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19223195-F697-457E-AF01-F92CE3F7C2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88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D2" i="8"/>
  <c r="E2" i="8" s="1"/>
  <c r="C2" i="8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29" i="7"/>
  <c r="V32" i="7" s="1"/>
  <c r="U29" i="7"/>
  <c r="U32" i="7" s="1"/>
  <c r="T32" i="7"/>
  <c r="S32" i="7"/>
  <c r="R32" i="7"/>
  <c r="Q32" i="7"/>
  <c r="P32" i="7"/>
  <c r="O32" i="7"/>
  <c r="N32" i="7"/>
  <c r="M32" i="7"/>
  <c r="L32" i="7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I26" i="7"/>
  <c r="F26" i="7"/>
  <c r="E26" i="7"/>
  <c r="B26" i="7"/>
  <c r="V24" i="7"/>
  <c r="U24" i="7"/>
  <c r="T24" i="7"/>
  <c r="S24" i="7"/>
  <c r="R24" i="7"/>
  <c r="Q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7" i="7"/>
  <c r="C18" i="7" s="1"/>
  <c r="B17" i="7"/>
  <c r="B18" i="7" s="1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15" i="7"/>
  <c r="E22" i="7" s="1"/>
  <c r="D22" i="7"/>
  <c r="C22" i="7"/>
  <c r="B15" i="7"/>
  <c r="B22" i="7" s="1"/>
  <c r="V12" i="7"/>
  <c r="U12" i="7"/>
  <c r="T12" i="7"/>
  <c r="S12" i="7"/>
  <c r="P12" i="7"/>
  <c r="N12" i="7"/>
  <c r="M12" i="7"/>
  <c r="L12" i="7"/>
  <c r="K12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P8" i="7"/>
  <c r="O8" i="7"/>
  <c r="N8" i="7"/>
  <c r="J8" i="7"/>
  <c r="I8" i="7"/>
  <c r="H8" i="7"/>
  <c r="G8" i="7"/>
  <c r="F8" i="7"/>
  <c r="E8" i="7"/>
  <c r="D8" i="7"/>
  <c r="C8" i="7"/>
  <c r="B8" i="7"/>
  <c r="V5" i="7"/>
  <c r="U5" i="7"/>
  <c r="K5" i="7"/>
  <c r="J5" i="7"/>
  <c r="I5" i="7"/>
  <c r="H5" i="7"/>
  <c r="G5" i="7"/>
  <c r="F5" i="7"/>
  <c r="E5" i="7"/>
  <c r="D5" i="7"/>
  <c r="C5" i="7"/>
  <c r="B5" i="7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</calcChain>
</file>

<file path=xl/sharedStrings.xml><?xml version="1.0" encoding="utf-8"?>
<sst xmlns="http://schemas.openxmlformats.org/spreadsheetml/2006/main" count="3721" uniqueCount="1882">
  <si>
    <t>比例</t>
  </si>
  <si>
    <t>12/31/2016*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</si>
  <si>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</si>
  <si>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</si>
  <si>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</si>
  <si>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</si>
  <si>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</si>
  <si>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</si>
  <si>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</si>
  <si>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</si>
  <si>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</si>
  <si>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</si>
  <si>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</si>
  <si>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</si>
  <si>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</si>
  <si>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</si>
  <si>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</si>
  <si>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</si>
  <si>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</si>
  <si>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</si>
  <si>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</si>
  <si>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</si>
  <si>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</si>
  <si>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</si>
  <si>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</si>
  <si>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</si>
  <si>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</si>
  <si>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</si>
  <si>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</si>
  <si>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</si>
  <si>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</si>
  <si>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</si>
  <si>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</si>
  <si>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</si>
  <si>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1.026亿</t>
  </si>
  <si>
    <t>1.816亿</t>
  </si>
  <si>
    <t>1.217亿</t>
  </si>
  <si>
    <t>1.411亿</t>
  </si>
  <si>
    <t>1.651亿</t>
  </si>
  <si>
    <t>1.309亿</t>
  </si>
  <si>
    <t>1.561亿</t>
  </si>
  <si>
    <t>1.779亿</t>
  </si>
  <si>
    <t>2.286亿</t>
  </si>
  <si>
    <t>7437万</t>
  </si>
  <si>
    <t>6828万</t>
  </si>
  <si>
    <t>7371万</t>
  </si>
  <si>
    <t>3.222亿</t>
  </si>
  <si>
    <t>3.127亿</t>
  </si>
  <si>
    <t>3.436亿</t>
  </si>
  <si>
    <t>7822万</t>
  </si>
  <si>
    <t>4858万</t>
  </si>
  <si>
    <t>6411万</t>
  </si>
  <si>
    <t>3781万</t>
  </si>
  <si>
    <t>5407万</t>
  </si>
  <si>
    <t>4534万</t>
  </si>
  <si>
    <t>    应收票据及应收账款</t>
  </si>
  <si>
    <t>6730万</t>
  </si>
  <si>
    <t>6133万</t>
  </si>
  <si>
    <t>5479万</t>
  </si>
  <si>
    <t>4533万</t>
  </si>
  <si>
    <t>6111万</t>
  </si>
  <si>
    <t>6441万</t>
  </si>
  <si>
    <t>5085万</t>
  </si>
  <si>
    <t>4887万</t>
  </si>
  <si>
    <t>6521万</t>
  </si>
  <si>
    <t>4313万</t>
  </si>
  <si>
    <t>5505万</t>
  </si>
  <si>
    <t>4417万</t>
  </si>
  <si>
    <t>3710万</t>
  </si>
  <si>
    <t>3853万</t>
  </si>
  <si>
    <t>4879万</t>
  </si>
  <si>
    <t>4439万</t>
  </si>
  <si>
    <t>4683万</t>
  </si>
  <si>
    <t>4562万</t>
  </si>
  <si>
    <t>4990万</t>
  </si>
  <si>
    <t>5075万</t>
  </si>
  <si>
    <t>4495万</t>
  </si>
  <si>
    <t>    其中:应收票据</t>
  </si>
  <si>
    <t>13.00万</t>
  </si>
  <si>
    <t>69.59万</t>
  </si>
  <si>
    <t>20.00万</t>
  </si>
  <si>
    <t>--</t>
  </si>
  <si>
    <t>633.7万</t>
  </si>
  <si>
    <t>509.9万</t>
  </si>
  <si>
    <t>436.7万</t>
  </si>
  <si>
    <t>512.6万</t>
  </si>
  <si>
    <t>1015万</t>
  </si>
  <si>
    <t>263.0万</t>
  </si>
  <si>
    <t>735.6万</t>
  </si>
  <si>
    <t>591.0万</t>
  </si>
  <si>
    <t>1421万</t>
  </si>
  <si>
    <t>1512万</t>
  </si>
  <si>
    <t>826.0万</t>
  </si>
  <si>
    <t>1023万</t>
  </si>
  <si>
    <t>1039万</t>
  </si>
  <si>
    <t>513.7万</t>
  </si>
  <si>
    <t>482.1万</t>
  </si>
  <si>
    <t>1126万</t>
  </si>
  <si>
    <t>704.9万</t>
  </si>
  <si>
    <t>         应收账款</t>
  </si>
  <si>
    <t>6717万</t>
  </si>
  <si>
    <t>6063万</t>
  </si>
  <si>
    <t>5459万</t>
  </si>
  <si>
    <t>5478万</t>
  </si>
  <si>
    <t>5932万</t>
  </si>
  <si>
    <t>4648万</t>
  </si>
  <si>
    <t>4374万</t>
  </si>
  <si>
    <t>5506万</t>
  </si>
  <si>
    <t>4050万</t>
  </si>
  <si>
    <t>4769万</t>
  </si>
  <si>
    <t>3826万</t>
  </si>
  <si>
    <t>2289万</t>
  </si>
  <si>
    <t>2341万</t>
  </si>
  <si>
    <t>4053万</t>
  </si>
  <si>
    <t>3416万</t>
  </si>
  <si>
    <t>3643万</t>
  </si>
  <si>
    <t>4048万</t>
  </si>
  <si>
    <t>4508万</t>
  </si>
  <si>
    <t>3950万</t>
  </si>
  <si>
    <t>3790万</t>
  </si>
  <si>
    <t>    预付款项</t>
  </si>
  <si>
    <t>608.2万</t>
  </si>
  <si>
    <t>853.1万</t>
  </si>
  <si>
    <t>1069万</t>
  </si>
  <si>
    <t>659.9万</t>
  </si>
  <si>
    <t>1366万</t>
  </si>
  <si>
    <t>1320万</t>
  </si>
  <si>
    <t>871.9万</t>
  </si>
  <si>
    <t>1626万</t>
  </si>
  <si>
    <t>1036万</t>
  </si>
  <si>
    <t>628.1万</t>
  </si>
  <si>
    <t>565.2万</t>
  </si>
  <si>
    <t>489.4万</t>
  </si>
  <si>
    <t>499.5万</t>
  </si>
  <si>
    <t>545.3万</t>
  </si>
  <si>
    <t>385.5万</t>
  </si>
  <si>
    <t>485.4万</t>
  </si>
  <si>
    <t>397.4万</t>
  </si>
  <si>
    <t>991.5万</t>
  </si>
  <si>
    <t>552.1万</t>
  </si>
  <si>
    <t>593.7万</t>
  </si>
  <si>
    <t>386.5万</t>
  </si>
  <si>
    <t>    其他应收款合计</t>
  </si>
  <si>
    <t>57.34万</t>
  </si>
  <si>
    <t>53.74万</t>
  </si>
  <si>
    <t>59.81万</t>
  </si>
  <si>
    <t>61.78万</t>
  </si>
  <si>
    <t>161.8万</t>
  </si>
  <si>
    <t>187.5万</t>
  </si>
  <si>
    <t>194.2万</t>
  </si>
  <si>
    <t>451.8万</t>
  </si>
  <si>
    <t>174.6万</t>
  </si>
  <si>
    <t>121.5万</t>
  </si>
  <si>
    <t>436.8万</t>
  </si>
  <si>
    <t>334.8万</t>
  </si>
  <si>
    <t>218.7万</t>
  </si>
  <si>
    <t>105.7万</t>
  </si>
  <si>
    <t>251.4万</t>
  </si>
  <si>
    <t>43.75万</t>
  </si>
  <si>
    <t>204.0万</t>
  </si>
  <si>
    <t>60.75万</t>
  </si>
  <si>
    <t>114.6万</t>
  </si>
  <si>
    <t>127.6万</t>
  </si>
  <si>
    <t>193.8万</t>
  </si>
  <si>
    <t>    其中:应收利息</t>
  </si>
  <si>
    <t>67.93万</t>
  </si>
  <si>
    <t>92.48万</t>
  </si>
  <si>
    <t>105.0万</t>
  </si>
  <si>
    <t>97.03万</t>
  </si>
  <si>
    <t>83.51万</t>
  </si>
  <si>
    <t>21.18万</t>
  </si>
  <si>
    <t>383.3万</t>
  </si>
  <si>
    <t>287.7万</t>
  </si>
  <si>
    <t>162.9万</t>
  </si>
  <si>
    <t>33.99万</t>
  </si>
  <si>
    <t>         其他应收款</t>
  </si>
  <si>
    <t>93.87万</t>
  </si>
  <si>
    <t>95.05万</t>
  </si>
  <si>
    <t>89.21万</t>
  </si>
  <si>
    <t>354.8万</t>
  </si>
  <si>
    <t>91.11万</t>
  </si>
  <si>
    <t>100.4万</t>
  </si>
  <si>
    <t>53.50万</t>
  </si>
  <si>
    <t>47.03万</t>
  </si>
  <si>
    <t>55.77万</t>
  </si>
  <si>
    <t>71.66万</t>
  </si>
  <si>
    <t>    存货</t>
  </si>
  <si>
    <t>1.082亿</t>
  </si>
  <si>
    <t>1.029亿</t>
  </si>
  <si>
    <t>9390万</t>
  </si>
  <si>
    <t>9837万</t>
  </si>
  <si>
    <t>1.015亿</t>
  </si>
  <si>
    <t>1.071亿</t>
  </si>
  <si>
    <t>1.001亿</t>
  </si>
  <si>
    <t>9143万</t>
  </si>
  <si>
    <t>7460万</t>
  </si>
  <si>
    <t>8420万</t>
  </si>
  <si>
    <t>7063万</t>
  </si>
  <si>
    <t>7021万</t>
  </si>
  <si>
    <t>6555万</t>
  </si>
  <si>
    <t>6678万</t>
  </si>
  <si>
    <t>5782万</t>
  </si>
  <si>
    <t>5299万</t>
  </si>
  <si>
    <t>5293万</t>
  </si>
  <si>
    <t>4746万</t>
  </si>
  <si>
    <t>5358万</t>
  </si>
  <si>
    <t>5957万</t>
  </si>
  <si>
    <t>6923万</t>
  </si>
  <si>
    <t>    其他流动资产</t>
  </si>
  <si>
    <t>44.63万</t>
  </si>
  <si>
    <t>31.51万</t>
  </si>
  <si>
    <t>48.42万</t>
  </si>
  <si>
    <t>570.6万</t>
  </si>
  <si>
    <t>388.4万</t>
  </si>
  <si>
    <t>6.946万</t>
  </si>
  <si>
    <t>381.5万</t>
  </si>
  <si>
    <t>480.2万</t>
  </si>
  <si>
    <t>309.5万</t>
  </si>
  <si>
    <t>2.032亿</t>
  </si>
  <si>
    <t>2.510亿</t>
  </si>
  <si>
    <t>2.709亿</t>
  </si>
  <si>
    <t>40.04万</t>
  </si>
  <si>
    <t>10.84万</t>
  </si>
  <si>
    <t>45.75万</t>
  </si>
  <si>
    <t>3.149亿</t>
  </si>
  <si>
    <t>3.739亿</t>
  </si>
  <si>
    <t>3.052亿</t>
  </si>
  <si>
    <t>3.172亿</t>
  </si>
  <si>
    <t>3.469亿</t>
  </si>
  <si>
    <t>3.176亿</t>
  </si>
  <si>
    <t>3.215亿</t>
  </si>
  <si>
    <t>3.438亿</t>
  </si>
  <si>
    <t>3.836亿</t>
  </si>
  <si>
    <t>4.124亿</t>
  </si>
  <si>
    <t>4.549亿</t>
  </si>
  <si>
    <t>4.672亿</t>
  </si>
  <si>
    <t>4.320亿</t>
  </si>
  <si>
    <t>4.249亿</t>
  </si>
  <si>
    <t>4.565亿</t>
  </si>
  <si>
    <t>1.810亿</t>
  </si>
  <si>
    <t>1.548亿</t>
  </si>
  <si>
    <t>1.677亿</t>
  </si>
  <si>
    <t>1.480亿</t>
  </si>
  <si>
    <t>1.716亿</t>
  </si>
  <si>
    <t>1.653亿</t>
  </si>
  <si>
    <t>非流动资产</t>
  </si>
  <si>
    <t>    长期股权投资</t>
  </si>
  <si>
    <t>2.017亿</t>
  </si>
  <si>
    <t>1.894亿</t>
  </si>
  <si>
    <t>2438万</t>
  </si>
  <si>
    <t>2410万</t>
  </si>
  <si>
    <t>2490万</t>
  </si>
  <si>
    <t>2487万</t>
  </si>
  <si>
    <t>2443万</t>
  </si>
  <si>
    <t>2616万</t>
  </si>
  <si>
    <t>2609万</t>
  </si>
  <si>
    <t>2506万</t>
  </si>
  <si>
    <t>2451万</t>
  </si>
  <si>
    <t>2611万</t>
  </si>
  <si>
    <t>2544万</t>
  </si>
  <si>
    <t>2485万</t>
  </si>
  <si>
    <t>2422万</t>
  </si>
  <si>
    <t>2552万</t>
  </si>
  <si>
    <t>2429万</t>
  </si>
  <si>
    <t>2491万</t>
  </si>
  <si>
    <t>2667万</t>
  </si>
  <si>
    <t>2548万</t>
  </si>
  <si>
    <t>2500万</t>
  </si>
  <si>
    <t>    投资性房地产</t>
  </si>
  <si>
    <t>40.75万</t>
  </si>
  <si>
    <t>41.57万</t>
  </si>
  <si>
    <t>42.38万</t>
  </si>
  <si>
    <t>43.20万</t>
  </si>
  <si>
    <t>    固定资产</t>
  </si>
  <si>
    <t>5.768亿</t>
  </si>
  <si>
    <t>5.832亿</t>
  </si>
  <si>
    <t>3.761亿</t>
  </si>
  <si>
    <t>3.832亿</t>
  </si>
  <si>
    <t>1.786亿</t>
  </si>
  <si>
    <t>1.738亿</t>
  </si>
  <si>
    <t>1.754亿</t>
  </si>
  <si>
    <t>1.781亿</t>
  </si>
  <si>
    <t>1.635亿</t>
  </si>
  <si>
    <t>1.650亿</t>
  </si>
  <si>
    <t>1.187亿</t>
  </si>
  <si>
    <t>1.219亿</t>
  </si>
  <si>
    <t>1.186亿</t>
  </si>
  <si>
    <t>1.171亿</t>
  </si>
  <si>
    <t>1.170亿</t>
  </si>
  <si>
    <t>1.182亿</t>
  </si>
  <si>
    <t>1.202亿</t>
  </si>
  <si>
    <t>1.249亿</t>
  </si>
  <si>
    <t>1.242亿</t>
  </si>
  <si>
    <t>1.209亿</t>
  </si>
  <si>
    <t>1.109亿</t>
  </si>
  <si>
    <t>    在建工程</t>
  </si>
  <si>
    <t>3019万</t>
  </si>
  <si>
    <t>1826万</t>
  </si>
  <si>
    <t>2.109亿</t>
  </si>
  <si>
    <t>1.973亿</t>
  </si>
  <si>
    <t>3.248亿</t>
  </si>
  <si>
    <t>2.805亿</t>
  </si>
  <si>
    <t>2.085亿</t>
  </si>
  <si>
    <t>1.398亿</t>
  </si>
  <si>
    <t>7559万</t>
  </si>
  <si>
    <t>2964万</t>
  </si>
  <si>
    <t>6070万</t>
  </si>
  <si>
    <t>1715万</t>
  </si>
  <si>
    <t>510.5万</t>
  </si>
  <si>
    <t>867.3万</t>
  </si>
  <si>
    <t>811.7万</t>
  </si>
  <si>
    <t>796.9万</t>
  </si>
  <si>
    <t>475.6万</t>
  </si>
  <si>
    <t>320.2万</t>
  </si>
  <si>
    <t>212.7万</t>
  </si>
  <si>
    <t>122.5万</t>
  </si>
  <si>
    <t>839.7万</t>
  </si>
  <si>
    <t>    工程物资</t>
  </si>
  <si>
    <t>4.452万</t>
  </si>
  <si>
    <t>4.735万</t>
  </si>
  <si>
    <t>3.644万</t>
  </si>
  <si>
    <t>4.871万</t>
  </si>
  <si>
    <t>4.944万</t>
  </si>
  <si>
    <t>5.118万</t>
  </si>
  <si>
    <t>4.355万</t>
  </si>
  <si>
    <t>5.922万</t>
  </si>
  <si>
    <t>5.254万</t>
  </si>
  <si>
    <t>4.434万</t>
  </si>
  <si>
    <t>1.524万</t>
  </si>
  <si>
    <t>7.292万</t>
  </si>
  <si>
    <t>    无形资产</t>
  </si>
  <si>
    <t>3157万</t>
  </si>
  <si>
    <t>3171万</t>
  </si>
  <si>
    <t>3211万</t>
  </si>
  <si>
    <t>3250万</t>
  </si>
  <si>
    <t>3262万</t>
  </si>
  <si>
    <t>3447万</t>
  </si>
  <si>
    <t>3450万</t>
  </si>
  <si>
    <t>3494万</t>
  </si>
  <si>
    <t>3026万</t>
  </si>
  <si>
    <t>2814万</t>
  </si>
  <si>
    <t>2834万</t>
  </si>
  <si>
    <t>2867万</t>
  </si>
  <si>
    <t>2681万</t>
  </si>
  <si>
    <t>2712万</t>
  </si>
  <si>
    <t>2055万</t>
  </si>
  <si>
    <t>2208万</t>
  </si>
  <si>
    <t>2268万</t>
  </si>
  <si>
    <t>2328万</t>
  </si>
  <si>
    <t>2442万</t>
  </si>
  <si>
    <t>2236万</t>
  </si>
  <si>
    <t>1888万</t>
  </si>
  <si>
    <t>    商誉</t>
  </si>
  <si>
    <t>1025万</t>
  </si>
  <si>
    <t>57.48万</t>
  </si>
  <si>
    <t>42.07万</t>
  </si>
  <si>
    <t>119.4万</t>
  </si>
  <si>
    <t>122.6万</t>
  </si>
  <si>
    <t>86.37万</t>
  </si>
  <si>
    <t>55.08万</t>
  </si>
  <si>
    <t>63.71万</t>
  </si>
  <si>
    <t>    长期待摊费用</t>
  </si>
  <si>
    <t>148.5万</t>
  </si>
  <si>
    <t>168.7万</t>
  </si>
  <si>
    <t>108.5万</t>
  </si>
  <si>
    <t>124.0万</t>
  </si>
  <si>
    <t>117.9万</t>
  </si>
  <si>
    <t>132.5万</t>
  </si>
  <si>
    <t>143.4万</t>
  </si>
  <si>
    <t>155.6万</t>
  </si>
  <si>
    <t>75.72万</t>
  </si>
  <si>
    <t>72.29万</t>
  </si>
  <si>
    <t>65.13万</t>
  </si>
  <si>
    <t>    递延所得税资产</t>
  </si>
  <si>
    <t>417.7万</t>
  </si>
  <si>
    <t>380.5万</t>
  </si>
  <si>
    <t>365.5万</t>
  </si>
  <si>
    <t>357.2万</t>
  </si>
  <si>
    <t>260.1万</t>
  </si>
  <si>
    <t>247.3万</t>
  </si>
  <si>
    <t>262.6万</t>
  </si>
  <si>
    <t>234.2万</t>
  </si>
  <si>
    <t>97.07万</t>
  </si>
  <si>
    <t>96.68万</t>
  </si>
  <si>
    <t>103.1万</t>
  </si>
  <si>
    <t>99.41万</t>
  </si>
  <si>
    <t>93.23万</t>
  </si>
  <si>
    <t>103.7万</t>
  </si>
  <si>
    <t>100.8万</t>
  </si>
  <si>
    <t>    其他非流动资产</t>
  </si>
  <si>
    <t>5062万</t>
  </si>
  <si>
    <t>1568万</t>
  </si>
  <si>
    <t>1264万</t>
  </si>
  <si>
    <t>1052万</t>
  </si>
  <si>
    <t>1548万</t>
  </si>
  <si>
    <t>2753万</t>
  </si>
  <si>
    <t>4661万</t>
  </si>
  <si>
    <t>7909万</t>
  </si>
  <si>
    <t>7459万</t>
  </si>
  <si>
    <t>5010万</t>
  </si>
  <si>
    <t>1034万</t>
  </si>
  <si>
    <t>2042万</t>
  </si>
  <si>
    <t>642.6万</t>
  </si>
  <si>
    <t>932.9万</t>
  </si>
  <si>
    <t>835.5万</t>
  </si>
  <si>
    <t>190.4万</t>
  </si>
  <si>
    <t>85.71万</t>
  </si>
  <si>
    <t>346.3万</t>
  </si>
  <si>
    <t>268.7万</t>
  </si>
  <si>
    <t>465.1万</t>
  </si>
  <si>
    <t>非流动资产合计</t>
  </si>
  <si>
    <t>9.072亿</t>
  </si>
  <si>
    <t>8.544亿</t>
  </si>
  <si>
    <t>6.715亿</t>
  </si>
  <si>
    <t>6.631亿</t>
  </si>
  <si>
    <t>5.904亿</t>
  </si>
  <si>
    <t>5.552亿</t>
  </si>
  <si>
    <t>5.037亿</t>
  </si>
  <si>
    <t>4.722亿</t>
  </si>
  <si>
    <t>3.717亿</t>
  </si>
  <si>
    <t>2.997亿</t>
  </si>
  <si>
    <t>2.491亿</t>
  </si>
  <si>
    <t>2.058亿</t>
  </si>
  <si>
    <t>1.974亿</t>
  </si>
  <si>
    <t>1.853亿</t>
  </si>
  <si>
    <t>1.806亿</t>
  </si>
  <si>
    <t>1.833亿</t>
  </si>
  <si>
    <t>1.751亿</t>
  </si>
  <si>
    <t>1.784亿</t>
  </si>
  <si>
    <t>1.818亿</t>
  </si>
  <si>
    <t>1.732亿</t>
  </si>
  <si>
    <t>1.685亿</t>
  </si>
  <si>
    <t>资产总计</t>
  </si>
  <si>
    <t>12.22亿</t>
  </si>
  <si>
    <t>12.28亿</t>
  </si>
  <si>
    <t>9.767亿</t>
  </si>
  <si>
    <t>9.802亿</t>
  </si>
  <si>
    <t>9.373亿</t>
  </si>
  <si>
    <t>8.729亿</t>
  </si>
  <si>
    <t>8.251亿</t>
  </si>
  <si>
    <t>8.160亿</t>
  </si>
  <si>
    <t>7.553亿</t>
  </si>
  <si>
    <t>7.121亿</t>
  </si>
  <si>
    <t>7.041亿</t>
  </si>
  <si>
    <t>6.730亿</t>
  </si>
  <si>
    <t>6.294亿</t>
  </si>
  <si>
    <t>6.102亿</t>
  </si>
  <si>
    <t>6.372亿</t>
  </si>
  <si>
    <t>3.643亿</t>
  </si>
  <si>
    <t>3.299亿</t>
  </si>
  <si>
    <t>3.461亿</t>
  </si>
  <si>
    <t>3.297亿</t>
  </si>
  <si>
    <t>3.448亿</t>
  </si>
  <si>
    <t>3.338亿</t>
  </si>
  <si>
    <t>流动负债</t>
  </si>
  <si>
    <t>    短期借款</t>
  </si>
  <si>
    <t>1.702亿</t>
  </si>
  <si>
    <t>1001万</t>
  </si>
  <si>
    <t>1200万</t>
  </si>
  <si>
    <t>1980万</t>
  </si>
  <si>
    <t>2100万</t>
  </si>
  <si>
    <t>5220万</t>
  </si>
  <si>
    <t>7150万</t>
  </si>
  <si>
    <t>    应付票据及应付账款</t>
  </si>
  <si>
    <t>7541万</t>
  </si>
  <si>
    <t>7518万</t>
  </si>
  <si>
    <t>6686万</t>
  </si>
  <si>
    <t>8421万</t>
  </si>
  <si>
    <t>2783万</t>
  </si>
  <si>
    <t>2704万</t>
  </si>
  <si>
    <t>1716万</t>
  </si>
  <si>
    <t>3493万</t>
  </si>
  <si>
    <t>3004万</t>
  </si>
  <si>
    <t>2453万</t>
  </si>
  <si>
    <t>1570万</t>
  </si>
  <si>
    <t>2061万</t>
  </si>
  <si>
    <t>1856万</t>
  </si>
  <si>
    <t>1720万</t>
  </si>
  <si>
    <t>2690万</t>
  </si>
  <si>
    <t>2566万</t>
  </si>
  <si>
    <t>1999万</t>
  </si>
  <si>
    <t>2184万</t>
  </si>
  <si>
    <t>1995万</t>
  </si>
  <si>
    <t>2613万</t>
  </si>
  <si>
    <t>2711万</t>
  </si>
  <si>
    <t>    其中:应付票据</t>
  </si>
  <si>
    <t>45.00万</t>
  </si>
  <si>
    <t>1263万</t>
  </si>
  <si>
    <t>300.0万</t>
  </si>
  <si>
    <t>         应付账款</t>
  </si>
  <si>
    <t>2738万</t>
  </si>
  <si>
    <t>2659万</t>
  </si>
  <si>
    <t>2231万</t>
  </si>
  <si>
    <t>1884万</t>
  </si>
  <si>
    <t>    预收款项</t>
  </si>
  <si>
    <t>741.5万</t>
  </si>
  <si>
    <t>855.9万</t>
  </si>
  <si>
    <t>423.7万</t>
  </si>
  <si>
    <t>638.5万</t>
  </si>
  <si>
    <t>752.5万</t>
  </si>
  <si>
    <t>414.3万</t>
  </si>
  <si>
    <t>716.3万</t>
  </si>
  <si>
    <t>1205万</t>
  </si>
  <si>
    <t>380.8万</t>
  </si>
  <si>
    <t>576.3万</t>
  </si>
  <si>
    <t>550.5万</t>
  </si>
  <si>
    <t>499.0万</t>
  </si>
  <si>
    <t>145.9万</t>
  </si>
  <si>
    <t>263.6万</t>
  </si>
  <si>
    <t>543.1万</t>
  </si>
  <si>
    <t>175.2万</t>
  </si>
  <si>
    <t>274.9万</t>
  </si>
  <si>
    <t>    应付职工薪酬</t>
  </si>
  <si>
    <t>946.7万</t>
  </si>
  <si>
    <t>793.2万</t>
  </si>
  <si>
    <t>1354万</t>
  </si>
  <si>
    <t>1781万</t>
  </si>
  <si>
    <t>863.8万</t>
  </si>
  <si>
    <t>713.9万</t>
  </si>
  <si>
    <t>928.5万</t>
  </si>
  <si>
    <t>1426万</t>
  </si>
  <si>
    <t>627.2万</t>
  </si>
  <si>
    <t>569.5万</t>
  </si>
  <si>
    <t>630.2万</t>
  </si>
  <si>
    <t>849.1万</t>
  </si>
  <si>
    <t>509.5万</t>
  </si>
  <si>
    <t>427.4万</t>
  </si>
  <si>
    <t>327.4万</t>
  </si>
  <si>
    <t>986.5万</t>
  </si>
  <si>
    <t>448.4万</t>
  </si>
  <si>
    <t>675.6万</t>
  </si>
  <si>
    <t>788.8万</t>
  </si>
  <si>
    <t>327.6万</t>
  </si>
  <si>
    <t>459.4万</t>
  </si>
  <si>
    <t>    应交税费</t>
  </si>
  <si>
    <t>1894万</t>
  </si>
  <si>
    <t>1551万</t>
  </si>
  <si>
    <t>960.0万</t>
  </si>
  <si>
    <t>1026万</t>
  </si>
  <si>
    <t>2010万</t>
  </si>
  <si>
    <t>1996万</t>
  </si>
  <si>
    <t>1170万</t>
  </si>
  <si>
    <t>725.9万</t>
  </si>
  <si>
    <t>1494万</t>
  </si>
  <si>
    <t>1287万</t>
  </si>
  <si>
    <t>1118万</t>
  </si>
  <si>
    <t>1185万</t>
  </si>
  <si>
    <t>711.9万</t>
  </si>
  <si>
    <t>373.4万</t>
  </si>
  <si>
    <t>386.2万</t>
  </si>
  <si>
    <t>1106万</t>
  </si>
  <si>
    <t>686.7万</t>
  </si>
  <si>
    <t>700.8万</t>
  </si>
  <si>
    <t>1152万</t>
  </si>
  <si>
    <t>1394万</t>
  </si>
  <si>
    <t>1510万</t>
  </si>
  <si>
    <t>    其他应付款合计</t>
  </si>
  <si>
    <t>8487万</t>
  </si>
  <si>
    <t>6815万</t>
  </si>
  <si>
    <t>7125万</t>
  </si>
  <si>
    <t>7250万</t>
  </si>
  <si>
    <t>1.296亿</t>
  </si>
  <si>
    <t>1.037亿</t>
  </si>
  <si>
    <t>7813万</t>
  </si>
  <si>
    <t>7359万</t>
  </si>
  <si>
    <t>6149万</t>
  </si>
  <si>
    <t>5000万</t>
  </si>
  <si>
    <t>3875万</t>
  </si>
  <si>
    <t>1815万</t>
  </si>
  <si>
    <t>1792万</t>
  </si>
  <si>
    <t>1761万</t>
  </si>
  <si>
    <t>1818万</t>
  </si>
  <si>
    <t>2991万</t>
  </si>
  <si>
    <t>2122万</t>
  </si>
  <si>
    <t>1532万</t>
  </si>
  <si>
    <t>1189万</t>
  </si>
  <si>
    <t>1078万</t>
  </si>
  <si>
    <t>    其中:应付利息</t>
  </si>
  <si>
    <t>1.599万</t>
  </si>
  <si>
    <t>2.945万</t>
  </si>
  <si>
    <t>5.322万</t>
  </si>
  <si>
    <t>5.156万</t>
  </si>
  <si>
    <t>13.44万</t>
  </si>
  <si>
    <t>14.23万</t>
  </si>
  <si>
    <t>         其他应付款</t>
  </si>
  <si>
    <t>1816万</t>
  </si>
  <si>
    <t>2988万</t>
  </si>
  <si>
    <t>2117万</t>
  </si>
  <si>
    <t>1527万</t>
  </si>
  <si>
    <t>1176万</t>
  </si>
  <si>
    <t>1063万</t>
  </si>
  <si>
    <t>2.941亿</t>
  </si>
  <si>
    <t>3.437亿</t>
  </si>
  <si>
    <t>1.735亿</t>
  </si>
  <si>
    <t>2.022亿</t>
  </si>
  <si>
    <t>1.947亿</t>
  </si>
  <si>
    <t>1.621亿</t>
  </si>
  <si>
    <t>1.227亿</t>
  </si>
  <si>
    <t>1.376亿</t>
  </si>
  <si>
    <t>1.169亿</t>
  </si>
  <si>
    <t>1.003亿</t>
  </si>
  <si>
    <t>8398万</t>
  </si>
  <si>
    <t>7088万</t>
  </si>
  <si>
    <t>5257万</t>
  </si>
  <si>
    <t>4888万</t>
  </si>
  <si>
    <t>5715万</t>
  </si>
  <si>
    <t>8175万</t>
  </si>
  <si>
    <t>8250万</t>
  </si>
  <si>
    <t>8445万</t>
  </si>
  <si>
    <t>8111万</t>
  </si>
  <si>
    <t>1.092亿</t>
  </si>
  <si>
    <t>1.318亿</t>
  </si>
  <si>
    <t>非流动负债</t>
  </si>
  <si>
    <t>    专项应付款</t>
  </si>
  <si>
    <t>8.324万</t>
  </si>
  <si>
    <t>    长期借款</t>
  </si>
  <si>
    <t>9030万</t>
  </si>
  <si>
    <t>9026万</t>
  </si>
  <si>
    <t>    递延收益</t>
  </si>
  <si>
    <t>1208万</t>
  </si>
  <si>
    <t>810.7万</t>
  </si>
  <si>
    <t>821.6万</t>
  </si>
  <si>
    <t>736.7万</t>
  </si>
  <si>
    <t>383.7万</t>
  </si>
  <si>
    <t>281.8万</t>
  </si>
  <si>
    <t>293.1万</t>
  </si>
  <si>
    <t>304.3万</t>
  </si>
  <si>
    <t>315.6万</t>
  </si>
  <si>
    <t>307.5万</t>
  </si>
  <si>
    <t>267.8万</t>
  </si>
  <si>
    <t>252.9万</t>
  </si>
  <si>
    <t>261.7万</t>
  </si>
  <si>
    <t>270.5万</t>
  </si>
  <si>
    <t>228.4万</t>
  </si>
  <si>
    <t>235.9万</t>
  </si>
  <si>
    <t>199.8万</t>
  </si>
  <si>
    <t>175.7万</t>
  </si>
  <si>
    <t>166.2万</t>
  </si>
  <si>
    <t>60.35万</t>
  </si>
  <si>
    <t>    递延所得税负债</t>
  </si>
  <si>
    <t>164.3万</t>
  </si>
  <si>
    <t>167.0万</t>
  </si>
  <si>
    <t>169.7万</t>
  </si>
  <si>
    <t>172.4万</t>
  </si>
  <si>
    <t>177.9万</t>
  </si>
  <si>
    <t>180.6万</t>
  </si>
  <si>
    <t>183.3万</t>
  </si>
  <si>
    <t>    其他非流动负债</t>
  </si>
  <si>
    <t>58.28万</t>
  </si>
  <si>
    <t>1.040亿</t>
  </si>
  <si>
    <t>1.000亿</t>
  </si>
  <si>
    <t>991.4万</t>
  </si>
  <si>
    <t>909.1万</t>
  </si>
  <si>
    <t>558.8万</t>
  </si>
  <si>
    <t>459.7万</t>
  </si>
  <si>
    <t>473.7万</t>
  </si>
  <si>
    <t>487.7万</t>
  </si>
  <si>
    <t>236.7万</t>
  </si>
  <si>
    <t>2038万</t>
  </si>
  <si>
    <t>3.981亿</t>
  </si>
  <si>
    <t>4.438亿</t>
  </si>
  <si>
    <t>1.834亿</t>
  </si>
  <si>
    <t>2.113亿</t>
  </si>
  <si>
    <t>2.003亿</t>
  </si>
  <si>
    <t>1.667亿</t>
  </si>
  <si>
    <t>1.274亿</t>
  </si>
  <si>
    <t>1.424亿</t>
  </si>
  <si>
    <t>1.200亿</t>
  </si>
  <si>
    <t>1.033亿</t>
  </si>
  <si>
    <t>8666万</t>
  </si>
  <si>
    <t>7341万</t>
  </si>
  <si>
    <t>5519万</t>
  </si>
  <si>
    <t>5159万</t>
  </si>
  <si>
    <t>5952万</t>
  </si>
  <si>
    <t>8411万</t>
  </si>
  <si>
    <t>8450万</t>
  </si>
  <si>
    <t>8621万</t>
  </si>
  <si>
    <t>8277万</t>
  </si>
  <si>
    <t>1.324亿</t>
  </si>
  <si>
    <t>所有者权益(或股东权益)</t>
  </si>
  <si>
    <t>    实收资本（或股本）</t>
  </si>
  <si>
    <t>1.670亿</t>
  </si>
  <si>
    <t>1.193亿</t>
  </si>
  <si>
    <t>8520万</t>
  </si>
  <si>
    <t>6390万</t>
  </si>
  <si>
    <t>    资本公积</t>
  </si>
  <si>
    <t>3.049亿</t>
  </si>
  <si>
    <t>3.526亿</t>
  </si>
  <si>
    <t>3.867亿</t>
  </si>
  <si>
    <t>3.849亿</t>
  </si>
  <si>
    <t>1.229亿</t>
  </si>
  <si>
    <t>    盈余公积</t>
  </si>
  <si>
    <t>5409万</t>
  </si>
  <si>
    <t>4077万</t>
  </si>
  <si>
    <t>3209万</t>
  </si>
  <si>
    <t>2460万</t>
  </si>
  <si>
    <t>1762万</t>
  </si>
  <si>
    <t>1090万</t>
  </si>
  <si>
    <t>399.6万</t>
  </si>
  <si>
    <t>    未分配利润</t>
  </si>
  <si>
    <t>2.854亿</t>
  </si>
  <si>
    <t>2.459亿</t>
  </si>
  <si>
    <t>2.548亿</t>
  </si>
  <si>
    <t>2.303亿</t>
  </si>
  <si>
    <t>2.114亿</t>
  </si>
  <si>
    <t>1.722亿</t>
  </si>
  <si>
    <t>1.481亿</t>
  </si>
  <si>
    <t>1.310亿</t>
  </si>
  <si>
    <t>1.048亿</t>
  </si>
  <si>
    <t>1.134亿</t>
  </si>
  <si>
    <t>9561万</t>
  </si>
  <si>
    <t>7948万</t>
  </si>
  <si>
    <t>6392万</t>
  </si>
  <si>
    <t>8297万</t>
  </si>
  <si>
    <t>6880万</t>
  </si>
  <si>
    <t>4101万</t>
  </si>
  <si>
    <t>5553万</t>
  </si>
  <si>
    <t>4928万</t>
  </si>
  <si>
    <t>2447万</t>
  </si>
  <si>
    <t>归属于母公司股东权益合计</t>
  </si>
  <si>
    <t>8.115亿</t>
  </si>
  <si>
    <t>7.721亿</t>
  </si>
  <si>
    <t>7.809亿</t>
  </si>
  <si>
    <t>7.566亿</t>
  </si>
  <si>
    <t>7.244亿</t>
  </si>
  <si>
    <t>6.934亿</t>
  </si>
  <si>
    <t>6.849亿</t>
  </si>
  <si>
    <t>6.608亿</t>
  </si>
  <si>
    <t>6.353亿</t>
  </si>
  <si>
    <t>6.088亿</t>
  </si>
  <si>
    <t>6.174亿</t>
  </si>
  <si>
    <t>5.996亿</t>
  </si>
  <si>
    <t>5.742亿</t>
  </si>
  <si>
    <t>5.586亿</t>
  </si>
  <si>
    <t>5.777亿</t>
  </si>
  <si>
    <t>2.802亿</t>
  </si>
  <si>
    <t>2.454亿</t>
  </si>
  <si>
    <t>2.599亿</t>
  </si>
  <si>
    <t>2.469亿</t>
  </si>
  <si>
    <t>2.152亿</t>
  </si>
  <si>
    <t>2.014亿</t>
  </si>
  <si>
    <t>    少数股东权益</t>
  </si>
  <si>
    <t>1248万</t>
  </si>
  <si>
    <t>1242万</t>
  </si>
  <si>
    <t>1237万</t>
  </si>
  <si>
    <t>1234万</t>
  </si>
  <si>
    <t>1261万</t>
  </si>
  <si>
    <t>1277万</t>
  </si>
  <si>
    <t>1285万</t>
  </si>
  <si>
    <t>1275万</t>
  </si>
  <si>
    <t>8.240亿</t>
  </si>
  <si>
    <t>7.845亿</t>
  </si>
  <si>
    <t>7.933亿</t>
  </si>
  <si>
    <t>7.690亿</t>
  </si>
  <si>
    <t>7.370亿</t>
  </si>
  <si>
    <t>7.062亿</t>
  </si>
  <si>
    <t>6.977亿</t>
  </si>
  <si>
    <t>6.735亿</t>
  </si>
  <si>
    <t>负债和股东权益合计</t>
  </si>
  <si>
    <t>利润表</t>
  </si>
  <si>
    <t>5.123亿</t>
  </si>
  <si>
    <t>3.301亿</t>
  </si>
  <si>
    <t>1.518亿</t>
  </si>
  <si>
    <t>6.812亿</t>
  </si>
  <si>
    <t>4.992亿</t>
  </si>
  <si>
    <t>3.390亿</t>
  </si>
  <si>
    <t>1.462亿</t>
  </si>
  <si>
    <t>5.458亿</t>
  </si>
  <si>
    <t>3.996亿</t>
  </si>
  <si>
    <t>2.515亿</t>
  </si>
  <si>
    <t>1.230亿</t>
  </si>
  <si>
    <t>3.409亿</t>
  </si>
  <si>
    <t>2.268亿</t>
  </si>
  <si>
    <t>1.486亿</t>
  </si>
  <si>
    <t>8231万</t>
  </si>
  <si>
    <t>3.212亿</t>
  </si>
  <si>
    <t>2.132亿</t>
  </si>
  <si>
    <t>1.521亿</t>
  </si>
  <si>
    <t>7067万</t>
  </si>
  <si>
    <t>3.170亿</t>
  </si>
  <si>
    <t>3.202亿</t>
  </si>
  <si>
    <t>1.452亿</t>
  </si>
  <si>
    <t>2.661亿</t>
  </si>
  <si>
    <t>2.554亿</t>
  </si>
  <si>
    <t>2.153亿</t>
  </si>
  <si>
    <t>    营业收入</t>
  </si>
  <si>
    <t>营业总成本</t>
  </si>
  <si>
    <t>4.163亿</t>
  </si>
  <si>
    <t>2.648亿</t>
  </si>
  <si>
    <t>1.192亿</t>
  </si>
  <si>
    <t>5.360亿</t>
  </si>
  <si>
    <t>3.837亿</t>
  </si>
  <si>
    <t>2.606亿</t>
  </si>
  <si>
    <t>1.142亿</t>
  </si>
  <si>
    <t>4.371亿</t>
  </si>
  <si>
    <t>3.151亿</t>
  </si>
  <si>
    <t>1.977亿</t>
  </si>
  <si>
    <t>1.035亿</t>
  </si>
  <si>
    <t>2.688亿</t>
  </si>
  <si>
    <t>1.794亿</t>
  </si>
  <si>
    <t>1.181亿</t>
  </si>
  <si>
    <t>6720万</t>
  </si>
  <si>
    <t>2.476亿</t>
  </si>
  <si>
    <t>1.639亿</t>
  </si>
  <si>
    <t>1.162亿</t>
  </si>
  <si>
    <t>5611万</t>
  </si>
  <si>
    <t>2.540亿</t>
  </si>
  <si>
    <t>1.198亿</t>
  </si>
  <si>
    <t>2.278亿</t>
  </si>
  <si>
    <t>2.253亿</t>
  </si>
  <si>
    <t>2.061亿</t>
  </si>
  <si>
    <t>    营业成本</t>
  </si>
  <si>
    <t>1.446亿</t>
  </si>
  <si>
    <t>9968万</t>
  </si>
  <si>
    <t>5049万</t>
  </si>
  <si>
    <t>1.831亿</t>
  </si>
  <si>
    <t>1.359亿</t>
  </si>
  <si>
    <t>9576万</t>
  </si>
  <si>
    <t>4607万</t>
  </si>
  <si>
    <t>1.948亿</t>
  </si>
  <si>
    <t>1.503亿</t>
  </si>
  <si>
    <t>9603万</t>
  </si>
  <si>
    <t>5103万</t>
  </si>
  <si>
    <t>1.632亿</t>
  </si>
  <si>
    <t>1.114亿</t>
  </si>
  <si>
    <t>7528万</t>
  </si>
  <si>
    <t>4447万</t>
  </si>
  <si>
    <t>1.571亿</t>
  </si>
  <si>
    <t>1.022亿</t>
  </si>
  <si>
    <t>6928万</t>
  </si>
  <si>
    <t>3060万</t>
  </si>
  <si>
    <t>7585万</t>
  </si>
  <si>
    <t>1.489亿</t>
  </si>
  <si>
    <t>1.383亿</t>
  </si>
  <si>
    <t>    研发费用</t>
  </si>
  <si>
    <t>2333万</t>
  </si>
  <si>
    <t>1439万</t>
  </si>
  <si>
    <t>2957万</t>
  </si>
  <si>
    <t>1949万</t>
  </si>
  <si>
    <t>962.8万</t>
  </si>
  <si>
    <t>2626万</t>
  </si>
  <si>
    <t>1621万</t>
  </si>
  <si>
    <t>628.9万</t>
  </si>
  <si>
    <t>1313万</t>
  </si>
  <si>
    <t>822.0万</t>
  </si>
  <si>
    <t>    营业税金及附加</t>
  </si>
  <si>
    <t>638.2万</t>
  </si>
  <si>
    <t>357.3万</t>
  </si>
  <si>
    <t>137.2万</t>
  </si>
  <si>
    <t>519.3万</t>
  </si>
  <si>
    <t>496.0万</t>
  </si>
  <si>
    <t>287.8万</t>
  </si>
  <si>
    <t>129.7万</t>
  </si>
  <si>
    <t>730.6万</t>
  </si>
  <si>
    <t>582.3万</t>
  </si>
  <si>
    <t>374.3万</t>
  </si>
  <si>
    <t>196.1万</t>
  </si>
  <si>
    <t>464.8万</t>
  </si>
  <si>
    <t>345.9万</t>
  </si>
  <si>
    <t>202.6万</t>
  </si>
  <si>
    <t>100.1万</t>
  </si>
  <si>
    <t>442.4万</t>
  </si>
  <si>
    <t>199.3万</t>
  </si>
  <si>
    <t>157.2万</t>
  </si>
  <si>
    <t>80.78万</t>
  </si>
  <si>
    <t>321.8万</t>
  </si>
  <si>
    <t>302.3万</t>
  </si>
  <si>
    <t>134.2万</t>
  </si>
  <si>
    <t>226.7万</t>
  </si>
  <si>
    <t>192.5万</t>
  </si>
  <si>
    <t>141.7万</t>
  </si>
  <si>
    <t>    销售费用</t>
  </si>
  <si>
    <t>1.875亿</t>
  </si>
  <si>
    <t>1.150亿</t>
  </si>
  <si>
    <t>5056万</t>
  </si>
  <si>
    <t>2.674亿</t>
  </si>
  <si>
    <t>1.918亿</t>
  </si>
  <si>
    <t>1.293亿</t>
  </si>
  <si>
    <t>4736万</t>
  </si>
  <si>
    <t>1.672亿</t>
  </si>
  <si>
    <t>6970万</t>
  </si>
  <si>
    <t>4580万</t>
  </si>
  <si>
    <t>2664万</t>
  </si>
  <si>
    <t>1628万</t>
  </si>
  <si>
    <t>864.6万</t>
  </si>
  <si>
    <t>3512万</t>
  </si>
  <si>
    <t>2697万</t>
  </si>
  <si>
    <t>2089万</t>
  </si>
  <si>
    <t>1132万</t>
  </si>
  <si>
    <t>4514万</t>
  </si>
  <si>
    <t>1998万</t>
  </si>
  <si>
    <t>3220万</t>
  </si>
  <si>
    <t>3301万</t>
  </si>
  <si>
    <t>2698万</t>
  </si>
  <si>
    <t>    管理费用</t>
  </si>
  <si>
    <t>5258万</t>
  </si>
  <si>
    <t>3238万</t>
  </si>
  <si>
    <t>1238万</t>
  </si>
  <si>
    <t>5327万</t>
  </si>
  <si>
    <t>3347万</t>
  </si>
  <si>
    <t>2108万</t>
  </si>
  <si>
    <t>993.0万</t>
  </si>
  <si>
    <t>4315万</t>
  </si>
  <si>
    <t>1598万</t>
  </si>
  <si>
    <t>753.6万</t>
  </si>
  <si>
    <t>3879万</t>
  </si>
  <si>
    <t>2945万</t>
  </si>
  <si>
    <t>2258万</t>
  </si>
  <si>
    <t>1059万</t>
  </si>
  <si>
    <t>4867万</t>
  </si>
  <si>
    <t>2974万</t>
  </si>
  <si>
    <t>2170万</t>
  </si>
  <si>
    <t>1137万</t>
  </si>
  <si>
    <t>4953万</t>
  </si>
  <si>
    <t>1969万</t>
  </si>
  <si>
    <t>3686万</t>
  </si>
  <si>
    <t>3194万</t>
  </si>
  <si>
    <t>2959万</t>
  </si>
  <si>
    <t>    财务费用</t>
  </si>
  <si>
    <t>195.3万</t>
  </si>
  <si>
    <t>-18.04万</t>
  </si>
  <si>
    <t>-62.11万</t>
  </si>
  <si>
    <t>-253.6万</t>
  </si>
  <si>
    <t>-193.9万</t>
  </si>
  <si>
    <t>-78.58万</t>
  </si>
  <si>
    <t>-9.440万</t>
  </si>
  <si>
    <t>-165.7万</t>
  </si>
  <si>
    <t>-127.8万</t>
  </si>
  <si>
    <t>16.89万</t>
  </si>
  <si>
    <t>49.59万</t>
  </si>
  <si>
    <t>36.50万</t>
  </si>
  <si>
    <t>-138.5万</t>
  </si>
  <si>
    <t>-23.63万</t>
  </si>
  <si>
    <t>15.35万</t>
  </si>
  <si>
    <t>-6.062万</t>
  </si>
  <si>
    <t>39.43万</t>
  </si>
  <si>
    <t>34.07万</t>
  </si>
  <si>
    <t>28.71万</t>
  </si>
  <si>
    <t>28.60万</t>
  </si>
  <si>
    <t>295.0万</t>
  </si>
  <si>
    <t>179.1万</t>
  </si>
  <si>
    <t>666.5万</t>
  </si>
  <si>
    <t>864.8万</t>
  </si>
  <si>
    <t>839.2万</t>
  </si>
  <si>
    <t>    资产减值损失</t>
  </si>
  <si>
    <t>185.2万</t>
  </si>
  <si>
    <t>215.7万</t>
  </si>
  <si>
    <t>229.7万</t>
  </si>
  <si>
    <t>182.4万</t>
  </si>
  <si>
    <t>126.7万</t>
  </si>
  <si>
    <t>283.4万</t>
  </si>
  <si>
    <t>160.8万</t>
  </si>
  <si>
    <t>220.8万</t>
  </si>
  <si>
    <t>234.0万</t>
  </si>
  <si>
    <t>237.1万</t>
  </si>
  <si>
    <t>259.2万</t>
  </si>
  <si>
    <t>240.2万</t>
  </si>
  <si>
    <t>171.5万</t>
  </si>
  <si>
    <t>718.8万</t>
  </si>
  <si>
    <t>688.7万</t>
  </si>
  <si>
    <t>116.9万</t>
  </si>
  <si>
    <t>178.8万</t>
  </si>
  <si>
    <t>81.23万</t>
  </si>
  <si>
    <t>141.3万</t>
  </si>
  <si>
    <t>其他经营收益</t>
  </si>
  <si>
    <t>    投资收益</t>
  </si>
  <si>
    <t>1924万</t>
  </si>
  <si>
    <t>691.0万</t>
  </si>
  <si>
    <t>27.29万</t>
  </si>
  <si>
    <t>3.662万</t>
  </si>
  <si>
    <t>83.06万</t>
  </si>
  <si>
    <t>80.27万</t>
  </si>
  <si>
    <t>36.45万</t>
  </si>
  <si>
    <t>427.6万</t>
  </si>
  <si>
    <t>420.7万</t>
  </si>
  <si>
    <t>348.8万</t>
  </si>
  <si>
    <t>178.2万</t>
  </si>
  <si>
    <t>538.3万</t>
  </si>
  <si>
    <t>178.3万</t>
  </si>
  <si>
    <t>119.6万</t>
  </si>
  <si>
    <t>56.64万</t>
  </si>
  <si>
    <t>206.8万</t>
  </si>
  <si>
    <t>83.28万</t>
  </si>
  <si>
    <t>46.98万</t>
  </si>
  <si>
    <t>154.3万</t>
  </si>
  <si>
    <t>357.1万</t>
  </si>
  <si>
    <t>98.54万</t>
  </si>
  <si>
    <t>256.2万</t>
  </si>
  <si>
    <t>213.6万</t>
  </si>
  <si>
    <t>550.2万</t>
  </si>
  <si>
    <t>    其中:对联营企业和合营企业的投资收益</t>
  </si>
  <si>
    <t>224.1万</t>
  </si>
  <si>
    <t>217.2万</t>
  </si>
  <si>
    <t>115.0万</t>
  </si>
  <si>
    <t>59.43万</t>
  </si>
  <si>
    <t>246.2万</t>
  </si>
  <si>
    <t>256.6万</t>
  </si>
  <si>
    <t>213.3万</t>
  </si>
  <si>
    <t>405.4万</t>
  </si>
  <si>
    <t>1.218亿</t>
  </si>
  <si>
    <t>7740万</t>
  </si>
  <si>
    <t>3119万</t>
  </si>
  <si>
    <t>1.543亿</t>
  </si>
  <si>
    <t>1.250亿</t>
  </si>
  <si>
    <t>8786万</t>
  </si>
  <si>
    <t>3213万</t>
  </si>
  <si>
    <t>1.127亿</t>
  </si>
  <si>
    <t>8689万</t>
  </si>
  <si>
    <t>5584万</t>
  </si>
  <si>
    <t>2150万</t>
  </si>
  <si>
    <t>7883万</t>
  </si>
  <si>
    <t>5102万</t>
  </si>
  <si>
    <t>3234万</t>
  </si>
  <si>
    <t>1581万</t>
  </si>
  <si>
    <t>7600万</t>
  </si>
  <si>
    <t>5016万</t>
  </si>
  <si>
    <t>3680万</t>
  </si>
  <si>
    <t>1503万</t>
  </si>
  <si>
    <t>6454万</t>
  </si>
  <si>
    <t>6323万</t>
  </si>
  <si>
    <t>2639万</t>
  </si>
  <si>
    <t>4082万</t>
  </si>
  <si>
    <t>3231万</t>
  </si>
  <si>
    <t>1467万</t>
  </si>
  <si>
    <t>    加:营业外收入</t>
  </si>
  <si>
    <t>122.1万</t>
  </si>
  <si>
    <t>41.43万</t>
  </si>
  <si>
    <t>15.72万</t>
  </si>
  <si>
    <t>13.52万</t>
  </si>
  <si>
    <t>1.120万</t>
  </si>
  <si>
    <t>256.3万</t>
  </si>
  <si>
    <t>85.47万</t>
  </si>
  <si>
    <t>439.1万</t>
  </si>
  <si>
    <t>306.5万</t>
  </si>
  <si>
    <t>104.7万</t>
  </si>
  <si>
    <t>392.1万</t>
  </si>
  <si>
    <t>269.9万</t>
  </si>
  <si>
    <t>223.6万</t>
  </si>
  <si>
    <t>11.70万</t>
  </si>
  <si>
    <t>463.3万</t>
  </si>
  <si>
    <t>269.2万</t>
  </si>
  <si>
    <t>88.63万</t>
  </si>
  <si>
    <t>257.4万</t>
  </si>
  <si>
    <t>262.4万</t>
  </si>
  <si>
    <t>117.2万</t>
  </si>
  <si>
    <t>    其中:非流动资产处置利得</t>
  </si>
  <si>
    <t>106.5万</t>
  </si>
  <si>
    <t>30.85万</t>
  </si>
  <si>
    <t>30.84万</t>
  </si>
  <si>
    <t>3.133万</t>
  </si>
  <si>
    <t>6.756万</t>
  </si>
  <si>
    <t>5.306万</t>
  </si>
  <si>
    <t>    减:营业外支出</t>
  </si>
  <si>
    <t>225.6万</t>
  </si>
  <si>
    <t>219.1万</t>
  </si>
  <si>
    <t>74.02万</t>
  </si>
  <si>
    <t>175.6万</t>
  </si>
  <si>
    <t>77.52万</t>
  </si>
  <si>
    <t>33.24万</t>
  </si>
  <si>
    <t>18.03万</t>
  </si>
  <si>
    <t>237.4万</t>
  </si>
  <si>
    <t>215.9万</t>
  </si>
  <si>
    <t>90.26万</t>
  </si>
  <si>
    <t>13.06万</t>
  </si>
  <si>
    <t>12.09万</t>
  </si>
  <si>
    <t>1.020万</t>
  </si>
  <si>
    <t>70.39万</t>
  </si>
  <si>
    <t>35.96万</t>
  </si>
  <si>
    <t>29.74万</t>
  </si>
  <si>
    <t>8.868万</t>
  </si>
  <si>
    <t>101.3万</t>
  </si>
  <si>
    <t>85.95万</t>
  </si>
  <si>
    <t>44.07万</t>
  </si>
  <si>
    <t>123.4万</t>
  </si>
  <si>
    <t>    其中:非流动资产处置净损失</t>
  </si>
  <si>
    <t>77.81万</t>
  </si>
  <si>
    <t>4.064万</t>
  </si>
  <si>
    <t>29.32万</t>
  </si>
  <si>
    <t>1.311万</t>
  </si>
  <si>
    <t>69.46万</t>
  </si>
  <si>
    <t>31.60万</t>
  </si>
  <si>
    <t>9.613万</t>
  </si>
  <si>
    <t>49.01万</t>
  </si>
  <si>
    <t>75.48万</t>
  </si>
  <si>
    <t>67.07万</t>
  </si>
  <si>
    <t>利润总额</t>
  </si>
  <si>
    <t>1.208亿</t>
  </si>
  <si>
    <t>7521万</t>
  </si>
  <si>
    <t>3045万</t>
  </si>
  <si>
    <t>1.529亿</t>
  </si>
  <si>
    <t>1.244亿</t>
  </si>
  <si>
    <t>8766万</t>
  </si>
  <si>
    <t>3197万</t>
  </si>
  <si>
    <t>1.129亿</t>
  </si>
  <si>
    <t>8730万</t>
  </si>
  <si>
    <t>5543万</t>
  </si>
  <si>
    <t>2235万</t>
  </si>
  <si>
    <t>8232万</t>
  </si>
  <si>
    <t>5395万</t>
  </si>
  <si>
    <t>3529万</t>
  </si>
  <si>
    <t>1685万</t>
  </si>
  <si>
    <t>7922万</t>
  </si>
  <si>
    <t>5250万</t>
  </si>
  <si>
    <t>3874万</t>
  </si>
  <si>
    <t>1506万</t>
  </si>
  <si>
    <t>6816万</t>
  </si>
  <si>
    <t>6506万</t>
  </si>
  <si>
    <t>2684万</t>
  </si>
  <si>
    <t>4256万</t>
  </si>
  <si>
    <t>3370万</t>
  </si>
  <si>
    <t>1483万</t>
  </si>
  <si>
    <t>    减:所得税费用</t>
  </si>
  <si>
    <t>1790万</t>
  </si>
  <si>
    <t>1187万</t>
  </si>
  <si>
    <t>590.7万</t>
  </si>
  <si>
    <t>2198万</t>
  </si>
  <si>
    <t>2541万</t>
  </si>
  <si>
    <t>1938万</t>
  </si>
  <si>
    <t>773.7万</t>
  </si>
  <si>
    <t>1550万</t>
  </si>
  <si>
    <t>1615万</t>
  </si>
  <si>
    <t>1042万</t>
  </si>
  <si>
    <t>452.6万</t>
  </si>
  <si>
    <t>1308万</t>
  </si>
  <si>
    <t>833.5万</t>
  </si>
  <si>
    <t>523.9万</t>
  </si>
  <si>
    <t>267.5万</t>
  </si>
  <si>
    <t>1105万</t>
  </si>
  <si>
    <t>534.1万</t>
  </si>
  <si>
    <t>360.3万</t>
  </si>
  <si>
    <t>1046万</t>
  </si>
  <si>
    <t>1121万</t>
  </si>
  <si>
    <t>468.8万</t>
  </si>
  <si>
    <t>606.3万</t>
  </si>
  <si>
    <t>439.9万</t>
  </si>
  <si>
    <t>148.4万</t>
  </si>
  <si>
    <t>6334万</t>
  </si>
  <si>
    <t>2454万</t>
  </si>
  <si>
    <t>9900万</t>
  </si>
  <si>
    <t>2423万</t>
  </si>
  <si>
    <t>9740万</t>
  </si>
  <si>
    <t>7115万</t>
  </si>
  <si>
    <t>4501万</t>
  </si>
  <si>
    <t>1783万</t>
  </si>
  <si>
    <t>6924万</t>
  </si>
  <si>
    <t>3005万</t>
  </si>
  <si>
    <t>1418万</t>
  </si>
  <si>
    <t>6817万</t>
  </si>
  <si>
    <t>3340万</t>
  </si>
  <si>
    <t>1145万</t>
  </si>
  <si>
    <t>5771万</t>
  </si>
  <si>
    <t>5385万</t>
  </si>
  <si>
    <t>2215万</t>
  </si>
  <si>
    <t>3650万</t>
  </si>
  <si>
    <t>2930万</t>
  </si>
  <si>
    <t>1335万</t>
  </si>
  <si>
    <t>    其中:归属于母公司股东的净利润</t>
  </si>
  <si>
    <t>1.027亿</t>
  </si>
  <si>
    <t>6325万</t>
  </si>
  <si>
    <t>2449万</t>
  </si>
  <si>
    <t>1.314亿</t>
  </si>
  <si>
    <t>9916万</t>
  </si>
  <si>
    <t>6827万</t>
  </si>
  <si>
    <t>2412万</t>
  </si>
  <si>
    <t>9691万</t>
  </si>
  <si>
    <t>7118万</t>
  </si>
  <si>
    <t>    少数股东损益</t>
  </si>
  <si>
    <t>15.54万</t>
  </si>
  <si>
    <t>8.626万</t>
  </si>
  <si>
    <t>4.857万</t>
  </si>
  <si>
    <t>-43.02万</t>
  </si>
  <si>
    <t>-16.51万</t>
  </si>
  <si>
    <t>10.72万</t>
  </si>
  <si>
    <t>48.34万</t>
  </si>
  <si>
    <t>-3.075万</t>
  </si>
  <si>
    <t>    扣除非经常性损益后的净利润</t>
  </si>
  <si>
    <t>9539万</t>
  </si>
  <si>
    <t>2498万</t>
  </si>
  <si>
    <t>1.206亿</t>
  </si>
  <si>
    <t>9017万</t>
  </si>
  <si>
    <t>5934万</t>
  </si>
  <si>
    <t>2307万</t>
  </si>
  <si>
    <t>9543万</t>
  </si>
  <si>
    <t>7072万</t>
  </si>
  <si>
    <t>1693万</t>
  </si>
  <si>
    <t>6510万</t>
  </si>
  <si>
    <t>4135万</t>
  </si>
  <si>
    <t>2680万</t>
  </si>
  <si>
    <t>1302万</t>
  </si>
  <si>
    <t>6496万</t>
  </si>
  <si>
    <t>4295万</t>
  </si>
  <si>
    <t>3160万</t>
  </si>
  <si>
    <t>1136万</t>
  </si>
  <si>
    <t>5429万</t>
  </si>
  <si>
    <t>5206万</t>
  </si>
  <si>
    <t>2168万</t>
  </si>
  <si>
    <t>3483万</t>
  </si>
  <si>
    <t>2765万</t>
  </si>
  <si>
    <t>1196万</t>
  </si>
  <si>
    <t>每股收益</t>
  </si>
  <si>
    <t>    基本每股收益</t>
  </si>
  <si>
    <t>    稀释每股收益</t>
  </si>
  <si>
    <t>其他综合收益</t>
  </si>
  <si>
    <t>-14.04万</t>
  </si>
  <si>
    <t>-10.48万</t>
  </si>
  <si>
    <t>-19.94万</t>
  </si>
  <si>
    <t>24.06万</t>
  </si>
  <si>
    <t>25.57万</t>
  </si>
  <si>
    <t>17.35万</t>
  </si>
  <si>
    <t>-2.203万</t>
  </si>
  <si>
    <t>10.67万</t>
  </si>
  <si>
    <t>33.22万</t>
  </si>
  <si>
    <t>    归属于母公司股东的其他综合收益</t>
  </si>
  <si>
    <t>-12.64万</t>
  </si>
  <si>
    <t>-9.429万</t>
  </si>
  <si>
    <t>-17.94万</t>
  </si>
  <si>
    <t>21.65万</t>
  </si>
  <si>
    <t>23.01万</t>
  </si>
  <si>
    <t>15.62万</t>
  </si>
  <si>
    <t>-1.982万</t>
  </si>
  <si>
    <t>9.605万</t>
  </si>
  <si>
    <t>29.90万</t>
  </si>
  <si>
    <t>    归属于少数股东的其他综合收益</t>
  </si>
  <si>
    <t>-1.404万</t>
  </si>
  <si>
    <t>-1.048万</t>
  </si>
  <si>
    <t>-1.994万</t>
  </si>
  <si>
    <t>2.406万</t>
  </si>
  <si>
    <t>2.557万</t>
  </si>
  <si>
    <t>1.735万</t>
  </si>
  <si>
    <t>1.067万</t>
  </si>
  <si>
    <t>3.322万</t>
  </si>
  <si>
    <t>综合收益总额</t>
  </si>
  <si>
    <t>2434万</t>
  </si>
  <si>
    <t>1.312亿</t>
  </si>
  <si>
    <t>9926万</t>
  </si>
  <si>
    <t>6845万</t>
  </si>
  <si>
    <t>2421万</t>
  </si>
  <si>
    <t>9750万</t>
  </si>
  <si>
    <t>7148万</t>
  </si>
  <si>
    <t>    归属于母公司所有者的综合收益总额</t>
  </si>
  <si>
    <t>6316万</t>
  </si>
  <si>
    <t>2431万</t>
  </si>
  <si>
    <t>1.316亿</t>
  </si>
  <si>
    <t>9939万</t>
  </si>
  <si>
    <t>6843万</t>
  </si>
  <si>
    <t>9701万</t>
  </si>
  <si>
    <t>    归属于少数股东的综合收益总额</t>
  </si>
  <si>
    <t>14.13万</t>
  </si>
  <si>
    <t>7.578万</t>
  </si>
  <si>
    <t>2.863万</t>
  </si>
  <si>
    <t>-40.61万</t>
  </si>
  <si>
    <t>-13.95万</t>
  </si>
  <si>
    <t>2.293万</t>
  </si>
  <si>
    <t>10.50万</t>
  </si>
  <si>
    <t>49.41万</t>
  </si>
  <si>
    <t>现金流量表</t>
  </si>
  <si>
    <t>经营活动产生的现金流量</t>
  </si>
  <si>
    <t>    销售商品、提供劳务收到的现金</t>
  </si>
  <si>
    <t>4.892亿</t>
  </si>
  <si>
    <t>3.178亿</t>
  </si>
  <si>
    <t>7.043亿</t>
  </si>
  <si>
    <t>5.133亿</t>
  </si>
  <si>
    <t>3.330亿</t>
  </si>
  <si>
    <t>1.450亿</t>
  </si>
  <si>
    <t>3.890亿</t>
  </si>
  <si>
    <t>2.645亿</t>
  </si>
  <si>
    <t>1.237亿</t>
  </si>
  <si>
    <t>3.211亿</t>
  </si>
  <si>
    <t>2.034亿</t>
  </si>
  <si>
    <t>6659万</t>
  </si>
  <si>
    <t>2.993亿</t>
  </si>
  <si>
    <t>2.051亿</t>
  </si>
  <si>
    <t>1.436亿</t>
  </si>
  <si>
    <t>6530万</t>
  </si>
  <si>
    <t>3.051亿</t>
  </si>
  <si>
    <t>2.797亿</t>
  </si>
  <si>
    <t>1.247亿</t>
  </si>
  <si>
    <t>2.301亿</t>
  </si>
  <si>
    <t>2.122亿</t>
  </si>
  <si>
    <t>1.616亿</t>
  </si>
  <si>
    <t>    收到的税费返还</t>
  </si>
  <si>
    <t>43.64万</t>
  </si>
  <si>
    <t>43.50万</t>
  </si>
  <si>
    <t>348.5万</t>
  </si>
  <si>
    <t>194.8万</t>
  </si>
  <si>
    <t>193.6万</t>
  </si>
  <si>
    <t>113.8万</t>
  </si>
  <si>
    <t>68.43万</t>
  </si>
  <si>
    <t>67.38万</t>
  </si>
  <si>
    <t>50.98万</t>
  </si>
  <si>
    <t>13.12万</t>
  </si>
  <si>
    <t>90.52万</t>
  </si>
  <si>
    <t>72.31万</t>
  </si>
  <si>
    <t>55.58万</t>
  </si>
  <si>
    <t>39.08万</t>
  </si>
  <si>
    <t>85.07万</t>
  </si>
  <si>
    <t>74.99万</t>
  </si>
  <si>
    <t>66.85万</t>
  </si>
  <si>
    <t>70.15万</t>
  </si>
  <si>
    <t>127.5万</t>
  </si>
  <si>
    <t>34.41万</t>
  </si>
  <si>
    <t>14.43万</t>
  </si>
  <si>
    <t>    收到其他与经营活动有关的现金</t>
  </si>
  <si>
    <t>2971万</t>
  </si>
  <si>
    <t>2057万</t>
  </si>
  <si>
    <t>1024万</t>
  </si>
  <si>
    <t>3319万</t>
  </si>
  <si>
    <t>2371万</t>
  </si>
  <si>
    <t>2048万</t>
  </si>
  <si>
    <t>819.0万</t>
  </si>
  <si>
    <t>1941万</t>
  </si>
  <si>
    <t>1199万</t>
  </si>
  <si>
    <t>707.3万</t>
  </si>
  <si>
    <t>1373万</t>
  </si>
  <si>
    <t>833.0万</t>
  </si>
  <si>
    <t>391.6万</t>
  </si>
  <si>
    <t>103.0万</t>
  </si>
  <si>
    <t>778.1万</t>
  </si>
  <si>
    <t>466.1万</t>
  </si>
  <si>
    <t>474.0万</t>
  </si>
  <si>
    <t>212.8万</t>
  </si>
  <si>
    <t>983.6万</t>
  </si>
  <si>
    <t>514.9万</t>
  </si>
  <si>
    <t>245.2万</t>
  </si>
  <si>
    <t>404.6万</t>
  </si>
  <si>
    <t>763.6万</t>
  </si>
  <si>
    <t>155.3万</t>
  </si>
  <si>
    <t>经营活动现金流入小计</t>
  </si>
  <si>
    <t>5.193亿</t>
  </si>
  <si>
    <t>3.388亿</t>
  </si>
  <si>
    <t>1.431亿</t>
  </si>
  <si>
    <t>7.409亿</t>
  </si>
  <si>
    <t>5.389亿</t>
  </si>
  <si>
    <t>3.554亿</t>
  </si>
  <si>
    <t>1.544亿</t>
  </si>
  <si>
    <t>5.978亿</t>
  </si>
  <si>
    <t>4.085亿</t>
  </si>
  <si>
    <t>2.770亿</t>
  </si>
  <si>
    <t>3.357亿</t>
  </si>
  <si>
    <t>2.124亿</t>
  </si>
  <si>
    <t>1.357亿</t>
  </si>
  <si>
    <t>6801万</t>
  </si>
  <si>
    <t>3.079亿</t>
  </si>
  <si>
    <t>2.105亿</t>
  </si>
  <si>
    <t>1.490亿</t>
  </si>
  <si>
    <t>6743万</t>
  </si>
  <si>
    <t>3.157亿</t>
  </si>
  <si>
    <t>2.861亿</t>
  </si>
  <si>
    <t>1.275亿</t>
  </si>
  <si>
    <t>2.342亿</t>
  </si>
  <si>
    <t>2.198亿</t>
  </si>
  <si>
    <t>    购买商品、接受劳务支付的现金</t>
  </si>
  <si>
    <t>9564万</t>
  </si>
  <si>
    <t>6287万</t>
  </si>
  <si>
    <t>2870万</t>
  </si>
  <si>
    <t>1.366亿</t>
  </si>
  <si>
    <t>9911万</t>
  </si>
  <si>
    <t>7020万</t>
  </si>
  <si>
    <t>3842万</t>
  </si>
  <si>
    <t>1.604亿</t>
  </si>
  <si>
    <t>9709万</t>
  </si>
  <si>
    <t>7215万</t>
  </si>
  <si>
    <t>3520万</t>
  </si>
  <si>
    <t>1.126亿</t>
  </si>
  <si>
    <t>6570万</t>
  </si>
  <si>
    <t>5129万</t>
  </si>
  <si>
    <t>3177万</t>
  </si>
  <si>
    <t>6945万</t>
  </si>
  <si>
    <t>5634万</t>
  </si>
  <si>
    <t>3547万</t>
  </si>
  <si>
    <t>2546万</t>
  </si>
  <si>
    <t>8547万</t>
  </si>
  <si>
    <t>6999万</t>
  </si>
  <si>
    <t>3063万</t>
  </si>
  <si>
    <t>8252万</t>
  </si>
  <si>
    <t>8317万</t>
  </si>
  <si>
    <t>    支付给职工以及为职工支付的现金</t>
  </si>
  <si>
    <t>5888万</t>
  </si>
  <si>
    <t>4294万</t>
  </si>
  <si>
    <t>2076万</t>
  </si>
  <si>
    <t>7242万</t>
  </si>
  <si>
    <t>5676万</t>
  </si>
  <si>
    <t>4117万</t>
  </si>
  <si>
    <t>2106万</t>
  </si>
  <si>
    <t>6243万</t>
  </si>
  <si>
    <t>1669万</t>
  </si>
  <si>
    <t>5495万</t>
  </si>
  <si>
    <t>4035万</t>
  </si>
  <si>
    <t>2973万</t>
  </si>
  <si>
    <t>1850万</t>
  </si>
  <si>
    <t>4712万</t>
  </si>
  <si>
    <t>3309万</t>
  </si>
  <si>
    <t>2581万</t>
  </si>
  <si>
    <t>1441万</t>
  </si>
  <si>
    <t>4433万</t>
  </si>
  <si>
    <t>3954万</t>
  </si>
  <si>
    <t>1871万</t>
  </si>
  <si>
    <t>3163万</t>
  </si>
  <si>
    <t>3037万</t>
  </si>
  <si>
    <t>2560万</t>
  </si>
  <si>
    <t>    支付的各项税费</t>
  </si>
  <si>
    <t>4871万</t>
  </si>
  <si>
    <t>2871万</t>
  </si>
  <si>
    <t>1386万</t>
  </si>
  <si>
    <t>6582万</t>
  </si>
  <si>
    <t>4223万</t>
  </si>
  <si>
    <t>2155万</t>
  </si>
  <si>
    <t>875.0万</t>
  </si>
  <si>
    <t>7251万</t>
  </si>
  <si>
    <t>5599万</t>
  </si>
  <si>
    <t>3586万</t>
  </si>
  <si>
    <t>1900万</t>
  </si>
  <si>
    <t>3785万</t>
  </si>
  <si>
    <t>2774万</t>
  </si>
  <si>
    <t>1989万</t>
  </si>
  <si>
    <t>1475万</t>
  </si>
  <si>
    <t>3819万</t>
  </si>
  <si>
    <t>2162万</t>
  </si>
  <si>
    <t>995.0万</t>
  </si>
  <si>
    <t>3887万</t>
  </si>
  <si>
    <t>2791万</t>
  </si>
  <si>
    <t>1986万</t>
  </si>
  <si>
    <t>1703万</t>
  </si>
  <si>
    <t>    支付其他与经营活动有关的现金</t>
  </si>
  <si>
    <t>2.098亿</t>
  </si>
  <si>
    <t>1.421亿</t>
  </si>
  <si>
    <t>6649万</t>
  </si>
  <si>
    <t>2.851亿</t>
  </si>
  <si>
    <t>1.602亿</t>
  </si>
  <si>
    <t>1.095亿</t>
  </si>
  <si>
    <t>4637万</t>
  </si>
  <si>
    <t>1.682亿</t>
  </si>
  <si>
    <t>1.178亿</t>
  </si>
  <si>
    <t>3354万</t>
  </si>
  <si>
    <t>6300万</t>
  </si>
  <si>
    <t>4544万</t>
  </si>
  <si>
    <t>2641万</t>
  </si>
  <si>
    <t>1064万</t>
  </si>
  <si>
    <t>5811万</t>
  </si>
  <si>
    <t>3841万</t>
  </si>
  <si>
    <t>2293万</t>
  </si>
  <si>
    <t>1045万</t>
  </si>
  <si>
    <t>5857万</t>
  </si>
  <si>
    <t>5361万</t>
  </si>
  <si>
    <t>2786万</t>
  </si>
  <si>
    <t>4401万</t>
  </si>
  <si>
    <t>4848万</t>
  </si>
  <si>
    <t>4236万</t>
  </si>
  <si>
    <t>经营活动现金流出小计</t>
  </si>
  <si>
    <t>4.130亿</t>
  </si>
  <si>
    <t>2.766亿</t>
  </si>
  <si>
    <t>1.298亿</t>
  </si>
  <si>
    <t>5.599亿</t>
  </si>
  <si>
    <t>3.583亿</t>
  </si>
  <si>
    <t>2.424亿</t>
  </si>
  <si>
    <t>1.146亿</t>
  </si>
  <si>
    <t>4.635亿</t>
  </si>
  <si>
    <t>3.175亿</t>
  </si>
  <si>
    <t>2.054亿</t>
  </si>
  <si>
    <t>1.044亿</t>
  </si>
  <si>
    <t>2.684亿</t>
  </si>
  <si>
    <t>1.792亿</t>
  </si>
  <si>
    <t>1.273亿</t>
  </si>
  <si>
    <t>7566万</t>
  </si>
  <si>
    <t>2.129亿</t>
  </si>
  <si>
    <t>1.598亿</t>
  </si>
  <si>
    <t>1.058亿</t>
  </si>
  <si>
    <t>6028万</t>
  </si>
  <si>
    <t>2.337亿</t>
  </si>
  <si>
    <t>2.020亿</t>
  </si>
  <si>
    <t>9511万</t>
  </si>
  <si>
    <t>1.861亿</t>
  </si>
  <si>
    <t>1.819亿</t>
  </si>
  <si>
    <t>1.531亿</t>
  </si>
  <si>
    <t>经营活动产生的现金流量净额</t>
  </si>
  <si>
    <t>1.063亿</t>
  </si>
  <si>
    <t>6220万</t>
  </si>
  <si>
    <t>1330万</t>
  </si>
  <si>
    <t>1.130亿</t>
  </si>
  <si>
    <t>3978万</t>
  </si>
  <si>
    <t>1.343亿</t>
  </si>
  <si>
    <t>9108万</t>
  </si>
  <si>
    <t>7159万</t>
  </si>
  <si>
    <t>2643万</t>
  </si>
  <si>
    <t>6725万</t>
  </si>
  <si>
    <t>3321万</t>
  </si>
  <si>
    <t>836.0万</t>
  </si>
  <si>
    <t>-764.5万</t>
  </si>
  <si>
    <t>9508万</t>
  </si>
  <si>
    <t>5070万</t>
  </si>
  <si>
    <t>4320万</t>
  </si>
  <si>
    <t>715.0万</t>
  </si>
  <si>
    <t>8194万</t>
  </si>
  <si>
    <t>3243万</t>
  </si>
  <si>
    <t>4819万</t>
  </si>
  <si>
    <t>3796万</t>
  </si>
  <si>
    <t>1004万</t>
  </si>
  <si>
    <t>投资活动产生的现金流量</t>
  </si>
  <si>
    <t>    收回投资收到的现金</t>
  </si>
  <si>
    <t>9.550万</t>
  </si>
  <si>
    <t>317.5万</t>
  </si>
  <si>
    <t>296.1万</t>
  </si>
  <si>
    <t>    取得投资收益收到的现金</t>
  </si>
  <si>
    <t>209.0万</t>
  </si>
  <si>
    <t>220.0万</t>
  </si>
  <si>
    <t>191.4万</t>
  </si>
  <si>
    <t>187.0万</t>
  </si>
  <si>
    <t>145.8万</t>
  </si>
  <si>
    <t>330.0万</t>
  </si>
  <si>
    <t>190.0万</t>
  </si>
  <si>
    <t>50.00万</t>
  </si>
  <si>
    <t>91.49万</t>
  </si>
  <si>
    <t>    处置固定资产、无形资产和其他长期资产收回的现金净额</t>
  </si>
  <si>
    <t>3.330万</t>
  </si>
  <si>
    <t>3.220万</t>
  </si>
  <si>
    <t>18.25万</t>
  </si>
  <si>
    <t>8.911万</t>
  </si>
  <si>
    <t>4.657万</t>
  </si>
  <si>
    <t>12.44万</t>
  </si>
  <si>
    <t>3.108万</t>
  </si>
  <si>
    <t>17.20万</t>
  </si>
  <si>
    <t>243.5万</t>
  </si>
  <si>
    <t>241.2万</t>
  </si>
  <si>
    <t>7.213万</t>
  </si>
  <si>
    <t>4.040万</t>
  </si>
  <si>
    <t>3.883万</t>
  </si>
  <si>
    <t>4.000万</t>
  </si>
  <si>
    <t>9.301万</t>
  </si>
  <si>
    <t>26.09万</t>
  </si>
  <si>
    <t>2.393万</t>
  </si>
  <si>
    <t>22.69万</t>
  </si>
  <si>
    <t>14.87万</t>
  </si>
  <si>
    <t>    收到其他与投资活动有关的现金</t>
  </si>
  <si>
    <t>2.759亿</t>
  </si>
  <si>
    <t>2.758亿</t>
  </si>
  <si>
    <t>2123万</t>
  </si>
  <si>
    <t>134.8万</t>
  </si>
  <si>
    <t>85.00万</t>
  </si>
  <si>
    <t>35.00万</t>
  </si>
  <si>
    <t>29.98万</t>
  </si>
  <si>
    <t>133.3万</t>
  </si>
  <si>
    <t>15.00万</t>
  </si>
  <si>
    <t>投资活动现金流入小计</t>
  </si>
  <si>
    <t>227.3万</t>
  </si>
  <si>
    <t>217.9万</t>
  </si>
  <si>
    <t>213.7万</t>
  </si>
  <si>
    <t>2.782亿</t>
  </si>
  <si>
    <t>2.780亿</t>
  </si>
  <si>
    <t>3.171亿</t>
  </si>
  <si>
    <t>2343万</t>
  </si>
  <si>
    <t>343.4万</t>
  </si>
  <si>
    <t>493.6万</t>
  </si>
  <si>
    <t>480.5万</t>
  </si>
  <si>
    <t>428.2万</t>
  </si>
  <si>
    <t>238.0万</t>
  </si>
  <si>
    <t>234.8万</t>
  </si>
  <si>
    <t>184.6万</t>
  </si>
  <si>
    <t>149.8万</t>
  </si>
  <si>
    <t>369.3万</t>
  </si>
  <si>
    <t>349.4万</t>
  </si>
  <si>
    <t>52.39万</t>
  </si>
  <si>
    <t>332.2万</t>
  </si>
  <si>
    <t>332.8万</t>
  </si>
  <si>
    <t>402.5万</t>
  </si>
  <si>
    <t>    购建固定资产、无形资产和其他长期资产支付的现金</t>
  </si>
  <si>
    <t>1.180亿</t>
  </si>
  <si>
    <t>6359万</t>
  </si>
  <si>
    <t>3167万</t>
  </si>
  <si>
    <t>1.838亿</t>
  </si>
  <si>
    <t>1.534亿</t>
  </si>
  <si>
    <t>1.164亿</t>
  </si>
  <si>
    <t>5355万</t>
  </si>
  <si>
    <t>2.715亿</t>
  </si>
  <si>
    <t>1.855亿</t>
  </si>
  <si>
    <t>1.118亿</t>
  </si>
  <si>
    <t>5517万</t>
  </si>
  <si>
    <t>3799万</t>
  </si>
  <si>
    <t>2734万</t>
  </si>
  <si>
    <t>524.3万</t>
  </si>
  <si>
    <t>2163万</t>
  </si>
  <si>
    <t>864.5万</t>
  </si>
  <si>
    <t>687.2万</t>
  </si>
  <si>
    <t>274.7万</t>
  </si>
  <si>
    <t>1679万</t>
  </si>
  <si>
    <t>2501万</t>
  </si>
  <si>
    <t>1269万</t>
  </si>
  <si>
    <t>2357万</t>
  </si>
  <si>
    <t>1805万</t>
  </si>
  <si>
    <t>1378万</t>
  </si>
  <si>
    <t>    投资支付的现金</t>
  </si>
  <si>
    <t>1.584亿</t>
  </si>
  <si>
    <t>1000万</t>
  </si>
  <si>
    <t>65.00万</t>
  </si>
  <si>
    <t>70.00万</t>
  </si>
  <si>
    <t>    支付其他与投资活动有关的现金</t>
  </si>
  <si>
    <t>2.406亿</t>
  </si>
  <si>
    <t>2.708亿</t>
  </si>
  <si>
    <t>2.310万</t>
  </si>
  <si>
    <t>投资活动现金流出小计</t>
  </si>
  <si>
    <t>2.764亿</t>
  </si>
  <si>
    <t>2.220亿</t>
  </si>
  <si>
    <t>3.524亿</t>
  </si>
  <si>
    <t>3.088亿</t>
  </si>
  <si>
    <t>3357万</t>
  </si>
  <si>
    <t>1873万</t>
  </si>
  <si>
    <t>1448万</t>
  </si>
  <si>
    <t>投资活动产生的现金流量净额</t>
  </si>
  <si>
    <t>-2.764亿</t>
  </si>
  <si>
    <t>-2.219亿</t>
  </si>
  <si>
    <t>-3167万</t>
  </si>
  <si>
    <t>-1.815亿</t>
  </si>
  <si>
    <t>-1.512亿</t>
  </si>
  <si>
    <t>-1.142亿</t>
  </si>
  <si>
    <t>-5146万</t>
  </si>
  <si>
    <t>669.8万</t>
  </si>
  <si>
    <t>9251万</t>
  </si>
  <si>
    <t>-3537万</t>
  </si>
  <si>
    <t>-3174万</t>
  </si>
  <si>
    <t>-3.054亿</t>
  </si>
  <si>
    <t>-2241万</t>
  </si>
  <si>
    <t>-704.2万</t>
  </si>
  <si>
    <t>-96.11万</t>
  </si>
  <si>
    <t>-1925万</t>
  </si>
  <si>
    <t>-629.7万</t>
  </si>
  <si>
    <t>-502.6万</t>
  </si>
  <si>
    <t>-124.9万</t>
  </si>
  <si>
    <t>-1310万</t>
  </si>
  <si>
    <t>-2152万</t>
  </si>
  <si>
    <t>-1217万</t>
  </si>
  <si>
    <t>-3025万</t>
  </si>
  <si>
    <t>-1540万</t>
  </si>
  <si>
    <t>-1046万</t>
  </si>
  <si>
    <t>筹资活动产生的现金流量</t>
  </si>
  <si>
    <t>    偿还债务支付的现金</t>
  </si>
  <si>
    <t>770.0万</t>
  </si>
  <si>
    <t>    分配股利、利润或偿付利息支付的现金</t>
  </si>
  <si>
    <t>3590万</t>
  </si>
  <si>
    <t>3578万</t>
  </si>
  <si>
    <t>    支付其他与筹资活动有关的现金</t>
  </si>
  <si>
    <t>405.8万</t>
  </si>
  <si>
    <t>    吸收投资收到的现金</t>
  </si>
  <si>
    <t>2.998亿</t>
  </si>
  <si>
    <t>4995万</t>
  </si>
  <si>
    <t>3000万</t>
  </si>
  <si>
    <t>    取得借款收到的现金</t>
  </si>
  <si>
    <t>3.002亿</t>
  </si>
  <si>
    <t>6980万</t>
  </si>
  <si>
    <t>5980万</t>
  </si>
  <si>
    <t>4700万</t>
  </si>
  <si>
    <t>1.778亿</t>
  </si>
  <si>
    <t>7370万</t>
  </si>
  <si>
    <t>7850万</t>
  </si>
  <si>
    <t>1.137亿</t>
  </si>
  <si>
    <t>1.160亿</t>
  </si>
  <si>
    <t>    收到其他与筹资活动有关的现金</t>
  </si>
  <si>
    <t>383.0万</t>
  </si>
  <si>
    <t>367.0万</t>
  </si>
  <si>
    <t>106.4万</t>
  </si>
  <si>
    <t>150.0万</t>
  </si>
  <si>
    <t>200.0万</t>
  </si>
  <si>
    <t>80.00万</t>
  </si>
  <si>
    <t>筹资活动现金流入小计</t>
  </si>
  <si>
    <t>3.040亿</t>
  </si>
  <si>
    <t>1367万</t>
  </si>
  <si>
    <t>3.009亿</t>
  </si>
  <si>
    <t>7130万</t>
  </si>
  <si>
    <t>6130万</t>
  </si>
  <si>
    <t>1.231亿</t>
  </si>
  <si>
    <t>1.656亿</t>
  </si>
  <si>
    <t>1.468亿</t>
  </si>
  <si>
    <t>8280万</t>
  </si>
  <si>
    <t>6500万</t>
  </si>
  <si>
    <t>7800万</t>
  </si>
  <si>
    <t>1.438亿</t>
  </si>
  <si>
    <t>1.148亿</t>
  </si>
  <si>
    <t>5081万</t>
  </si>
  <si>
    <t>4846万</t>
  </si>
  <si>
    <t>11.00万</t>
  </si>
  <si>
    <t>3584万</t>
  </si>
  <si>
    <t>3535万</t>
  </si>
  <si>
    <t>3502万</t>
  </si>
  <si>
    <t>6.639万</t>
  </si>
  <si>
    <t>4869万</t>
  </si>
  <si>
    <t>4865万</t>
  </si>
  <si>
    <t>4851万</t>
  </si>
  <si>
    <t>4019万</t>
  </si>
  <si>
    <t>4655万</t>
  </si>
  <si>
    <t>1962万</t>
  </si>
  <si>
    <t>1204万</t>
  </si>
  <si>
    <t>72.92万</t>
  </si>
  <si>
    <t>22.92万</t>
  </si>
  <si>
    <t>854.2万</t>
  </si>
  <si>
    <t>440.8万</t>
  </si>
  <si>
    <t>1959万</t>
  </si>
  <si>
    <t>1376万</t>
  </si>
  <si>
    <t>筹资活动现金流出小计</t>
  </si>
  <si>
    <t>1.715亿</t>
  </si>
  <si>
    <t>9919万</t>
  </si>
  <si>
    <t>33.92万</t>
  </si>
  <si>
    <t>4438万</t>
  </si>
  <si>
    <t>3984万</t>
  </si>
  <si>
    <t>4360万</t>
  </si>
  <si>
    <t>6694万</t>
  </si>
  <si>
    <t>6661万</t>
  </si>
  <si>
    <t>2583万</t>
  </si>
  <si>
    <t>1.315亿</t>
  </si>
  <si>
    <t>1.135亿</t>
  </si>
  <si>
    <t>6519万</t>
  </si>
  <si>
    <t>2.218亿</t>
  </si>
  <si>
    <t>9004万</t>
  </si>
  <si>
    <t>1.809亿</t>
  </si>
  <si>
    <t>1.370亿</t>
  </si>
  <si>
    <t>1.287亿</t>
  </si>
  <si>
    <t>筹资活动产生的现金流量净额</t>
  </si>
  <si>
    <t>1.325亿</t>
  </si>
  <si>
    <t>2.010亿</t>
  </si>
  <si>
    <t>-33.92万</t>
  </si>
  <si>
    <t>-3071万</t>
  </si>
  <si>
    <t>-3652万</t>
  </si>
  <si>
    <t>-3984万</t>
  </si>
  <si>
    <t>-405.8万</t>
  </si>
  <si>
    <t>-4360万</t>
  </si>
  <si>
    <t>-3578万</t>
  </si>
  <si>
    <t>2.339亿</t>
  </si>
  <si>
    <t>2.332亿</t>
  </si>
  <si>
    <t>2.740亿</t>
  </si>
  <si>
    <t>-6019万</t>
  </si>
  <si>
    <t>-7015万</t>
  </si>
  <si>
    <t>-5221万</t>
  </si>
  <si>
    <t>-1819万</t>
  </si>
  <si>
    <t>-4405万</t>
  </si>
  <si>
    <t>-7012万</t>
  </si>
  <si>
    <t>-1154万</t>
  </si>
  <si>
    <t>-5775万</t>
  </si>
  <si>
    <t>2860万</t>
  </si>
  <si>
    <t>1812万</t>
  </si>
  <si>
    <t>汇率变动对现金及现金等价物的影响</t>
  </si>
  <si>
    <t>-27.49万</t>
  </si>
  <si>
    <t>-10.49万</t>
  </si>
  <si>
    <t>-13.85万</t>
  </si>
  <si>
    <t>-2.975万</t>
  </si>
  <si>
    <t>16.25万</t>
  </si>
  <si>
    <t>-8.829万</t>
  </si>
  <si>
    <t>-26.83万</t>
  </si>
  <si>
    <t>52.16万</t>
  </si>
  <si>
    <t>72.69万</t>
  </si>
  <si>
    <t>22.67万</t>
  </si>
  <si>
    <t>-12.46万</t>
  </si>
  <si>
    <t>-25.77万</t>
  </si>
  <si>
    <t>-2.847万</t>
  </si>
  <si>
    <t>现金及现金等价物净增加额</t>
  </si>
  <si>
    <t>-3780万</t>
  </si>
  <si>
    <t>-1885万</t>
  </si>
  <si>
    <t>-3126万</t>
  </si>
  <si>
    <t>-694.5万</t>
  </si>
  <si>
    <t>-4114万</t>
  </si>
  <si>
    <t>-1601万</t>
  </si>
  <si>
    <t>9791万</t>
  </si>
  <si>
    <t>1.485亿</t>
  </si>
  <si>
    <t>65.84万</t>
  </si>
  <si>
    <t>-543.1万</t>
  </si>
  <si>
    <t>-450.4万</t>
  </si>
  <si>
    <t>2.440亿</t>
  </si>
  <si>
    <t>2.345亿</t>
  </si>
  <si>
    <t>2.654亿</t>
  </si>
  <si>
    <t>1560万</t>
  </si>
  <si>
    <t>-2574万</t>
  </si>
  <si>
    <t>-1403万</t>
  </si>
  <si>
    <t>-1229万</t>
  </si>
  <si>
    <t>2480万</t>
  </si>
  <si>
    <t>-753.1万</t>
  </si>
  <si>
    <t>872.7万</t>
  </si>
  <si>
    <t>-3981万</t>
  </si>
  <si>
    <t>5116万</t>
  </si>
  <si>
    <t>1770万</t>
  </si>
  <si>
    <t>    加:期初现金及现金等价物余额</t>
  </si>
  <si>
    <t>1.404亿</t>
  </si>
  <si>
    <t>6261万</t>
  </si>
  <si>
    <t>8516万</t>
  </si>
  <si>
    <t>3400万</t>
  </si>
  <si>
    <t>1630万</t>
  </si>
  <si>
    <t>期末现金及现金等价物余额</t>
  </si>
  <si>
    <t>1.815亿</t>
  </si>
  <si>
    <t>1.215亿</t>
  </si>
  <si>
    <t>1.647亿</t>
  </si>
  <si>
    <t>1.305亿</t>
  </si>
  <si>
    <t>1.556亿</t>
  </si>
  <si>
    <t>2.222亿</t>
  </si>
  <si>
    <t>3687万</t>
  </si>
  <si>
    <t>5183万</t>
  </si>
  <si>
    <t>8736万</t>
  </si>
  <si>
    <t>3600万</t>
  </si>
  <si>
    <t>    以公允价值计量且其变动计入当期损益的金融资产</t>
  </si>
  <si>
    <t>10.00万</t>
  </si>
  <si>
    <t>    其中:交易性金融资产</t>
  </si>
  <si>
    <t>3990万</t>
  </si>
  <si>
    <t>4392万</t>
  </si>
  <si>
    <t>566.3万</t>
  </si>
  <si>
    <t>208.4万</t>
  </si>
  <si>
    <t>3423万</t>
  </si>
  <si>
    <t>4184万</t>
  </si>
  <si>
    <t>668.2万</t>
  </si>
  <si>
    <t>440.5万</t>
  </si>
  <si>
    <t>213.1万</t>
  </si>
  <si>
    <t>257.5万</t>
  </si>
  <si>
    <t>7138万</t>
  </si>
  <si>
    <t>6431万</t>
  </si>
  <si>
    <t>2.075亿</t>
  </si>
  <si>
    <t>1.512亿</t>
  </si>
  <si>
    <t>1543万</t>
  </si>
  <si>
    <t>1592万</t>
  </si>
  <si>
    <t>1.017亿</t>
  </si>
  <si>
    <t>227.2万</t>
  </si>
  <si>
    <t>3.578万</t>
  </si>
  <si>
    <t>1935万</t>
  </si>
  <si>
    <t>1983万</t>
  </si>
  <si>
    <t>47.79万</t>
  </si>
  <si>
    <t>43.72万</t>
  </si>
  <si>
    <t>117.1万</t>
  </si>
  <si>
    <t>427.1万</t>
  </si>
  <si>
    <t>1.506亿</t>
  </si>
  <si>
    <t>1.445亿</t>
  </si>
  <si>
    <t>3.581亿</t>
  </si>
  <si>
    <t>2.957亿</t>
  </si>
  <si>
    <t>9435万</t>
  </si>
  <si>
    <t>6929万</t>
  </si>
  <si>
    <t>3408万</t>
  </si>
  <si>
    <t>3922万</t>
  </si>
  <si>
    <t>440.0万</t>
  </si>
  <si>
    <t>2968万</t>
  </si>
  <si>
    <t>227.8万</t>
  </si>
  <si>
    <t>267.0万</t>
  </si>
  <si>
    <t>398.9万</t>
  </si>
  <si>
    <t>340.5万</t>
  </si>
  <si>
    <t>1245万</t>
  </si>
  <si>
    <t>1299万</t>
  </si>
  <si>
    <t>3298万</t>
  </si>
  <si>
    <t>113.0万</t>
  </si>
  <si>
    <t>22.18万</t>
  </si>
  <si>
    <t>         应付股利</t>
  </si>
  <si>
    <t>2144万</t>
  </si>
  <si>
    <t>2364万</t>
  </si>
  <si>
    <t>963.2万</t>
  </si>
  <si>
    <t>911.9万</t>
  </si>
  <si>
    <t>    一年内到期的非流动负债</t>
  </si>
  <si>
    <t>3200万</t>
  </si>
  <si>
    <t>1.793亿</t>
  </si>
  <si>
    <t>1.926亿</t>
  </si>
  <si>
    <t>64.50万</t>
  </si>
  <si>
    <t>52.78万</t>
  </si>
  <si>
    <t>1.800亿</t>
  </si>
  <si>
    <t>1.931亿</t>
  </si>
  <si>
    <t>7084万</t>
  </si>
  <si>
    <t>3229万</t>
  </si>
  <si>
    <t>1464万</t>
  </si>
  <si>
    <t>1135万</t>
  </si>
  <si>
    <t>2875万</t>
  </si>
  <si>
    <t>645.5万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</si>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</sst>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603811.SS Stock Price (2017-2020)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Price'!$A$2:$A$927</c:f>
              <c:numCache>
                <c:formatCode>m/d/yyyy</c:formatCode>
                <c:ptCount val="926"/>
                <c:pt idx="0">
                  <c:v>42809</c:v>
                </c:pt>
                <c:pt idx="1">
                  <c:v>42810</c:v>
                </c:pt>
                <c:pt idx="2">
                  <c:v>42811</c:v>
                </c:pt>
                <c:pt idx="3">
                  <c:v>42814</c:v>
                </c:pt>
                <c:pt idx="4">
                  <c:v>42815</c:v>
                </c:pt>
                <c:pt idx="5">
                  <c:v>42816</c:v>
                </c:pt>
                <c:pt idx="6">
                  <c:v>42817</c:v>
                </c:pt>
                <c:pt idx="7">
                  <c:v>42818</c:v>
                </c:pt>
                <c:pt idx="8">
                  <c:v>42821</c:v>
                </c:pt>
                <c:pt idx="9">
                  <c:v>42822</c:v>
                </c:pt>
                <c:pt idx="10">
                  <c:v>42823</c:v>
                </c:pt>
                <c:pt idx="11">
                  <c:v>42824</c:v>
                </c:pt>
                <c:pt idx="12">
                  <c:v>42825</c:v>
                </c:pt>
                <c:pt idx="13">
                  <c:v>42830</c:v>
                </c:pt>
                <c:pt idx="14">
                  <c:v>42831</c:v>
                </c:pt>
                <c:pt idx="15">
                  <c:v>42832</c:v>
                </c:pt>
                <c:pt idx="16">
                  <c:v>42835</c:v>
                </c:pt>
                <c:pt idx="17">
                  <c:v>42836</c:v>
                </c:pt>
                <c:pt idx="18">
                  <c:v>42837</c:v>
                </c:pt>
                <c:pt idx="19">
                  <c:v>42838</c:v>
                </c:pt>
                <c:pt idx="20">
                  <c:v>42839</c:v>
                </c:pt>
                <c:pt idx="21">
                  <c:v>42842</c:v>
                </c:pt>
                <c:pt idx="22">
                  <c:v>42843</c:v>
                </c:pt>
                <c:pt idx="23">
                  <c:v>42844</c:v>
                </c:pt>
                <c:pt idx="24">
                  <c:v>42845</c:v>
                </c:pt>
                <c:pt idx="25">
                  <c:v>42846</c:v>
                </c:pt>
                <c:pt idx="26">
                  <c:v>42849</c:v>
                </c:pt>
                <c:pt idx="27">
                  <c:v>42850</c:v>
                </c:pt>
                <c:pt idx="28">
                  <c:v>42851</c:v>
                </c:pt>
                <c:pt idx="29">
                  <c:v>42852</c:v>
                </c:pt>
                <c:pt idx="30">
                  <c:v>42853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42863</c:v>
                </c:pt>
                <c:pt idx="36">
                  <c:v>42864</c:v>
                </c:pt>
                <c:pt idx="37">
                  <c:v>42865</c:v>
                </c:pt>
                <c:pt idx="38">
                  <c:v>42866</c:v>
                </c:pt>
                <c:pt idx="39">
                  <c:v>42867</c:v>
                </c:pt>
                <c:pt idx="40">
                  <c:v>42870</c:v>
                </c:pt>
                <c:pt idx="41">
                  <c:v>42871</c:v>
                </c:pt>
                <c:pt idx="42">
                  <c:v>42872</c:v>
                </c:pt>
                <c:pt idx="43">
                  <c:v>42873</c:v>
                </c:pt>
                <c:pt idx="44">
                  <c:v>42874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42886</c:v>
                </c:pt>
                <c:pt idx="51">
                  <c:v>42887</c:v>
                </c:pt>
                <c:pt idx="52">
                  <c:v>42888</c:v>
                </c:pt>
                <c:pt idx="53">
                  <c:v>42891</c:v>
                </c:pt>
                <c:pt idx="54">
                  <c:v>42892</c:v>
                </c:pt>
                <c:pt idx="55">
                  <c:v>42893</c:v>
                </c:pt>
                <c:pt idx="56">
                  <c:v>42894</c:v>
                </c:pt>
                <c:pt idx="57">
                  <c:v>42895</c:v>
                </c:pt>
                <c:pt idx="58">
                  <c:v>42898</c:v>
                </c:pt>
                <c:pt idx="59">
                  <c:v>42899</c:v>
                </c:pt>
                <c:pt idx="60">
                  <c:v>42900</c:v>
                </c:pt>
                <c:pt idx="61">
                  <c:v>42901</c:v>
                </c:pt>
                <c:pt idx="62">
                  <c:v>42902</c:v>
                </c:pt>
                <c:pt idx="63">
                  <c:v>42905</c:v>
                </c:pt>
                <c:pt idx="64">
                  <c:v>42906</c:v>
                </c:pt>
                <c:pt idx="65">
                  <c:v>42907</c:v>
                </c:pt>
                <c:pt idx="66">
                  <c:v>42908</c:v>
                </c:pt>
                <c:pt idx="67">
                  <c:v>42909</c:v>
                </c:pt>
                <c:pt idx="68">
                  <c:v>42912</c:v>
                </c:pt>
                <c:pt idx="69">
                  <c:v>42913</c:v>
                </c:pt>
                <c:pt idx="70">
                  <c:v>42914</c:v>
                </c:pt>
                <c:pt idx="71">
                  <c:v>42915</c:v>
                </c:pt>
                <c:pt idx="72">
                  <c:v>42916</c:v>
                </c:pt>
                <c:pt idx="73">
                  <c:v>42919</c:v>
                </c:pt>
                <c:pt idx="74">
                  <c:v>42920</c:v>
                </c:pt>
                <c:pt idx="75">
                  <c:v>42921</c:v>
                </c:pt>
                <c:pt idx="76">
                  <c:v>42922</c:v>
                </c:pt>
                <c:pt idx="77">
                  <c:v>42923</c:v>
                </c:pt>
                <c:pt idx="78">
                  <c:v>42926</c:v>
                </c:pt>
                <c:pt idx="79">
                  <c:v>42927</c:v>
                </c:pt>
                <c:pt idx="80">
                  <c:v>42928</c:v>
                </c:pt>
                <c:pt idx="81">
                  <c:v>42929</c:v>
                </c:pt>
                <c:pt idx="82">
                  <c:v>42930</c:v>
                </c:pt>
                <c:pt idx="83">
                  <c:v>42933</c:v>
                </c:pt>
                <c:pt idx="84">
                  <c:v>42934</c:v>
                </c:pt>
                <c:pt idx="85">
                  <c:v>42935</c:v>
                </c:pt>
                <c:pt idx="86">
                  <c:v>42936</c:v>
                </c:pt>
                <c:pt idx="87">
                  <c:v>42937</c:v>
                </c:pt>
                <c:pt idx="88">
                  <c:v>42940</c:v>
                </c:pt>
                <c:pt idx="89">
                  <c:v>42941</c:v>
                </c:pt>
                <c:pt idx="90">
                  <c:v>42942</c:v>
                </c:pt>
                <c:pt idx="91">
                  <c:v>42943</c:v>
                </c:pt>
                <c:pt idx="92">
                  <c:v>42944</c:v>
                </c:pt>
                <c:pt idx="93">
                  <c:v>42947</c:v>
                </c:pt>
                <c:pt idx="94">
                  <c:v>42948</c:v>
                </c:pt>
                <c:pt idx="95">
                  <c:v>42949</c:v>
                </c:pt>
                <c:pt idx="96">
                  <c:v>42950</c:v>
                </c:pt>
                <c:pt idx="97">
                  <c:v>42951</c:v>
                </c:pt>
                <c:pt idx="98">
                  <c:v>42954</c:v>
                </c:pt>
                <c:pt idx="99">
                  <c:v>42955</c:v>
                </c:pt>
                <c:pt idx="100">
                  <c:v>42956</c:v>
                </c:pt>
                <c:pt idx="101">
                  <c:v>42957</c:v>
                </c:pt>
                <c:pt idx="102">
                  <c:v>42958</c:v>
                </c:pt>
                <c:pt idx="103">
                  <c:v>42961</c:v>
                </c:pt>
                <c:pt idx="104">
                  <c:v>42962</c:v>
                </c:pt>
                <c:pt idx="105">
                  <c:v>42963</c:v>
                </c:pt>
                <c:pt idx="106">
                  <c:v>42964</c:v>
                </c:pt>
                <c:pt idx="107">
                  <c:v>42965</c:v>
                </c:pt>
                <c:pt idx="108">
                  <c:v>42968</c:v>
                </c:pt>
                <c:pt idx="109">
                  <c:v>42969</c:v>
                </c:pt>
                <c:pt idx="110">
                  <c:v>42970</c:v>
                </c:pt>
                <c:pt idx="111">
                  <c:v>42971</c:v>
                </c:pt>
                <c:pt idx="112">
                  <c:v>42972</c:v>
                </c:pt>
                <c:pt idx="113">
                  <c:v>42975</c:v>
                </c:pt>
                <c:pt idx="114">
                  <c:v>42976</c:v>
                </c:pt>
                <c:pt idx="115">
                  <c:v>42977</c:v>
                </c:pt>
                <c:pt idx="116">
                  <c:v>42978</c:v>
                </c:pt>
                <c:pt idx="117">
                  <c:v>42979</c:v>
                </c:pt>
                <c:pt idx="118">
                  <c:v>42982</c:v>
                </c:pt>
                <c:pt idx="119">
                  <c:v>42983</c:v>
                </c:pt>
                <c:pt idx="120">
                  <c:v>42984</c:v>
                </c:pt>
                <c:pt idx="121">
                  <c:v>42985</c:v>
                </c:pt>
                <c:pt idx="122">
                  <c:v>42986</c:v>
                </c:pt>
                <c:pt idx="123">
                  <c:v>42989</c:v>
                </c:pt>
                <c:pt idx="124">
                  <c:v>42990</c:v>
                </c:pt>
                <c:pt idx="125">
                  <c:v>42991</c:v>
                </c:pt>
                <c:pt idx="126">
                  <c:v>42992</c:v>
                </c:pt>
                <c:pt idx="127">
                  <c:v>42993</c:v>
                </c:pt>
                <c:pt idx="128">
                  <c:v>42996</c:v>
                </c:pt>
                <c:pt idx="129">
                  <c:v>42997</c:v>
                </c:pt>
                <c:pt idx="130">
                  <c:v>42998</c:v>
                </c:pt>
                <c:pt idx="131">
                  <c:v>42999</c:v>
                </c:pt>
                <c:pt idx="132">
                  <c:v>43000</c:v>
                </c:pt>
                <c:pt idx="133">
                  <c:v>43003</c:v>
                </c:pt>
                <c:pt idx="134">
                  <c:v>43004</c:v>
                </c:pt>
                <c:pt idx="135">
                  <c:v>43005</c:v>
                </c:pt>
                <c:pt idx="136">
                  <c:v>43006</c:v>
                </c:pt>
                <c:pt idx="137">
                  <c:v>43007</c:v>
                </c:pt>
                <c:pt idx="138">
                  <c:v>43017</c:v>
                </c:pt>
                <c:pt idx="139">
                  <c:v>43018</c:v>
                </c:pt>
                <c:pt idx="140">
                  <c:v>43019</c:v>
                </c:pt>
                <c:pt idx="141">
                  <c:v>43020</c:v>
                </c:pt>
                <c:pt idx="142">
                  <c:v>43021</c:v>
                </c:pt>
                <c:pt idx="143">
                  <c:v>43024</c:v>
                </c:pt>
                <c:pt idx="144">
                  <c:v>43025</c:v>
                </c:pt>
                <c:pt idx="145">
                  <c:v>43026</c:v>
                </c:pt>
                <c:pt idx="146">
                  <c:v>43027</c:v>
                </c:pt>
                <c:pt idx="147">
                  <c:v>43028</c:v>
                </c:pt>
                <c:pt idx="148">
                  <c:v>43031</c:v>
                </c:pt>
                <c:pt idx="149">
                  <c:v>43032</c:v>
                </c:pt>
                <c:pt idx="150">
                  <c:v>43033</c:v>
                </c:pt>
                <c:pt idx="151">
                  <c:v>43034</c:v>
                </c:pt>
                <c:pt idx="152">
                  <c:v>43035</c:v>
                </c:pt>
                <c:pt idx="153">
                  <c:v>43038</c:v>
                </c:pt>
                <c:pt idx="154">
                  <c:v>43039</c:v>
                </c:pt>
                <c:pt idx="155">
                  <c:v>43040</c:v>
                </c:pt>
                <c:pt idx="156">
                  <c:v>43041</c:v>
                </c:pt>
                <c:pt idx="157">
                  <c:v>43042</c:v>
                </c:pt>
                <c:pt idx="158">
                  <c:v>43045</c:v>
                </c:pt>
                <c:pt idx="159">
                  <c:v>43046</c:v>
                </c:pt>
                <c:pt idx="160">
                  <c:v>43047</c:v>
                </c:pt>
                <c:pt idx="161">
                  <c:v>43048</c:v>
                </c:pt>
                <c:pt idx="162">
                  <c:v>43049</c:v>
                </c:pt>
                <c:pt idx="163">
                  <c:v>43052</c:v>
                </c:pt>
                <c:pt idx="164">
                  <c:v>43053</c:v>
                </c:pt>
                <c:pt idx="165">
                  <c:v>43054</c:v>
                </c:pt>
                <c:pt idx="166">
                  <c:v>43055</c:v>
                </c:pt>
                <c:pt idx="167">
                  <c:v>43056</c:v>
                </c:pt>
                <c:pt idx="168">
                  <c:v>43059</c:v>
                </c:pt>
                <c:pt idx="169">
                  <c:v>43060</c:v>
                </c:pt>
                <c:pt idx="170">
                  <c:v>43061</c:v>
                </c:pt>
                <c:pt idx="171">
                  <c:v>43062</c:v>
                </c:pt>
                <c:pt idx="172">
                  <c:v>43063</c:v>
                </c:pt>
                <c:pt idx="173">
                  <c:v>43066</c:v>
                </c:pt>
                <c:pt idx="174">
                  <c:v>43067</c:v>
                </c:pt>
                <c:pt idx="175">
                  <c:v>43068</c:v>
                </c:pt>
                <c:pt idx="176">
                  <c:v>43069</c:v>
                </c:pt>
                <c:pt idx="177">
                  <c:v>43070</c:v>
                </c:pt>
                <c:pt idx="178">
                  <c:v>43073</c:v>
                </c:pt>
                <c:pt idx="179">
                  <c:v>43074</c:v>
                </c:pt>
                <c:pt idx="180">
                  <c:v>43075</c:v>
                </c:pt>
                <c:pt idx="181">
                  <c:v>43076</c:v>
                </c:pt>
                <c:pt idx="182">
                  <c:v>43077</c:v>
                </c:pt>
                <c:pt idx="183">
                  <c:v>43080</c:v>
                </c:pt>
                <c:pt idx="184">
                  <c:v>43081</c:v>
                </c:pt>
                <c:pt idx="185">
                  <c:v>43082</c:v>
                </c:pt>
                <c:pt idx="186">
                  <c:v>43083</c:v>
                </c:pt>
                <c:pt idx="187">
                  <c:v>43084</c:v>
                </c:pt>
                <c:pt idx="188">
                  <c:v>43087</c:v>
                </c:pt>
                <c:pt idx="189">
                  <c:v>43088</c:v>
                </c:pt>
                <c:pt idx="190">
                  <c:v>43089</c:v>
                </c:pt>
                <c:pt idx="191">
                  <c:v>43090</c:v>
                </c:pt>
                <c:pt idx="192">
                  <c:v>43091</c:v>
                </c:pt>
                <c:pt idx="193">
                  <c:v>43094</c:v>
                </c:pt>
                <c:pt idx="194">
                  <c:v>43095</c:v>
                </c:pt>
                <c:pt idx="195">
                  <c:v>43096</c:v>
                </c:pt>
                <c:pt idx="196">
                  <c:v>43097</c:v>
                </c:pt>
                <c:pt idx="197">
                  <c:v>43098</c:v>
                </c:pt>
                <c:pt idx="198">
                  <c:v>43102</c:v>
                </c:pt>
                <c:pt idx="199">
                  <c:v>43103</c:v>
                </c:pt>
                <c:pt idx="200">
                  <c:v>43104</c:v>
                </c:pt>
                <c:pt idx="201">
                  <c:v>43105</c:v>
                </c:pt>
                <c:pt idx="202">
                  <c:v>43108</c:v>
                </c:pt>
                <c:pt idx="203">
                  <c:v>43109</c:v>
                </c:pt>
                <c:pt idx="204">
                  <c:v>43110</c:v>
                </c:pt>
                <c:pt idx="205">
                  <c:v>43111</c:v>
                </c:pt>
                <c:pt idx="206">
                  <c:v>43112</c:v>
                </c:pt>
                <c:pt idx="207">
                  <c:v>43115</c:v>
                </c:pt>
                <c:pt idx="208">
                  <c:v>43116</c:v>
                </c:pt>
                <c:pt idx="209">
                  <c:v>43117</c:v>
                </c:pt>
                <c:pt idx="210">
                  <c:v>43118</c:v>
                </c:pt>
                <c:pt idx="211">
                  <c:v>43119</c:v>
                </c:pt>
                <c:pt idx="212">
                  <c:v>43122</c:v>
                </c:pt>
                <c:pt idx="213">
                  <c:v>43123</c:v>
                </c:pt>
                <c:pt idx="214">
                  <c:v>43124</c:v>
                </c:pt>
                <c:pt idx="215">
                  <c:v>43125</c:v>
                </c:pt>
                <c:pt idx="216">
                  <c:v>43126</c:v>
                </c:pt>
                <c:pt idx="217">
                  <c:v>43129</c:v>
                </c:pt>
                <c:pt idx="218">
                  <c:v>43130</c:v>
                </c:pt>
                <c:pt idx="219">
                  <c:v>43131</c:v>
                </c:pt>
                <c:pt idx="220">
                  <c:v>43132</c:v>
                </c:pt>
                <c:pt idx="221">
                  <c:v>43133</c:v>
                </c:pt>
                <c:pt idx="222">
                  <c:v>43136</c:v>
                </c:pt>
                <c:pt idx="223">
                  <c:v>43137</c:v>
                </c:pt>
                <c:pt idx="224">
                  <c:v>43138</c:v>
                </c:pt>
                <c:pt idx="225">
                  <c:v>43139</c:v>
                </c:pt>
                <c:pt idx="226">
                  <c:v>43140</c:v>
                </c:pt>
                <c:pt idx="227">
                  <c:v>43143</c:v>
                </c:pt>
                <c:pt idx="228">
                  <c:v>43144</c:v>
                </c:pt>
                <c:pt idx="229">
                  <c:v>43145</c:v>
                </c:pt>
                <c:pt idx="230">
                  <c:v>43153</c:v>
                </c:pt>
                <c:pt idx="231">
                  <c:v>43154</c:v>
                </c:pt>
                <c:pt idx="232">
                  <c:v>43157</c:v>
                </c:pt>
                <c:pt idx="233">
                  <c:v>43158</c:v>
                </c:pt>
                <c:pt idx="234">
                  <c:v>43159</c:v>
                </c:pt>
                <c:pt idx="235">
                  <c:v>43160</c:v>
                </c:pt>
                <c:pt idx="236">
                  <c:v>43161</c:v>
                </c:pt>
                <c:pt idx="237">
                  <c:v>43164</c:v>
                </c:pt>
                <c:pt idx="238">
                  <c:v>43165</c:v>
                </c:pt>
                <c:pt idx="239">
                  <c:v>43166</c:v>
                </c:pt>
                <c:pt idx="240">
                  <c:v>43167</c:v>
                </c:pt>
                <c:pt idx="241">
                  <c:v>43168</c:v>
                </c:pt>
                <c:pt idx="242">
                  <c:v>43171</c:v>
                </c:pt>
                <c:pt idx="243">
                  <c:v>43172</c:v>
                </c:pt>
                <c:pt idx="244">
                  <c:v>43173</c:v>
                </c:pt>
                <c:pt idx="245">
                  <c:v>43174</c:v>
                </c:pt>
                <c:pt idx="246">
                  <c:v>43175</c:v>
                </c:pt>
                <c:pt idx="247">
                  <c:v>43178</c:v>
                </c:pt>
                <c:pt idx="248">
                  <c:v>43179</c:v>
                </c:pt>
                <c:pt idx="249">
                  <c:v>43180</c:v>
                </c:pt>
                <c:pt idx="250">
                  <c:v>43181</c:v>
                </c:pt>
                <c:pt idx="251">
                  <c:v>43182</c:v>
                </c:pt>
                <c:pt idx="252">
                  <c:v>43185</c:v>
                </c:pt>
                <c:pt idx="253">
                  <c:v>43186</c:v>
                </c:pt>
                <c:pt idx="254">
                  <c:v>43187</c:v>
                </c:pt>
                <c:pt idx="255">
                  <c:v>43188</c:v>
                </c:pt>
                <c:pt idx="256">
                  <c:v>43189</c:v>
                </c:pt>
                <c:pt idx="257">
                  <c:v>43192</c:v>
                </c:pt>
                <c:pt idx="258">
                  <c:v>43193</c:v>
                </c:pt>
                <c:pt idx="259">
                  <c:v>43194</c:v>
                </c:pt>
                <c:pt idx="260">
                  <c:v>43199</c:v>
                </c:pt>
                <c:pt idx="261">
                  <c:v>43200</c:v>
                </c:pt>
                <c:pt idx="262">
                  <c:v>43201</c:v>
                </c:pt>
                <c:pt idx="263">
                  <c:v>43202</c:v>
                </c:pt>
                <c:pt idx="264">
                  <c:v>43203</c:v>
                </c:pt>
                <c:pt idx="265">
                  <c:v>43206</c:v>
                </c:pt>
                <c:pt idx="266">
                  <c:v>43207</c:v>
                </c:pt>
                <c:pt idx="267">
                  <c:v>43208</c:v>
                </c:pt>
                <c:pt idx="268">
                  <c:v>43209</c:v>
                </c:pt>
                <c:pt idx="269">
                  <c:v>43210</c:v>
                </c:pt>
                <c:pt idx="270">
                  <c:v>43213</c:v>
                </c:pt>
                <c:pt idx="271">
                  <c:v>43214</c:v>
                </c:pt>
                <c:pt idx="272">
                  <c:v>43215</c:v>
                </c:pt>
                <c:pt idx="273">
                  <c:v>43216</c:v>
                </c:pt>
                <c:pt idx="274">
                  <c:v>43217</c:v>
                </c:pt>
                <c:pt idx="275">
                  <c:v>43222</c:v>
                </c:pt>
                <c:pt idx="276">
                  <c:v>43223</c:v>
                </c:pt>
                <c:pt idx="277">
                  <c:v>43224</c:v>
                </c:pt>
                <c:pt idx="278">
                  <c:v>43227</c:v>
                </c:pt>
                <c:pt idx="279">
                  <c:v>43228</c:v>
                </c:pt>
                <c:pt idx="280">
                  <c:v>43229</c:v>
                </c:pt>
                <c:pt idx="281">
                  <c:v>43230</c:v>
                </c:pt>
                <c:pt idx="282">
                  <c:v>43231</c:v>
                </c:pt>
                <c:pt idx="283">
                  <c:v>43234</c:v>
                </c:pt>
                <c:pt idx="284">
                  <c:v>43235</c:v>
                </c:pt>
                <c:pt idx="285">
                  <c:v>43236</c:v>
                </c:pt>
                <c:pt idx="286">
                  <c:v>43237</c:v>
                </c:pt>
                <c:pt idx="287">
                  <c:v>43238</c:v>
                </c:pt>
                <c:pt idx="288">
                  <c:v>43241</c:v>
                </c:pt>
                <c:pt idx="289">
                  <c:v>43242</c:v>
                </c:pt>
                <c:pt idx="290">
                  <c:v>43243</c:v>
                </c:pt>
                <c:pt idx="291">
                  <c:v>43244</c:v>
                </c:pt>
                <c:pt idx="292">
                  <c:v>43245</c:v>
                </c:pt>
                <c:pt idx="293">
                  <c:v>43248</c:v>
                </c:pt>
                <c:pt idx="294">
                  <c:v>43249</c:v>
                </c:pt>
                <c:pt idx="295">
                  <c:v>43250</c:v>
                </c:pt>
                <c:pt idx="296">
                  <c:v>43251</c:v>
                </c:pt>
                <c:pt idx="297">
                  <c:v>43252</c:v>
                </c:pt>
                <c:pt idx="298">
                  <c:v>43255</c:v>
                </c:pt>
                <c:pt idx="299">
                  <c:v>43256</c:v>
                </c:pt>
                <c:pt idx="300">
                  <c:v>43257</c:v>
                </c:pt>
                <c:pt idx="301">
                  <c:v>43258</c:v>
                </c:pt>
                <c:pt idx="302">
                  <c:v>43259</c:v>
                </c:pt>
                <c:pt idx="303">
                  <c:v>43262</c:v>
                </c:pt>
                <c:pt idx="304">
                  <c:v>43263</c:v>
                </c:pt>
                <c:pt idx="305">
                  <c:v>43264</c:v>
                </c:pt>
                <c:pt idx="306">
                  <c:v>43265</c:v>
                </c:pt>
                <c:pt idx="307">
                  <c:v>43266</c:v>
                </c:pt>
                <c:pt idx="308">
                  <c:v>43270</c:v>
                </c:pt>
                <c:pt idx="309">
                  <c:v>43271</c:v>
                </c:pt>
                <c:pt idx="310">
                  <c:v>43272</c:v>
                </c:pt>
                <c:pt idx="311">
                  <c:v>43273</c:v>
                </c:pt>
                <c:pt idx="312">
                  <c:v>43276</c:v>
                </c:pt>
                <c:pt idx="313">
                  <c:v>43277</c:v>
                </c:pt>
                <c:pt idx="314">
                  <c:v>43278</c:v>
                </c:pt>
                <c:pt idx="315">
                  <c:v>43279</c:v>
                </c:pt>
                <c:pt idx="316">
                  <c:v>43280</c:v>
                </c:pt>
                <c:pt idx="317">
                  <c:v>43283</c:v>
                </c:pt>
                <c:pt idx="318">
                  <c:v>43284</c:v>
                </c:pt>
                <c:pt idx="319">
                  <c:v>43285</c:v>
                </c:pt>
                <c:pt idx="320">
                  <c:v>43286</c:v>
                </c:pt>
                <c:pt idx="321">
                  <c:v>43287</c:v>
                </c:pt>
                <c:pt idx="322">
                  <c:v>43290</c:v>
                </c:pt>
                <c:pt idx="323">
                  <c:v>43291</c:v>
                </c:pt>
                <c:pt idx="324">
                  <c:v>43292</c:v>
                </c:pt>
                <c:pt idx="325">
                  <c:v>43293</c:v>
                </c:pt>
                <c:pt idx="326">
                  <c:v>43294</c:v>
                </c:pt>
                <c:pt idx="327">
                  <c:v>43297</c:v>
                </c:pt>
                <c:pt idx="328">
                  <c:v>43298</c:v>
                </c:pt>
                <c:pt idx="329">
                  <c:v>43299</c:v>
                </c:pt>
                <c:pt idx="330">
                  <c:v>43300</c:v>
                </c:pt>
                <c:pt idx="331">
                  <c:v>43301</c:v>
                </c:pt>
                <c:pt idx="332">
                  <c:v>43304</c:v>
                </c:pt>
                <c:pt idx="333">
                  <c:v>43305</c:v>
                </c:pt>
                <c:pt idx="334">
                  <c:v>43306</c:v>
                </c:pt>
                <c:pt idx="335">
                  <c:v>43307</c:v>
                </c:pt>
                <c:pt idx="336">
                  <c:v>43308</c:v>
                </c:pt>
                <c:pt idx="337">
                  <c:v>43311</c:v>
                </c:pt>
                <c:pt idx="338">
                  <c:v>43312</c:v>
                </c:pt>
                <c:pt idx="339">
                  <c:v>43313</c:v>
                </c:pt>
                <c:pt idx="340">
                  <c:v>43314</c:v>
                </c:pt>
                <c:pt idx="341">
                  <c:v>43315</c:v>
                </c:pt>
                <c:pt idx="342">
                  <c:v>43318</c:v>
                </c:pt>
                <c:pt idx="343">
                  <c:v>43319</c:v>
                </c:pt>
                <c:pt idx="344">
                  <c:v>43320</c:v>
                </c:pt>
                <c:pt idx="345">
                  <c:v>43321</c:v>
                </c:pt>
                <c:pt idx="346">
                  <c:v>43322</c:v>
                </c:pt>
                <c:pt idx="347">
                  <c:v>43325</c:v>
                </c:pt>
                <c:pt idx="348">
                  <c:v>43326</c:v>
                </c:pt>
                <c:pt idx="349">
                  <c:v>43327</c:v>
                </c:pt>
                <c:pt idx="350">
                  <c:v>43328</c:v>
                </c:pt>
                <c:pt idx="351">
                  <c:v>43329</c:v>
                </c:pt>
                <c:pt idx="352">
                  <c:v>43332</c:v>
                </c:pt>
                <c:pt idx="353">
                  <c:v>43333</c:v>
                </c:pt>
                <c:pt idx="354">
                  <c:v>43334</c:v>
                </c:pt>
                <c:pt idx="355">
                  <c:v>43335</c:v>
                </c:pt>
                <c:pt idx="356">
                  <c:v>43336</c:v>
                </c:pt>
                <c:pt idx="357">
                  <c:v>43339</c:v>
                </c:pt>
                <c:pt idx="358">
                  <c:v>43340</c:v>
                </c:pt>
                <c:pt idx="359">
                  <c:v>43341</c:v>
                </c:pt>
                <c:pt idx="360">
                  <c:v>43342</c:v>
                </c:pt>
                <c:pt idx="361">
                  <c:v>43343</c:v>
                </c:pt>
                <c:pt idx="362">
                  <c:v>43346</c:v>
                </c:pt>
                <c:pt idx="363">
                  <c:v>43347</c:v>
                </c:pt>
                <c:pt idx="364">
                  <c:v>43348</c:v>
                </c:pt>
                <c:pt idx="365">
                  <c:v>43349</c:v>
                </c:pt>
                <c:pt idx="366">
                  <c:v>43350</c:v>
                </c:pt>
                <c:pt idx="367">
                  <c:v>43353</c:v>
                </c:pt>
                <c:pt idx="368">
                  <c:v>43354</c:v>
                </c:pt>
                <c:pt idx="369">
                  <c:v>43355</c:v>
                </c:pt>
                <c:pt idx="370">
                  <c:v>43356</c:v>
                </c:pt>
                <c:pt idx="371">
                  <c:v>43357</c:v>
                </c:pt>
                <c:pt idx="372">
                  <c:v>43360</c:v>
                </c:pt>
                <c:pt idx="373">
                  <c:v>43361</c:v>
                </c:pt>
                <c:pt idx="374">
                  <c:v>43362</c:v>
                </c:pt>
                <c:pt idx="375">
                  <c:v>43363</c:v>
                </c:pt>
                <c:pt idx="376">
                  <c:v>43364</c:v>
                </c:pt>
                <c:pt idx="377">
                  <c:v>43368</c:v>
                </c:pt>
                <c:pt idx="378">
                  <c:v>43369</c:v>
                </c:pt>
                <c:pt idx="379">
                  <c:v>43370</c:v>
                </c:pt>
                <c:pt idx="380">
                  <c:v>43371</c:v>
                </c:pt>
                <c:pt idx="381">
                  <c:v>43381</c:v>
                </c:pt>
                <c:pt idx="382">
                  <c:v>43382</c:v>
                </c:pt>
                <c:pt idx="383">
                  <c:v>43383</c:v>
                </c:pt>
                <c:pt idx="384">
                  <c:v>43384</c:v>
                </c:pt>
                <c:pt idx="385">
                  <c:v>43385</c:v>
                </c:pt>
                <c:pt idx="386">
                  <c:v>43388</c:v>
                </c:pt>
                <c:pt idx="387">
                  <c:v>43389</c:v>
                </c:pt>
                <c:pt idx="388">
                  <c:v>43390</c:v>
                </c:pt>
                <c:pt idx="389">
                  <c:v>43391</c:v>
                </c:pt>
                <c:pt idx="390">
                  <c:v>43392</c:v>
                </c:pt>
                <c:pt idx="391">
                  <c:v>43395</c:v>
                </c:pt>
                <c:pt idx="392">
                  <c:v>43396</c:v>
                </c:pt>
                <c:pt idx="393">
                  <c:v>43397</c:v>
                </c:pt>
                <c:pt idx="394">
                  <c:v>43398</c:v>
                </c:pt>
                <c:pt idx="395">
                  <c:v>43399</c:v>
                </c:pt>
                <c:pt idx="396">
                  <c:v>43402</c:v>
                </c:pt>
                <c:pt idx="397">
                  <c:v>43403</c:v>
                </c:pt>
                <c:pt idx="398">
                  <c:v>43404</c:v>
                </c:pt>
                <c:pt idx="399">
                  <c:v>43405</c:v>
                </c:pt>
                <c:pt idx="400">
                  <c:v>43406</c:v>
                </c:pt>
                <c:pt idx="401">
                  <c:v>43409</c:v>
                </c:pt>
                <c:pt idx="402">
                  <c:v>43410</c:v>
                </c:pt>
                <c:pt idx="403">
                  <c:v>43411</c:v>
                </c:pt>
                <c:pt idx="404">
                  <c:v>43412</c:v>
                </c:pt>
                <c:pt idx="405">
                  <c:v>43413</c:v>
                </c:pt>
                <c:pt idx="406">
                  <c:v>43416</c:v>
                </c:pt>
                <c:pt idx="407">
                  <c:v>43417</c:v>
                </c:pt>
                <c:pt idx="408">
                  <c:v>43418</c:v>
                </c:pt>
                <c:pt idx="409">
                  <c:v>43419</c:v>
                </c:pt>
                <c:pt idx="410">
                  <c:v>43420</c:v>
                </c:pt>
                <c:pt idx="411">
                  <c:v>43423</c:v>
                </c:pt>
                <c:pt idx="412">
                  <c:v>43424</c:v>
                </c:pt>
                <c:pt idx="413">
                  <c:v>43425</c:v>
                </c:pt>
                <c:pt idx="414">
                  <c:v>43426</c:v>
                </c:pt>
                <c:pt idx="415">
                  <c:v>43427</c:v>
                </c:pt>
                <c:pt idx="416">
                  <c:v>43430</c:v>
                </c:pt>
                <c:pt idx="417">
                  <c:v>43431</c:v>
                </c:pt>
                <c:pt idx="418">
                  <c:v>43432</c:v>
                </c:pt>
                <c:pt idx="419">
                  <c:v>43433</c:v>
                </c:pt>
                <c:pt idx="420">
                  <c:v>43434</c:v>
                </c:pt>
                <c:pt idx="421">
                  <c:v>43437</c:v>
                </c:pt>
                <c:pt idx="422">
                  <c:v>43438</c:v>
                </c:pt>
                <c:pt idx="423">
                  <c:v>43439</c:v>
                </c:pt>
                <c:pt idx="424">
                  <c:v>43440</c:v>
                </c:pt>
                <c:pt idx="425">
                  <c:v>43441</c:v>
                </c:pt>
                <c:pt idx="426">
                  <c:v>43444</c:v>
                </c:pt>
                <c:pt idx="427">
                  <c:v>43445</c:v>
                </c:pt>
                <c:pt idx="428">
                  <c:v>43446</c:v>
                </c:pt>
                <c:pt idx="429">
                  <c:v>43447</c:v>
                </c:pt>
                <c:pt idx="430">
                  <c:v>43448</c:v>
                </c:pt>
                <c:pt idx="431">
                  <c:v>43451</c:v>
                </c:pt>
                <c:pt idx="432">
                  <c:v>43452</c:v>
                </c:pt>
                <c:pt idx="433">
                  <c:v>43453</c:v>
                </c:pt>
                <c:pt idx="434">
                  <c:v>43454</c:v>
                </c:pt>
                <c:pt idx="435">
                  <c:v>43455</c:v>
                </c:pt>
                <c:pt idx="436">
                  <c:v>43458</c:v>
                </c:pt>
                <c:pt idx="437">
                  <c:v>43459</c:v>
                </c:pt>
                <c:pt idx="438">
                  <c:v>43460</c:v>
                </c:pt>
                <c:pt idx="439">
                  <c:v>43461</c:v>
                </c:pt>
                <c:pt idx="440">
                  <c:v>43462</c:v>
                </c:pt>
                <c:pt idx="441">
                  <c:v>43467</c:v>
                </c:pt>
                <c:pt idx="442">
                  <c:v>43468</c:v>
                </c:pt>
                <c:pt idx="443">
                  <c:v>43469</c:v>
                </c:pt>
                <c:pt idx="444">
                  <c:v>43472</c:v>
                </c:pt>
                <c:pt idx="445">
                  <c:v>43473</c:v>
                </c:pt>
                <c:pt idx="446">
                  <c:v>43474</c:v>
                </c:pt>
                <c:pt idx="447">
                  <c:v>43475</c:v>
                </c:pt>
                <c:pt idx="448">
                  <c:v>43476</c:v>
                </c:pt>
                <c:pt idx="449">
                  <c:v>43479</c:v>
                </c:pt>
                <c:pt idx="450">
                  <c:v>43480</c:v>
                </c:pt>
                <c:pt idx="451">
                  <c:v>43481</c:v>
                </c:pt>
                <c:pt idx="452">
                  <c:v>43482</c:v>
                </c:pt>
                <c:pt idx="453">
                  <c:v>43483</c:v>
                </c:pt>
                <c:pt idx="454">
                  <c:v>43486</c:v>
                </c:pt>
                <c:pt idx="455">
                  <c:v>43487</c:v>
                </c:pt>
                <c:pt idx="456">
                  <c:v>43488</c:v>
                </c:pt>
                <c:pt idx="457">
                  <c:v>43489</c:v>
                </c:pt>
                <c:pt idx="458">
                  <c:v>43490</c:v>
                </c:pt>
                <c:pt idx="459">
                  <c:v>43493</c:v>
                </c:pt>
                <c:pt idx="460">
                  <c:v>43494</c:v>
                </c:pt>
                <c:pt idx="461">
                  <c:v>43495</c:v>
                </c:pt>
                <c:pt idx="462">
                  <c:v>43496</c:v>
                </c:pt>
                <c:pt idx="463">
                  <c:v>43497</c:v>
                </c:pt>
                <c:pt idx="464">
                  <c:v>43507</c:v>
                </c:pt>
                <c:pt idx="465">
                  <c:v>43508</c:v>
                </c:pt>
                <c:pt idx="466">
                  <c:v>43509</c:v>
                </c:pt>
                <c:pt idx="467">
                  <c:v>43510</c:v>
                </c:pt>
                <c:pt idx="468">
                  <c:v>43511</c:v>
                </c:pt>
                <c:pt idx="469">
                  <c:v>43514</c:v>
                </c:pt>
                <c:pt idx="470">
                  <c:v>43515</c:v>
                </c:pt>
                <c:pt idx="471">
                  <c:v>43516</c:v>
                </c:pt>
                <c:pt idx="472">
                  <c:v>43517</c:v>
                </c:pt>
                <c:pt idx="473">
                  <c:v>43518</c:v>
                </c:pt>
                <c:pt idx="474">
                  <c:v>43521</c:v>
                </c:pt>
                <c:pt idx="475">
                  <c:v>43522</c:v>
                </c:pt>
                <c:pt idx="476">
                  <c:v>43523</c:v>
                </c:pt>
                <c:pt idx="477">
                  <c:v>43524</c:v>
                </c:pt>
                <c:pt idx="478">
                  <c:v>43525</c:v>
                </c:pt>
                <c:pt idx="479">
                  <c:v>43528</c:v>
                </c:pt>
                <c:pt idx="480">
                  <c:v>43529</c:v>
                </c:pt>
                <c:pt idx="481">
                  <c:v>43530</c:v>
                </c:pt>
                <c:pt idx="482">
                  <c:v>43531</c:v>
                </c:pt>
                <c:pt idx="483">
                  <c:v>43532</c:v>
                </c:pt>
                <c:pt idx="484">
                  <c:v>43535</c:v>
                </c:pt>
                <c:pt idx="485">
                  <c:v>43536</c:v>
                </c:pt>
                <c:pt idx="486">
                  <c:v>43537</c:v>
                </c:pt>
                <c:pt idx="487">
                  <c:v>43538</c:v>
                </c:pt>
                <c:pt idx="488">
                  <c:v>43539</c:v>
                </c:pt>
                <c:pt idx="489">
                  <c:v>43542</c:v>
                </c:pt>
                <c:pt idx="490">
                  <c:v>43543</c:v>
                </c:pt>
                <c:pt idx="491">
                  <c:v>43544</c:v>
                </c:pt>
                <c:pt idx="492">
                  <c:v>43545</c:v>
                </c:pt>
                <c:pt idx="493">
                  <c:v>43546</c:v>
                </c:pt>
                <c:pt idx="494">
                  <c:v>43549</c:v>
                </c:pt>
                <c:pt idx="495">
                  <c:v>43550</c:v>
                </c:pt>
                <c:pt idx="496">
                  <c:v>43551</c:v>
                </c:pt>
                <c:pt idx="497">
                  <c:v>43552</c:v>
                </c:pt>
                <c:pt idx="498">
                  <c:v>43553</c:v>
                </c:pt>
                <c:pt idx="499">
                  <c:v>43556</c:v>
                </c:pt>
                <c:pt idx="500">
                  <c:v>43557</c:v>
                </c:pt>
                <c:pt idx="501">
                  <c:v>43558</c:v>
                </c:pt>
                <c:pt idx="502">
                  <c:v>43559</c:v>
                </c:pt>
                <c:pt idx="503">
                  <c:v>43563</c:v>
                </c:pt>
                <c:pt idx="504">
                  <c:v>43564</c:v>
                </c:pt>
                <c:pt idx="505">
                  <c:v>43565</c:v>
                </c:pt>
                <c:pt idx="506">
                  <c:v>43566</c:v>
                </c:pt>
                <c:pt idx="507">
                  <c:v>43567</c:v>
                </c:pt>
                <c:pt idx="508">
                  <c:v>43570</c:v>
                </c:pt>
                <c:pt idx="509">
                  <c:v>43571</c:v>
                </c:pt>
                <c:pt idx="510">
                  <c:v>43572</c:v>
                </c:pt>
                <c:pt idx="511">
                  <c:v>43573</c:v>
                </c:pt>
                <c:pt idx="512">
                  <c:v>43574</c:v>
                </c:pt>
                <c:pt idx="513">
                  <c:v>43577</c:v>
                </c:pt>
                <c:pt idx="514">
                  <c:v>43578</c:v>
                </c:pt>
                <c:pt idx="515">
                  <c:v>43579</c:v>
                </c:pt>
                <c:pt idx="516">
                  <c:v>43580</c:v>
                </c:pt>
                <c:pt idx="517">
                  <c:v>43581</c:v>
                </c:pt>
                <c:pt idx="518">
                  <c:v>43591</c:v>
                </c:pt>
                <c:pt idx="519">
                  <c:v>43592</c:v>
                </c:pt>
                <c:pt idx="520">
                  <c:v>43593</c:v>
                </c:pt>
                <c:pt idx="521">
                  <c:v>43594</c:v>
                </c:pt>
                <c:pt idx="522">
                  <c:v>43595</c:v>
                </c:pt>
                <c:pt idx="523">
                  <c:v>43598</c:v>
                </c:pt>
                <c:pt idx="524">
                  <c:v>43599</c:v>
                </c:pt>
                <c:pt idx="525">
                  <c:v>43600</c:v>
                </c:pt>
                <c:pt idx="526">
                  <c:v>43601</c:v>
                </c:pt>
                <c:pt idx="527">
                  <c:v>43602</c:v>
                </c:pt>
                <c:pt idx="528">
                  <c:v>43605</c:v>
                </c:pt>
                <c:pt idx="529">
                  <c:v>43606</c:v>
                </c:pt>
                <c:pt idx="530">
                  <c:v>43607</c:v>
                </c:pt>
                <c:pt idx="531">
                  <c:v>43608</c:v>
                </c:pt>
                <c:pt idx="532">
                  <c:v>43609</c:v>
                </c:pt>
                <c:pt idx="533">
                  <c:v>43612</c:v>
                </c:pt>
                <c:pt idx="534">
                  <c:v>43613</c:v>
                </c:pt>
                <c:pt idx="535">
                  <c:v>43614</c:v>
                </c:pt>
                <c:pt idx="536">
                  <c:v>43615</c:v>
                </c:pt>
                <c:pt idx="537">
                  <c:v>43616</c:v>
                </c:pt>
                <c:pt idx="538">
                  <c:v>43619</c:v>
                </c:pt>
                <c:pt idx="539">
                  <c:v>43620</c:v>
                </c:pt>
                <c:pt idx="540">
                  <c:v>43621</c:v>
                </c:pt>
                <c:pt idx="541">
                  <c:v>43622</c:v>
                </c:pt>
                <c:pt idx="542">
                  <c:v>43626</c:v>
                </c:pt>
                <c:pt idx="543">
                  <c:v>43627</c:v>
                </c:pt>
                <c:pt idx="544">
                  <c:v>43628</c:v>
                </c:pt>
                <c:pt idx="545">
                  <c:v>43629</c:v>
                </c:pt>
                <c:pt idx="546">
                  <c:v>43630</c:v>
                </c:pt>
                <c:pt idx="547">
                  <c:v>43633</c:v>
                </c:pt>
                <c:pt idx="548">
                  <c:v>43634</c:v>
                </c:pt>
                <c:pt idx="549">
                  <c:v>43635</c:v>
                </c:pt>
                <c:pt idx="550">
                  <c:v>43636</c:v>
                </c:pt>
                <c:pt idx="551">
                  <c:v>43637</c:v>
                </c:pt>
                <c:pt idx="552">
                  <c:v>43640</c:v>
                </c:pt>
                <c:pt idx="553">
                  <c:v>43641</c:v>
                </c:pt>
                <c:pt idx="554">
                  <c:v>43642</c:v>
                </c:pt>
                <c:pt idx="555">
                  <c:v>43643</c:v>
                </c:pt>
                <c:pt idx="556">
                  <c:v>43644</c:v>
                </c:pt>
                <c:pt idx="557">
                  <c:v>43647</c:v>
                </c:pt>
                <c:pt idx="558">
                  <c:v>43648</c:v>
                </c:pt>
                <c:pt idx="559">
                  <c:v>43649</c:v>
                </c:pt>
                <c:pt idx="560">
                  <c:v>43650</c:v>
                </c:pt>
                <c:pt idx="561">
                  <c:v>43651</c:v>
                </c:pt>
                <c:pt idx="562">
                  <c:v>43654</c:v>
                </c:pt>
                <c:pt idx="563">
                  <c:v>43655</c:v>
                </c:pt>
                <c:pt idx="564">
                  <c:v>43656</c:v>
                </c:pt>
                <c:pt idx="565">
                  <c:v>43657</c:v>
                </c:pt>
                <c:pt idx="566">
                  <c:v>43658</c:v>
                </c:pt>
                <c:pt idx="567">
                  <c:v>43661</c:v>
                </c:pt>
                <c:pt idx="568">
                  <c:v>43662</c:v>
                </c:pt>
                <c:pt idx="569">
                  <c:v>43663</c:v>
                </c:pt>
                <c:pt idx="570">
                  <c:v>43664</c:v>
                </c:pt>
                <c:pt idx="571">
                  <c:v>43665</c:v>
                </c:pt>
                <c:pt idx="572">
                  <c:v>43668</c:v>
                </c:pt>
                <c:pt idx="573">
                  <c:v>43669</c:v>
                </c:pt>
                <c:pt idx="574">
                  <c:v>43670</c:v>
                </c:pt>
                <c:pt idx="575">
                  <c:v>43671</c:v>
                </c:pt>
                <c:pt idx="576">
                  <c:v>43672</c:v>
                </c:pt>
                <c:pt idx="577">
                  <c:v>43675</c:v>
                </c:pt>
                <c:pt idx="578">
                  <c:v>43676</c:v>
                </c:pt>
                <c:pt idx="579">
                  <c:v>43677</c:v>
                </c:pt>
                <c:pt idx="580">
                  <c:v>43678</c:v>
                </c:pt>
                <c:pt idx="581">
                  <c:v>43679</c:v>
                </c:pt>
                <c:pt idx="582">
                  <c:v>43682</c:v>
                </c:pt>
                <c:pt idx="583">
                  <c:v>43683</c:v>
                </c:pt>
                <c:pt idx="584">
                  <c:v>43684</c:v>
                </c:pt>
                <c:pt idx="585">
                  <c:v>43685</c:v>
                </c:pt>
                <c:pt idx="586">
                  <c:v>43686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43696</c:v>
                </c:pt>
                <c:pt idx="593">
                  <c:v>43697</c:v>
                </c:pt>
                <c:pt idx="594">
                  <c:v>43698</c:v>
                </c:pt>
                <c:pt idx="595">
                  <c:v>43699</c:v>
                </c:pt>
                <c:pt idx="596">
                  <c:v>43700</c:v>
                </c:pt>
                <c:pt idx="597">
                  <c:v>43703</c:v>
                </c:pt>
                <c:pt idx="598">
                  <c:v>43704</c:v>
                </c:pt>
                <c:pt idx="599">
                  <c:v>43705</c:v>
                </c:pt>
                <c:pt idx="600">
                  <c:v>43706</c:v>
                </c:pt>
                <c:pt idx="601">
                  <c:v>43707</c:v>
                </c:pt>
                <c:pt idx="602">
                  <c:v>43710</c:v>
                </c:pt>
                <c:pt idx="603">
                  <c:v>43711</c:v>
                </c:pt>
                <c:pt idx="604">
                  <c:v>43712</c:v>
                </c:pt>
                <c:pt idx="605">
                  <c:v>43713</c:v>
                </c:pt>
                <c:pt idx="606">
                  <c:v>43714</c:v>
                </c:pt>
                <c:pt idx="607">
                  <c:v>43717</c:v>
                </c:pt>
                <c:pt idx="608">
                  <c:v>43718</c:v>
                </c:pt>
                <c:pt idx="609">
                  <c:v>43719</c:v>
                </c:pt>
                <c:pt idx="610">
                  <c:v>43720</c:v>
                </c:pt>
                <c:pt idx="611">
                  <c:v>43724</c:v>
                </c:pt>
                <c:pt idx="612">
                  <c:v>43725</c:v>
                </c:pt>
                <c:pt idx="613">
                  <c:v>43726</c:v>
                </c:pt>
                <c:pt idx="614">
                  <c:v>43727</c:v>
                </c:pt>
                <c:pt idx="615">
                  <c:v>43728</c:v>
                </c:pt>
                <c:pt idx="616">
                  <c:v>43731</c:v>
                </c:pt>
                <c:pt idx="617">
                  <c:v>43732</c:v>
                </c:pt>
                <c:pt idx="618">
                  <c:v>43733</c:v>
                </c:pt>
                <c:pt idx="619">
                  <c:v>43734</c:v>
                </c:pt>
                <c:pt idx="620">
                  <c:v>43735</c:v>
                </c:pt>
                <c:pt idx="621">
                  <c:v>43738</c:v>
                </c:pt>
                <c:pt idx="622">
                  <c:v>43746</c:v>
                </c:pt>
                <c:pt idx="623">
                  <c:v>43747</c:v>
                </c:pt>
                <c:pt idx="624">
                  <c:v>43748</c:v>
                </c:pt>
                <c:pt idx="625">
                  <c:v>43749</c:v>
                </c:pt>
                <c:pt idx="626">
                  <c:v>43752</c:v>
                </c:pt>
                <c:pt idx="627">
                  <c:v>43753</c:v>
                </c:pt>
                <c:pt idx="628">
                  <c:v>43754</c:v>
                </c:pt>
                <c:pt idx="629">
                  <c:v>43755</c:v>
                </c:pt>
                <c:pt idx="630">
                  <c:v>43756</c:v>
                </c:pt>
                <c:pt idx="631">
                  <c:v>43759</c:v>
                </c:pt>
                <c:pt idx="632">
                  <c:v>43760</c:v>
                </c:pt>
                <c:pt idx="633">
                  <c:v>43761</c:v>
                </c:pt>
                <c:pt idx="634">
                  <c:v>43762</c:v>
                </c:pt>
                <c:pt idx="635">
                  <c:v>43763</c:v>
                </c:pt>
                <c:pt idx="636">
                  <c:v>43766</c:v>
                </c:pt>
                <c:pt idx="637">
                  <c:v>43767</c:v>
                </c:pt>
                <c:pt idx="638">
                  <c:v>43768</c:v>
                </c:pt>
                <c:pt idx="639">
                  <c:v>43769</c:v>
                </c:pt>
                <c:pt idx="640">
                  <c:v>43770</c:v>
                </c:pt>
                <c:pt idx="641">
                  <c:v>43773</c:v>
                </c:pt>
                <c:pt idx="642">
                  <c:v>43774</c:v>
                </c:pt>
                <c:pt idx="643">
                  <c:v>43775</c:v>
                </c:pt>
                <c:pt idx="644">
                  <c:v>43776</c:v>
                </c:pt>
                <c:pt idx="645">
                  <c:v>43777</c:v>
                </c:pt>
                <c:pt idx="646">
                  <c:v>43780</c:v>
                </c:pt>
                <c:pt idx="647">
                  <c:v>43781</c:v>
                </c:pt>
                <c:pt idx="648">
                  <c:v>43782</c:v>
                </c:pt>
                <c:pt idx="649">
                  <c:v>43783</c:v>
                </c:pt>
                <c:pt idx="650">
                  <c:v>43784</c:v>
                </c:pt>
                <c:pt idx="651">
                  <c:v>43787</c:v>
                </c:pt>
                <c:pt idx="652">
                  <c:v>43788</c:v>
                </c:pt>
                <c:pt idx="653">
                  <c:v>43789</c:v>
                </c:pt>
                <c:pt idx="654">
                  <c:v>43790</c:v>
                </c:pt>
                <c:pt idx="655">
                  <c:v>43791</c:v>
                </c:pt>
                <c:pt idx="656">
                  <c:v>43794</c:v>
                </c:pt>
                <c:pt idx="657">
                  <c:v>43795</c:v>
                </c:pt>
                <c:pt idx="658">
                  <c:v>43796</c:v>
                </c:pt>
                <c:pt idx="659">
                  <c:v>43797</c:v>
                </c:pt>
                <c:pt idx="660">
                  <c:v>43798</c:v>
                </c:pt>
                <c:pt idx="661">
                  <c:v>43801</c:v>
                </c:pt>
                <c:pt idx="662">
                  <c:v>43802</c:v>
                </c:pt>
                <c:pt idx="663">
                  <c:v>43803</c:v>
                </c:pt>
                <c:pt idx="664">
                  <c:v>43804</c:v>
                </c:pt>
                <c:pt idx="665">
                  <c:v>43805</c:v>
                </c:pt>
                <c:pt idx="666">
                  <c:v>43808</c:v>
                </c:pt>
                <c:pt idx="667">
                  <c:v>43809</c:v>
                </c:pt>
                <c:pt idx="668">
                  <c:v>43810</c:v>
                </c:pt>
                <c:pt idx="669">
                  <c:v>43811</c:v>
                </c:pt>
                <c:pt idx="670">
                  <c:v>43812</c:v>
                </c:pt>
                <c:pt idx="671">
                  <c:v>43815</c:v>
                </c:pt>
                <c:pt idx="672">
                  <c:v>43816</c:v>
                </c:pt>
                <c:pt idx="673">
                  <c:v>43817</c:v>
                </c:pt>
                <c:pt idx="674">
                  <c:v>43818</c:v>
                </c:pt>
                <c:pt idx="675">
                  <c:v>43819</c:v>
                </c:pt>
                <c:pt idx="676">
                  <c:v>43822</c:v>
                </c:pt>
                <c:pt idx="677">
                  <c:v>43823</c:v>
                </c:pt>
                <c:pt idx="678">
                  <c:v>43824</c:v>
                </c:pt>
                <c:pt idx="679">
                  <c:v>43825</c:v>
                </c:pt>
                <c:pt idx="680">
                  <c:v>43826</c:v>
                </c:pt>
                <c:pt idx="681">
                  <c:v>43829</c:v>
                </c:pt>
                <c:pt idx="682">
                  <c:v>43830</c:v>
                </c:pt>
                <c:pt idx="683">
                  <c:v>43832</c:v>
                </c:pt>
                <c:pt idx="684">
                  <c:v>43833</c:v>
                </c:pt>
                <c:pt idx="685">
                  <c:v>43836</c:v>
                </c:pt>
                <c:pt idx="686">
                  <c:v>43837</c:v>
                </c:pt>
                <c:pt idx="687">
                  <c:v>43838</c:v>
                </c:pt>
                <c:pt idx="688">
                  <c:v>43839</c:v>
                </c:pt>
                <c:pt idx="689">
                  <c:v>43840</c:v>
                </c:pt>
                <c:pt idx="690">
                  <c:v>43843</c:v>
                </c:pt>
                <c:pt idx="691">
                  <c:v>43844</c:v>
                </c:pt>
                <c:pt idx="692">
                  <c:v>43845</c:v>
                </c:pt>
                <c:pt idx="693">
                  <c:v>43846</c:v>
                </c:pt>
                <c:pt idx="694">
                  <c:v>43847</c:v>
                </c:pt>
                <c:pt idx="695">
                  <c:v>43850</c:v>
                </c:pt>
                <c:pt idx="696">
                  <c:v>43851</c:v>
                </c:pt>
                <c:pt idx="697">
                  <c:v>43852</c:v>
                </c:pt>
                <c:pt idx="698">
                  <c:v>43853</c:v>
                </c:pt>
                <c:pt idx="699">
                  <c:v>43864</c:v>
                </c:pt>
                <c:pt idx="700">
                  <c:v>43865</c:v>
                </c:pt>
                <c:pt idx="701">
                  <c:v>43866</c:v>
                </c:pt>
                <c:pt idx="702">
                  <c:v>43867</c:v>
                </c:pt>
                <c:pt idx="703">
                  <c:v>43868</c:v>
                </c:pt>
                <c:pt idx="704">
                  <c:v>43871</c:v>
                </c:pt>
                <c:pt idx="705">
                  <c:v>43872</c:v>
                </c:pt>
                <c:pt idx="706">
                  <c:v>43873</c:v>
                </c:pt>
                <c:pt idx="707">
                  <c:v>43874</c:v>
                </c:pt>
                <c:pt idx="708">
                  <c:v>43875</c:v>
                </c:pt>
                <c:pt idx="709">
                  <c:v>43878</c:v>
                </c:pt>
                <c:pt idx="710">
                  <c:v>43879</c:v>
                </c:pt>
                <c:pt idx="711">
                  <c:v>43880</c:v>
                </c:pt>
                <c:pt idx="712">
                  <c:v>43881</c:v>
                </c:pt>
                <c:pt idx="713">
                  <c:v>43882</c:v>
                </c:pt>
                <c:pt idx="714">
                  <c:v>43885</c:v>
                </c:pt>
                <c:pt idx="715">
                  <c:v>43886</c:v>
                </c:pt>
                <c:pt idx="716">
                  <c:v>43887</c:v>
                </c:pt>
                <c:pt idx="717">
                  <c:v>43888</c:v>
                </c:pt>
                <c:pt idx="718">
                  <c:v>43889</c:v>
                </c:pt>
                <c:pt idx="719">
                  <c:v>43892</c:v>
                </c:pt>
                <c:pt idx="720">
                  <c:v>43893</c:v>
                </c:pt>
                <c:pt idx="721">
                  <c:v>43894</c:v>
                </c:pt>
                <c:pt idx="722">
                  <c:v>43895</c:v>
                </c:pt>
                <c:pt idx="723">
                  <c:v>43896</c:v>
                </c:pt>
                <c:pt idx="724">
                  <c:v>43899</c:v>
                </c:pt>
                <c:pt idx="725">
                  <c:v>43900</c:v>
                </c:pt>
                <c:pt idx="726">
                  <c:v>43901</c:v>
                </c:pt>
                <c:pt idx="727">
                  <c:v>43902</c:v>
                </c:pt>
                <c:pt idx="728">
                  <c:v>43903</c:v>
                </c:pt>
                <c:pt idx="729">
                  <c:v>43906</c:v>
                </c:pt>
                <c:pt idx="730">
                  <c:v>43907</c:v>
                </c:pt>
                <c:pt idx="731">
                  <c:v>43908</c:v>
                </c:pt>
                <c:pt idx="732">
                  <c:v>43909</c:v>
                </c:pt>
                <c:pt idx="733">
                  <c:v>43910</c:v>
                </c:pt>
                <c:pt idx="734">
                  <c:v>43913</c:v>
                </c:pt>
                <c:pt idx="735">
                  <c:v>43914</c:v>
                </c:pt>
                <c:pt idx="736">
                  <c:v>43915</c:v>
                </c:pt>
                <c:pt idx="737">
                  <c:v>43916</c:v>
                </c:pt>
                <c:pt idx="738">
                  <c:v>43917</c:v>
                </c:pt>
                <c:pt idx="739">
                  <c:v>43920</c:v>
                </c:pt>
                <c:pt idx="740">
                  <c:v>43921</c:v>
                </c:pt>
                <c:pt idx="741">
                  <c:v>43922</c:v>
                </c:pt>
                <c:pt idx="742">
                  <c:v>43923</c:v>
                </c:pt>
                <c:pt idx="743">
                  <c:v>43924</c:v>
                </c:pt>
                <c:pt idx="744">
                  <c:v>43928</c:v>
                </c:pt>
                <c:pt idx="745">
                  <c:v>43929</c:v>
                </c:pt>
                <c:pt idx="746">
                  <c:v>43930</c:v>
                </c:pt>
                <c:pt idx="747">
                  <c:v>43931</c:v>
                </c:pt>
                <c:pt idx="748">
                  <c:v>43934</c:v>
                </c:pt>
                <c:pt idx="749">
                  <c:v>43935</c:v>
                </c:pt>
                <c:pt idx="750">
                  <c:v>43936</c:v>
                </c:pt>
                <c:pt idx="751">
                  <c:v>43937</c:v>
                </c:pt>
                <c:pt idx="752">
                  <c:v>43938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43948</c:v>
                </c:pt>
                <c:pt idx="759">
                  <c:v>43949</c:v>
                </c:pt>
                <c:pt idx="760">
                  <c:v>43950</c:v>
                </c:pt>
                <c:pt idx="761">
                  <c:v>43951</c:v>
                </c:pt>
                <c:pt idx="762">
                  <c:v>43957</c:v>
                </c:pt>
                <c:pt idx="763">
                  <c:v>43958</c:v>
                </c:pt>
                <c:pt idx="764">
                  <c:v>43959</c:v>
                </c:pt>
                <c:pt idx="765">
                  <c:v>43962</c:v>
                </c:pt>
                <c:pt idx="766">
                  <c:v>43963</c:v>
                </c:pt>
                <c:pt idx="767">
                  <c:v>43964</c:v>
                </c:pt>
                <c:pt idx="768">
                  <c:v>43965</c:v>
                </c:pt>
                <c:pt idx="769">
                  <c:v>43966</c:v>
                </c:pt>
                <c:pt idx="770">
                  <c:v>43969</c:v>
                </c:pt>
                <c:pt idx="771">
                  <c:v>43970</c:v>
                </c:pt>
                <c:pt idx="772">
                  <c:v>43971</c:v>
                </c:pt>
                <c:pt idx="773">
                  <c:v>43972</c:v>
                </c:pt>
                <c:pt idx="774">
                  <c:v>43973</c:v>
                </c:pt>
                <c:pt idx="775">
                  <c:v>43976</c:v>
                </c:pt>
                <c:pt idx="776">
                  <c:v>43977</c:v>
                </c:pt>
                <c:pt idx="777">
                  <c:v>43978</c:v>
                </c:pt>
                <c:pt idx="778">
                  <c:v>43979</c:v>
                </c:pt>
                <c:pt idx="779">
                  <c:v>43980</c:v>
                </c:pt>
                <c:pt idx="780">
                  <c:v>43983</c:v>
                </c:pt>
                <c:pt idx="781">
                  <c:v>43984</c:v>
                </c:pt>
                <c:pt idx="782">
                  <c:v>43985</c:v>
                </c:pt>
                <c:pt idx="783">
                  <c:v>43986</c:v>
                </c:pt>
                <c:pt idx="784">
                  <c:v>43987</c:v>
                </c:pt>
                <c:pt idx="785">
                  <c:v>43990</c:v>
                </c:pt>
                <c:pt idx="786">
                  <c:v>43991</c:v>
                </c:pt>
                <c:pt idx="787">
                  <c:v>43992</c:v>
                </c:pt>
                <c:pt idx="788">
                  <c:v>43993</c:v>
                </c:pt>
                <c:pt idx="789">
                  <c:v>43994</c:v>
                </c:pt>
                <c:pt idx="790">
                  <c:v>43997</c:v>
                </c:pt>
                <c:pt idx="791">
                  <c:v>43998</c:v>
                </c:pt>
                <c:pt idx="792">
                  <c:v>43999</c:v>
                </c:pt>
                <c:pt idx="793">
                  <c:v>44000</c:v>
                </c:pt>
                <c:pt idx="794">
                  <c:v>44001</c:v>
                </c:pt>
                <c:pt idx="795">
                  <c:v>44004</c:v>
                </c:pt>
                <c:pt idx="796">
                  <c:v>44005</c:v>
                </c:pt>
                <c:pt idx="797">
                  <c:v>44006</c:v>
                </c:pt>
                <c:pt idx="798">
                  <c:v>44011</c:v>
                </c:pt>
                <c:pt idx="799">
                  <c:v>44012</c:v>
                </c:pt>
                <c:pt idx="800">
                  <c:v>44013</c:v>
                </c:pt>
                <c:pt idx="801">
                  <c:v>44014</c:v>
                </c:pt>
                <c:pt idx="802">
                  <c:v>44015</c:v>
                </c:pt>
                <c:pt idx="803">
                  <c:v>44018</c:v>
                </c:pt>
                <c:pt idx="804">
                  <c:v>44019</c:v>
                </c:pt>
                <c:pt idx="805">
                  <c:v>44020</c:v>
                </c:pt>
                <c:pt idx="806">
                  <c:v>44021</c:v>
                </c:pt>
                <c:pt idx="807">
                  <c:v>44022</c:v>
                </c:pt>
                <c:pt idx="808">
                  <c:v>44025</c:v>
                </c:pt>
                <c:pt idx="809">
                  <c:v>44026</c:v>
                </c:pt>
                <c:pt idx="810">
                  <c:v>44027</c:v>
                </c:pt>
                <c:pt idx="811">
                  <c:v>44028</c:v>
                </c:pt>
                <c:pt idx="812">
                  <c:v>44029</c:v>
                </c:pt>
                <c:pt idx="813">
                  <c:v>44032</c:v>
                </c:pt>
                <c:pt idx="814">
                  <c:v>44033</c:v>
                </c:pt>
                <c:pt idx="815">
                  <c:v>44034</c:v>
                </c:pt>
                <c:pt idx="816">
                  <c:v>44035</c:v>
                </c:pt>
                <c:pt idx="817">
                  <c:v>44036</c:v>
                </c:pt>
                <c:pt idx="818">
                  <c:v>44039</c:v>
                </c:pt>
                <c:pt idx="819">
                  <c:v>44040</c:v>
                </c:pt>
                <c:pt idx="820">
                  <c:v>44041</c:v>
                </c:pt>
                <c:pt idx="821">
                  <c:v>44042</c:v>
                </c:pt>
                <c:pt idx="822">
                  <c:v>44043</c:v>
                </c:pt>
                <c:pt idx="823">
                  <c:v>44046</c:v>
                </c:pt>
                <c:pt idx="824">
                  <c:v>44047</c:v>
                </c:pt>
                <c:pt idx="825">
                  <c:v>44048</c:v>
                </c:pt>
                <c:pt idx="826">
                  <c:v>44049</c:v>
                </c:pt>
                <c:pt idx="827">
                  <c:v>44050</c:v>
                </c:pt>
                <c:pt idx="828">
                  <c:v>44053</c:v>
                </c:pt>
                <c:pt idx="829">
                  <c:v>44054</c:v>
                </c:pt>
                <c:pt idx="830">
                  <c:v>44055</c:v>
                </c:pt>
                <c:pt idx="831">
                  <c:v>44056</c:v>
                </c:pt>
                <c:pt idx="832">
                  <c:v>44057</c:v>
                </c:pt>
                <c:pt idx="833">
                  <c:v>44060</c:v>
                </c:pt>
                <c:pt idx="834">
                  <c:v>44061</c:v>
                </c:pt>
                <c:pt idx="835">
                  <c:v>44062</c:v>
                </c:pt>
                <c:pt idx="836">
                  <c:v>44063</c:v>
                </c:pt>
                <c:pt idx="837">
                  <c:v>44064</c:v>
                </c:pt>
                <c:pt idx="838">
                  <c:v>44067</c:v>
                </c:pt>
                <c:pt idx="839">
                  <c:v>44068</c:v>
                </c:pt>
                <c:pt idx="840">
                  <c:v>44069</c:v>
                </c:pt>
                <c:pt idx="841">
                  <c:v>44070</c:v>
                </c:pt>
                <c:pt idx="842">
                  <c:v>44071</c:v>
                </c:pt>
                <c:pt idx="843">
                  <c:v>44074</c:v>
                </c:pt>
                <c:pt idx="844">
                  <c:v>44075</c:v>
                </c:pt>
                <c:pt idx="845">
                  <c:v>44076</c:v>
                </c:pt>
                <c:pt idx="846">
                  <c:v>44077</c:v>
                </c:pt>
                <c:pt idx="847">
                  <c:v>44078</c:v>
                </c:pt>
                <c:pt idx="848">
                  <c:v>44081</c:v>
                </c:pt>
                <c:pt idx="849">
                  <c:v>44082</c:v>
                </c:pt>
                <c:pt idx="850">
                  <c:v>44083</c:v>
                </c:pt>
                <c:pt idx="851">
                  <c:v>44084</c:v>
                </c:pt>
                <c:pt idx="852">
                  <c:v>44085</c:v>
                </c:pt>
                <c:pt idx="853">
                  <c:v>44088</c:v>
                </c:pt>
                <c:pt idx="854">
                  <c:v>44089</c:v>
                </c:pt>
                <c:pt idx="855">
                  <c:v>44090</c:v>
                </c:pt>
                <c:pt idx="856">
                  <c:v>44091</c:v>
                </c:pt>
                <c:pt idx="857">
                  <c:v>44092</c:v>
                </c:pt>
                <c:pt idx="858">
                  <c:v>44095</c:v>
                </c:pt>
                <c:pt idx="859">
                  <c:v>44096</c:v>
                </c:pt>
                <c:pt idx="860">
                  <c:v>44097</c:v>
                </c:pt>
                <c:pt idx="861">
                  <c:v>44098</c:v>
                </c:pt>
                <c:pt idx="862">
                  <c:v>44099</c:v>
                </c:pt>
                <c:pt idx="863">
                  <c:v>44102</c:v>
                </c:pt>
                <c:pt idx="864">
                  <c:v>44103</c:v>
                </c:pt>
                <c:pt idx="865">
                  <c:v>44104</c:v>
                </c:pt>
                <c:pt idx="866">
                  <c:v>44113</c:v>
                </c:pt>
                <c:pt idx="867">
                  <c:v>44116</c:v>
                </c:pt>
                <c:pt idx="868">
                  <c:v>44117</c:v>
                </c:pt>
                <c:pt idx="869">
                  <c:v>44118</c:v>
                </c:pt>
                <c:pt idx="870">
                  <c:v>44119</c:v>
                </c:pt>
                <c:pt idx="871">
                  <c:v>44120</c:v>
                </c:pt>
                <c:pt idx="872">
                  <c:v>44123</c:v>
                </c:pt>
                <c:pt idx="873">
                  <c:v>44124</c:v>
                </c:pt>
                <c:pt idx="874">
                  <c:v>44125</c:v>
                </c:pt>
                <c:pt idx="875">
                  <c:v>44126</c:v>
                </c:pt>
                <c:pt idx="876">
                  <c:v>44127</c:v>
                </c:pt>
                <c:pt idx="877">
                  <c:v>44130</c:v>
                </c:pt>
                <c:pt idx="878">
                  <c:v>44131</c:v>
                </c:pt>
                <c:pt idx="879">
                  <c:v>44132</c:v>
                </c:pt>
                <c:pt idx="880">
                  <c:v>44133</c:v>
                </c:pt>
                <c:pt idx="881">
                  <c:v>44134</c:v>
                </c:pt>
                <c:pt idx="882">
                  <c:v>44137</c:v>
                </c:pt>
                <c:pt idx="883">
                  <c:v>44138</c:v>
                </c:pt>
                <c:pt idx="884">
                  <c:v>44139</c:v>
                </c:pt>
                <c:pt idx="885">
                  <c:v>44140</c:v>
                </c:pt>
                <c:pt idx="886">
                  <c:v>44141</c:v>
                </c:pt>
                <c:pt idx="887">
                  <c:v>44144</c:v>
                </c:pt>
                <c:pt idx="888">
                  <c:v>44145</c:v>
                </c:pt>
                <c:pt idx="889">
                  <c:v>44146</c:v>
                </c:pt>
                <c:pt idx="890">
                  <c:v>44147</c:v>
                </c:pt>
                <c:pt idx="891">
                  <c:v>44148</c:v>
                </c:pt>
                <c:pt idx="892">
                  <c:v>44151</c:v>
                </c:pt>
                <c:pt idx="893">
                  <c:v>44152</c:v>
                </c:pt>
                <c:pt idx="894">
                  <c:v>44153</c:v>
                </c:pt>
                <c:pt idx="895">
                  <c:v>44154</c:v>
                </c:pt>
                <c:pt idx="896">
                  <c:v>44155</c:v>
                </c:pt>
                <c:pt idx="897">
                  <c:v>44158</c:v>
                </c:pt>
                <c:pt idx="898">
                  <c:v>44159</c:v>
                </c:pt>
                <c:pt idx="899">
                  <c:v>44160</c:v>
                </c:pt>
                <c:pt idx="900">
                  <c:v>44161</c:v>
                </c:pt>
                <c:pt idx="901">
                  <c:v>44162</c:v>
                </c:pt>
                <c:pt idx="902">
                  <c:v>44165</c:v>
                </c:pt>
                <c:pt idx="903">
                  <c:v>44166</c:v>
                </c:pt>
                <c:pt idx="904">
                  <c:v>44167</c:v>
                </c:pt>
                <c:pt idx="905">
                  <c:v>44168</c:v>
                </c:pt>
                <c:pt idx="906">
                  <c:v>44169</c:v>
                </c:pt>
                <c:pt idx="907">
                  <c:v>44172</c:v>
                </c:pt>
                <c:pt idx="908">
                  <c:v>44173</c:v>
                </c:pt>
                <c:pt idx="909">
                  <c:v>44174</c:v>
                </c:pt>
                <c:pt idx="910">
                  <c:v>44175</c:v>
                </c:pt>
                <c:pt idx="911">
                  <c:v>44176</c:v>
                </c:pt>
                <c:pt idx="912">
                  <c:v>44179</c:v>
                </c:pt>
                <c:pt idx="913">
                  <c:v>44180</c:v>
                </c:pt>
                <c:pt idx="914">
                  <c:v>44181</c:v>
                </c:pt>
                <c:pt idx="915">
                  <c:v>44182</c:v>
                </c:pt>
                <c:pt idx="916">
                  <c:v>44183</c:v>
                </c:pt>
                <c:pt idx="917">
                  <c:v>44186</c:v>
                </c:pt>
                <c:pt idx="918">
                  <c:v>44187</c:v>
                </c:pt>
                <c:pt idx="919">
                  <c:v>44188</c:v>
                </c:pt>
                <c:pt idx="920">
                  <c:v>44189</c:v>
                </c:pt>
                <c:pt idx="921">
                  <c:v>44190</c:v>
                </c:pt>
                <c:pt idx="922">
                  <c:v>44193</c:v>
                </c:pt>
                <c:pt idx="923">
                  <c:v>44194</c:v>
                </c:pt>
                <c:pt idx="924">
                  <c:v>44195</c:v>
                </c:pt>
                <c:pt idx="925">
                  <c:v>44196</c:v>
                </c:pt>
              </c:numCache>
            </c:numRef>
          </c:cat>
          <c:val>
            <c:numRef>
              <c:f>'Stock Price'!$B$2:$B$927</c:f>
              <c:numCache>
                <c:formatCode>General</c:formatCode>
                <c:ptCount val="926"/>
                <c:pt idx="0">
                  <c:v>16.207100000000001</c:v>
                </c:pt>
                <c:pt idx="1">
                  <c:v>17.828600000000002</c:v>
                </c:pt>
                <c:pt idx="2">
                  <c:v>19.6143</c:v>
                </c:pt>
                <c:pt idx="3">
                  <c:v>21.578600000000002</c:v>
                </c:pt>
                <c:pt idx="4">
                  <c:v>23.735700999999999</c:v>
                </c:pt>
                <c:pt idx="5">
                  <c:v>26.107099999999999</c:v>
                </c:pt>
                <c:pt idx="6">
                  <c:v>28.721399000000002</c:v>
                </c:pt>
                <c:pt idx="7">
                  <c:v>31.592898999999999</c:v>
                </c:pt>
                <c:pt idx="8">
                  <c:v>34.75</c:v>
                </c:pt>
                <c:pt idx="9">
                  <c:v>38.2286</c:v>
                </c:pt>
                <c:pt idx="10">
                  <c:v>42.049999</c:v>
                </c:pt>
                <c:pt idx="11">
                  <c:v>42.935699</c:v>
                </c:pt>
                <c:pt idx="12">
                  <c:v>41.514301000000003</c:v>
                </c:pt>
                <c:pt idx="13">
                  <c:v>41.571399999999997</c:v>
                </c:pt>
                <c:pt idx="14">
                  <c:v>42.371398999999997</c:v>
                </c:pt>
                <c:pt idx="15">
                  <c:v>42.8857</c:v>
                </c:pt>
                <c:pt idx="16">
                  <c:v>41.278599</c:v>
                </c:pt>
                <c:pt idx="17">
                  <c:v>40.557098000000003</c:v>
                </c:pt>
                <c:pt idx="18">
                  <c:v>39.092899000000003</c:v>
                </c:pt>
                <c:pt idx="19">
                  <c:v>39.564301</c:v>
                </c:pt>
                <c:pt idx="20">
                  <c:v>39.628601000000003</c:v>
                </c:pt>
                <c:pt idx="21">
                  <c:v>38.971401</c:v>
                </c:pt>
                <c:pt idx="22">
                  <c:v>38.892899</c:v>
                </c:pt>
                <c:pt idx="23">
                  <c:v>40.349997999999999</c:v>
                </c:pt>
                <c:pt idx="24">
                  <c:v>41.392899</c:v>
                </c:pt>
                <c:pt idx="25">
                  <c:v>41.950001</c:v>
                </c:pt>
                <c:pt idx="26">
                  <c:v>41.442901999999997</c:v>
                </c:pt>
                <c:pt idx="27">
                  <c:v>40.971401</c:v>
                </c:pt>
                <c:pt idx="28">
                  <c:v>41.378601000000003</c:v>
                </c:pt>
                <c:pt idx="29">
                  <c:v>42.092899000000003</c:v>
                </c:pt>
                <c:pt idx="30">
                  <c:v>41.714297999999999</c:v>
                </c:pt>
                <c:pt idx="31">
                  <c:v>37.871398999999997</c:v>
                </c:pt>
                <c:pt idx="32">
                  <c:v>34.085701</c:v>
                </c:pt>
                <c:pt idx="33">
                  <c:v>31.592898999999999</c:v>
                </c:pt>
                <c:pt idx="34">
                  <c:v>31.464300000000001</c:v>
                </c:pt>
                <c:pt idx="35">
                  <c:v>30.15</c:v>
                </c:pt>
                <c:pt idx="36">
                  <c:v>30.528600999999998</c:v>
                </c:pt>
                <c:pt idx="37">
                  <c:v>29.542899999999999</c:v>
                </c:pt>
                <c:pt idx="38">
                  <c:v>29.221399000000002</c:v>
                </c:pt>
                <c:pt idx="39">
                  <c:v>29.307099999999998</c:v>
                </c:pt>
                <c:pt idx="40">
                  <c:v>28.842898999999999</c:v>
                </c:pt>
                <c:pt idx="41">
                  <c:v>29.278600999999998</c:v>
                </c:pt>
                <c:pt idx="42">
                  <c:v>29.75</c:v>
                </c:pt>
                <c:pt idx="43">
                  <c:v>29.435699</c:v>
                </c:pt>
                <c:pt idx="44">
                  <c:v>29.299999</c:v>
                </c:pt>
                <c:pt idx="45">
                  <c:v>26.921399999999998</c:v>
                </c:pt>
                <c:pt idx="46">
                  <c:v>24.9786</c:v>
                </c:pt>
                <c:pt idx="47">
                  <c:v>25.535699999999999</c:v>
                </c:pt>
                <c:pt idx="48">
                  <c:v>26.014299000000001</c:v>
                </c:pt>
                <c:pt idx="49">
                  <c:v>25.871400999999999</c:v>
                </c:pt>
                <c:pt idx="50">
                  <c:v>25.657101000000001</c:v>
                </c:pt>
                <c:pt idx="51">
                  <c:v>24.207100000000001</c:v>
                </c:pt>
                <c:pt idx="52">
                  <c:v>25.335699000000002</c:v>
                </c:pt>
                <c:pt idx="53">
                  <c:v>25.735700999999999</c:v>
                </c:pt>
                <c:pt idx="54">
                  <c:v>26.221399000000002</c:v>
                </c:pt>
                <c:pt idx="55">
                  <c:v>27.1143</c:v>
                </c:pt>
                <c:pt idx="56">
                  <c:v>26.9786</c:v>
                </c:pt>
                <c:pt idx="57">
                  <c:v>26.971399000000002</c:v>
                </c:pt>
                <c:pt idx="58">
                  <c:v>25.242901</c:v>
                </c:pt>
                <c:pt idx="59">
                  <c:v>25.914300999999998</c:v>
                </c:pt>
                <c:pt idx="60">
                  <c:v>26.264299000000001</c:v>
                </c:pt>
                <c:pt idx="61">
                  <c:v>27.042899999999999</c:v>
                </c:pt>
                <c:pt idx="62">
                  <c:v>27.1357</c:v>
                </c:pt>
                <c:pt idx="63">
                  <c:v>27.1</c:v>
                </c:pt>
                <c:pt idx="64">
                  <c:v>26.821400000000001</c:v>
                </c:pt>
                <c:pt idx="65">
                  <c:v>26.828600000000002</c:v>
                </c:pt>
                <c:pt idx="66">
                  <c:v>26.2286</c:v>
                </c:pt>
                <c:pt idx="67">
                  <c:v>26.664300999999998</c:v>
                </c:pt>
                <c:pt idx="68">
                  <c:v>27.0214</c:v>
                </c:pt>
                <c:pt idx="69">
                  <c:v>27.007099</c:v>
                </c:pt>
                <c:pt idx="70">
                  <c:v>26.492901</c:v>
                </c:pt>
                <c:pt idx="71">
                  <c:v>26.6357</c:v>
                </c:pt>
                <c:pt idx="72">
                  <c:v>26.921399999999998</c:v>
                </c:pt>
                <c:pt idx="73">
                  <c:v>26.942900000000002</c:v>
                </c:pt>
                <c:pt idx="74">
                  <c:v>26.7286</c:v>
                </c:pt>
                <c:pt idx="75">
                  <c:v>27.014299000000001</c:v>
                </c:pt>
                <c:pt idx="76">
                  <c:v>27.592898999999999</c:v>
                </c:pt>
                <c:pt idx="77">
                  <c:v>27.971399000000002</c:v>
                </c:pt>
                <c:pt idx="78">
                  <c:v>26.871400999999999</c:v>
                </c:pt>
                <c:pt idx="79">
                  <c:v>26.028600999999998</c:v>
                </c:pt>
                <c:pt idx="80">
                  <c:v>26.314301</c:v>
                </c:pt>
                <c:pt idx="81">
                  <c:v>26.0214</c:v>
                </c:pt>
                <c:pt idx="82">
                  <c:v>26.057099999999998</c:v>
                </c:pt>
                <c:pt idx="83">
                  <c:v>23.450001</c:v>
                </c:pt>
                <c:pt idx="84">
                  <c:v>23.214300000000001</c:v>
                </c:pt>
                <c:pt idx="85">
                  <c:v>23.450001</c:v>
                </c:pt>
                <c:pt idx="86">
                  <c:v>23.642900000000001</c:v>
                </c:pt>
                <c:pt idx="87">
                  <c:v>24.171399999999998</c:v>
                </c:pt>
                <c:pt idx="88">
                  <c:v>23.921399999999998</c:v>
                </c:pt>
                <c:pt idx="89">
                  <c:v>23.878599000000001</c:v>
                </c:pt>
                <c:pt idx="90">
                  <c:v>24.171399999999998</c:v>
                </c:pt>
                <c:pt idx="91">
                  <c:v>24.557099999999998</c:v>
                </c:pt>
                <c:pt idx="92">
                  <c:v>24.471399000000002</c:v>
                </c:pt>
                <c:pt idx="93">
                  <c:v>24.1143</c:v>
                </c:pt>
                <c:pt idx="94">
                  <c:v>24.142900000000001</c:v>
                </c:pt>
                <c:pt idx="95">
                  <c:v>23.450001</c:v>
                </c:pt>
                <c:pt idx="96">
                  <c:v>23.5</c:v>
                </c:pt>
                <c:pt idx="97">
                  <c:v>23.107099999999999</c:v>
                </c:pt>
                <c:pt idx="98">
                  <c:v>23.178599999999999</c:v>
                </c:pt>
                <c:pt idx="99">
                  <c:v>23.185699</c:v>
                </c:pt>
                <c:pt idx="100">
                  <c:v>23.357099999999999</c:v>
                </c:pt>
                <c:pt idx="101">
                  <c:v>22.799999</c:v>
                </c:pt>
                <c:pt idx="102">
                  <c:v>22.371400999999999</c:v>
                </c:pt>
                <c:pt idx="103">
                  <c:v>22.821400000000001</c:v>
                </c:pt>
                <c:pt idx="104">
                  <c:v>23.085699000000002</c:v>
                </c:pt>
                <c:pt idx="105">
                  <c:v>23.7286</c:v>
                </c:pt>
                <c:pt idx="106">
                  <c:v>23.549999</c:v>
                </c:pt>
                <c:pt idx="107">
                  <c:v>22.799999</c:v>
                </c:pt>
                <c:pt idx="108">
                  <c:v>23.107099999999999</c:v>
                </c:pt>
                <c:pt idx="109">
                  <c:v>23.285699999999999</c:v>
                </c:pt>
                <c:pt idx="110">
                  <c:v>23.235700999999999</c:v>
                </c:pt>
                <c:pt idx="111">
                  <c:v>23.557099999999998</c:v>
                </c:pt>
                <c:pt idx="112">
                  <c:v>23.842898999999999</c:v>
                </c:pt>
                <c:pt idx="113">
                  <c:v>24.357099999999999</c:v>
                </c:pt>
                <c:pt idx="114">
                  <c:v>24.435699</c:v>
                </c:pt>
                <c:pt idx="115">
                  <c:v>24.15</c:v>
                </c:pt>
                <c:pt idx="116">
                  <c:v>24.700001</c:v>
                </c:pt>
                <c:pt idx="117">
                  <c:v>24.7714</c:v>
                </c:pt>
                <c:pt idx="118">
                  <c:v>24.492901</c:v>
                </c:pt>
                <c:pt idx="119">
                  <c:v>24.742901</c:v>
                </c:pt>
                <c:pt idx="120">
                  <c:v>24.435699</c:v>
                </c:pt>
                <c:pt idx="121">
                  <c:v>24.450001</c:v>
                </c:pt>
                <c:pt idx="122">
                  <c:v>24.628599000000001</c:v>
                </c:pt>
                <c:pt idx="123">
                  <c:v>25.442900000000002</c:v>
                </c:pt>
                <c:pt idx="124">
                  <c:v>24.685699</c:v>
                </c:pt>
                <c:pt idx="125">
                  <c:v>24.942900000000002</c:v>
                </c:pt>
                <c:pt idx="126">
                  <c:v>25.35</c:v>
                </c:pt>
                <c:pt idx="127">
                  <c:v>25.342898999999999</c:v>
                </c:pt>
                <c:pt idx="128">
                  <c:v>25.107099999999999</c:v>
                </c:pt>
                <c:pt idx="129">
                  <c:v>25.528600999999998</c:v>
                </c:pt>
                <c:pt idx="130">
                  <c:v>25.278600999999998</c:v>
                </c:pt>
                <c:pt idx="131">
                  <c:v>25.35</c:v>
                </c:pt>
                <c:pt idx="132">
                  <c:v>25.15</c:v>
                </c:pt>
                <c:pt idx="133">
                  <c:v>25.171399999999998</c:v>
                </c:pt>
                <c:pt idx="134">
                  <c:v>24.299999</c:v>
                </c:pt>
                <c:pt idx="135">
                  <c:v>24.292899999999999</c:v>
                </c:pt>
                <c:pt idx="136">
                  <c:v>24.057099999999998</c:v>
                </c:pt>
                <c:pt idx="137">
                  <c:v>24.171399999999998</c:v>
                </c:pt>
                <c:pt idx="138">
                  <c:v>24.421399999999998</c:v>
                </c:pt>
                <c:pt idx="139">
                  <c:v>25.3643</c:v>
                </c:pt>
                <c:pt idx="140">
                  <c:v>25.171399999999998</c:v>
                </c:pt>
                <c:pt idx="141">
                  <c:v>24.992901</c:v>
                </c:pt>
                <c:pt idx="142">
                  <c:v>25.835699000000002</c:v>
                </c:pt>
                <c:pt idx="143">
                  <c:v>24.664300999999998</c:v>
                </c:pt>
                <c:pt idx="144">
                  <c:v>24.935699</c:v>
                </c:pt>
                <c:pt idx="145">
                  <c:v>24.314301</c:v>
                </c:pt>
                <c:pt idx="146">
                  <c:v>24.428599999999999</c:v>
                </c:pt>
                <c:pt idx="147">
                  <c:v>24.764299000000001</c:v>
                </c:pt>
                <c:pt idx="148">
                  <c:v>25.121400999999999</c:v>
                </c:pt>
                <c:pt idx="149">
                  <c:v>24.7286</c:v>
                </c:pt>
                <c:pt idx="150">
                  <c:v>25.35</c:v>
                </c:pt>
                <c:pt idx="151">
                  <c:v>25.357099999999999</c:v>
                </c:pt>
                <c:pt idx="152">
                  <c:v>26.785699999999999</c:v>
                </c:pt>
                <c:pt idx="153">
                  <c:v>25.657101000000001</c:v>
                </c:pt>
                <c:pt idx="154">
                  <c:v>26.907101000000001</c:v>
                </c:pt>
                <c:pt idx="155">
                  <c:v>26.757099</c:v>
                </c:pt>
                <c:pt idx="156">
                  <c:v>27.2286</c:v>
                </c:pt>
                <c:pt idx="157">
                  <c:v>26.4</c:v>
                </c:pt>
                <c:pt idx="158">
                  <c:v>27.2286</c:v>
                </c:pt>
                <c:pt idx="159">
                  <c:v>27.049999</c:v>
                </c:pt>
                <c:pt idx="160">
                  <c:v>26.3643</c:v>
                </c:pt>
                <c:pt idx="161">
                  <c:v>26.407101000000001</c:v>
                </c:pt>
                <c:pt idx="162">
                  <c:v>26.6357</c:v>
                </c:pt>
                <c:pt idx="163">
                  <c:v>27.042899999999999</c:v>
                </c:pt>
                <c:pt idx="164">
                  <c:v>26</c:v>
                </c:pt>
                <c:pt idx="165">
                  <c:v>26.121400999999999</c:v>
                </c:pt>
                <c:pt idx="166">
                  <c:v>25.278600999999998</c:v>
                </c:pt>
                <c:pt idx="167">
                  <c:v>23.464300000000001</c:v>
                </c:pt>
                <c:pt idx="168">
                  <c:v>23.7286</c:v>
                </c:pt>
                <c:pt idx="169">
                  <c:v>23.285699999999999</c:v>
                </c:pt>
                <c:pt idx="170">
                  <c:v>22.9786</c:v>
                </c:pt>
                <c:pt idx="171">
                  <c:v>22.128599000000001</c:v>
                </c:pt>
                <c:pt idx="172">
                  <c:v>21.950001</c:v>
                </c:pt>
                <c:pt idx="173">
                  <c:v>21.578600000000002</c:v>
                </c:pt>
                <c:pt idx="174">
                  <c:v>21.992901</c:v>
                </c:pt>
                <c:pt idx="175">
                  <c:v>21.757099</c:v>
                </c:pt>
                <c:pt idx="176">
                  <c:v>21.8857</c:v>
                </c:pt>
                <c:pt idx="177">
                  <c:v>22.157101000000001</c:v>
                </c:pt>
                <c:pt idx="178">
                  <c:v>20.814301</c:v>
                </c:pt>
                <c:pt idx="179">
                  <c:v>19.628599000000001</c:v>
                </c:pt>
                <c:pt idx="180">
                  <c:v>20.121400999999999</c:v>
                </c:pt>
                <c:pt idx="181">
                  <c:v>19.992901</c:v>
                </c:pt>
                <c:pt idx="182">
                  <c:v>20.378599000000001</c:v>
                </c:pt>
                <c:pt idx="183">
                  <c:v>20.514299000000001</c:v>
                </c:pt>
                <c:pt idx="184">
                  <c:v>20.157101000000001</c:v>
                </c:pt>
                <c:pt idx="185">
                  <c:v>20.3643</c:v>
                </c:pt>
                <c:pt idx="186">
                  <c:v>20.357099999999999</c:v>
                </c:pt>
                <c:pt idx="187">
                  <c:v>20.200001</c:v>
                </c:pt>
                <c:pt idx="188">
                  <c:v>21.028600999999998</c:v>
                </c:pt>
                <c:pt idx="189">
                  <c:v>21.828600000000002</c:v>
                </c:pt>
                <c:pt idx="190">
                  <c:v>21.607099999999999</c:v>
                </c:pt>
                <c:pt idx="191">
                  <c:v>21.142900000000001</c:v>
                </c:pt>
                <c:pt idx="192">
                  <c:v>20.514299000000001</c:v>
                </c:pt>
                <c:pt idx="193">
                  <c:v>20.842898999999999</c:v>
                </c:pt>
                <c:pt idx="194">
                  <c:v>21.428599999999999</c:v>
                </c:pt>
                <c:pt idx="195">
                  <c:v>21.164300999999998</c:v>
                </c:pt>
                <c:pt idx="196">
                  <c:v>21.264299000000001</c:v>
                </c:pt>
                <c:pt idx="197">
                  <c:v>21.257099</c:v>
                </c:pt>
                <c:pt idx="198">
                  <c:v>21.328600000000002</c:v>
                </c:pt>
                <c:pt idx="199">
                  <c:v>21.5214</c:v>
                </c:pt>
                <c:pt idx="200">
                  <c:v>22.3857</c:v>
                </c:pt>
                <c:pt idx="201">
                  <c:v>22.15</c:v>
                </c:pt>
                <c:pt idx="202">
                  <c:v>22.7714</c:v>
                </c:pt>
                <c:pt idx="203">
                  <c:v>23.328600000000002</c:v>
                </c:pt>
                <c:pt idx="204">
                  <c:v>22.657101000000001</c:v>
                </c:pt>
                <c:pt idx="205">
                  <c:v>23.042899999999999</c:v>
                </c:pt>
                <c:pt idx="206">
                  <c:v>22.607099999999999</c:v>
                </c:pt>
                <c:pt idx="207">
                  <c:v>21.721399000000002</c:v>
                </c:pt>
                <c:pt idx="208">
                  <c:v>21.9786</c:v>
                </c:pt>
                <c:pt idx="209">
                  <c:v>21.971399000000002</c:v>
                </c:pt>
                <c:pt idx="210">
                  <c:v>22.321400000000001</c:v>
                </c:pt>
                <c:pt idx="211">
                  <c:v>22.2286</c:v>
                </c:pt>
                <c:pt idx="212">
                  <c:v>22.078600000000002</c:v>
                </c:pt>
                <c:pt idx="213">
                  <c:v>21.971399000000002</c:v>
                </c:pt>
                <c:pt idx="214">
                  <c:v>22.1143</c:v>
                </c:pt>
                <c:pt idx="215">
                  <c:v>22.078600000000002</c:v>
                </c:pt>
                <c:pt idx="216">
                  <c:v>21.9786</c:v>
                </c:pt>
                <c:pt idx="217">
                  <c:v>21</c:v>
                </c:pt>
                <c:pt idx="218">
                  <c:v>21.128599000000001</c:v>
                </c:pt>
                <c:pt idx="219">
                  <c:v>20.214300000000001</c:v>
                </c:pt>
                <c:pt idx="220">
                  <c:v>19.557099999999998</c:v>
                </c:pt>
                <c:pt idx="221">
                  <c:v>18.921399999999998</c:v>
                </c:pt>
                <c:pt idx="222">
                  <c:v>18.450001</c:v>
                </c:pt>
                <c:pt idx="223">
                  <c:v>17.257099</c:v>
                </c:pt>
                <c:pt idx="224">
                  <c:v>17.564301</c:v>
                </c:pt>
                <c:pt idx="225">
                  <c:v>18.235700999999999</c:v>
                </c:pt>
                <c:pt idx="226">
                  <c:v>17.535699999999999</c:v>
                </c:pt>
                <c:pt idx="227">
                  <c:v>17.985700999999999</c:v>
                </c:pt>
                <c:pt idx="228">
                  <c:v>17.921399999999998</c:v>
                </c:pt>
                <c:pt idx="229">
                  <c:v>17.7714</c:v>
                </c:pt>
                <c:pt idx="230">
                  <c:v>17.899999999999999</c:v>
                </c:pt>
                <c:pt idx="231">
                  <c:v>17.985700999999999</c:v>
                </c:pt>
                <c:pt idx="232">
                  <c:v>18.492901</c:v>
                </c:pt>
                <c:pt idx="233">
                  <c:v>18.528600999999998</c:v>
                </c:pt>
                <c:pt idx="234">
                  <c:v>18.507099</c:v>
                </c:pt>
                <c:pt idx="235">
                  <c:v>18.685699</c:v>
                </c:pt>
                <c:pt idx="236">
                  <c:v>18.914300999999998</c:v>
                </c:pt>
                <c:pt idx="237">
                  <c:v>18.892900000000001</c:v>
                </c:pt>
                <c:pt idx="238">
                  <c:v>19.107099999999999</c:v>
                </c:pt>
                <c:pt idx="239">
                  <c:v>18.8643</c:v>
                </c:pt>
                <c:pt idx="240">
                  <c:v>19.549999</c:v>
                </c:pt>
                <c:pt idx="241">
                  <c:v>19.835699000000002</c:v>
                </c:pt>
                <c:pt idx="242">
                  <c:v>19.892900000000001</c:v>
                </c:pt>
                <c:pt idx="243">
                  <c:v>19.714300000000001</c:v>
                </c:pt>
                <c:pt idx="244">
                  <c:v>19.421399999999998</c:v>
                </c:pt>
                <c:pt idx="245">
                  <c:v>18.807099999999998</c:v>
                </c:pt>
                <c:pt idx="246">
                  <c:v>19.100000000000001</c:v>
                </c:pt>
                <c:pt idx="247">
                  <c:v>19.028600999999998</c:v>
                </c:pt>
                <c:pt idx="248">
                  <c:v>19.785699999999999</c:v>
                </c:pt>
                <c:pt idx="249">
                  <c:v>19.914300999999998</c:v>
                </c:pt>
                <c:pt idx="250">
                  <c:v>19.878599000000001</c:v>
                </c:pt>
                <c:pt idx="251">
                  <c:v>19.035699999999999</c:v>
                </c:pt>
                <c:pt idx="252">
                  <c:v>19.257099</c:v>
                </c:pt>
                <c:pt idx="253">
                  <c:v>20.6</c:v>
                </c:pt>
                <c:pt idx="254">
                  <c:v>20.492901</c:v>
                </c:pt>
                <c:pt idx="255">
                  <c:v>20.9</c:v>
                </c:pt>
                <c:pt idx="256">
                  <c:v>21.2714</c:v>
                </c:pt>
                <c:pt idx="257">
                  <c:v>21</c:v>
                </c:pt>
                <c:pt idx="258">
                  <c:v>20.9786</c:v>
                </c:pt>
                <c:pt idx="259">
                  <c:v>20.985700999999999</c:v>
                </c:pt>
                <c:pt idx="260">
                  <c:v>20.471399000000002</c:v>
                </c:pt>
                <c:pt idx="261">
                  <c:v>22.5214</c:v>
                </c:pt>
                <c:pt idx="262">
                  <c:v>22.564301</c:v>
                </c:pt>
                <c:pt idx="263">
                  <c:v>24.378599000000001</c:v>
                </c:pt>
                <c:pt idx="264">
                  <c:v>22.935699</c:v>
                </c:pt>
                <c:pt idx="265">
                  <c:v>22.357099999999999</c:v>
                </c:pt>
                <c:pt idx="266">
                  <c:v>22.435699</c:v>
                </c:pt>
                <c:pt idx="267">
                  <c:v>22.392900000000001</c:v>
                </c:pt>
                <c:pt idx="268">
                  <c:v>21.992901</c:v>
                </c:pt>
                <c:pt idx="269">
                  <c:v>20.571400000000001</c:v>
                </c:pt>
                <c:pt idx="270">
                  <c:v>20.757099</c:v>
                </c:pt>
                <c:pt idx="271">
                  <c:v>21.2714</c:v>
                </c:pt>
                <c:pt idx="272">
                  <c:v>21.935699</c:v>
                </c:pt>
                <c:pt idx="273">
                  <c:v>21.1143</c:v>
                </c:pt>
                <c:pt idx="274">
                  <c:v>21.607099999999999</c:v>
                </c:pt>
                <c:pt idx="275">
                  <c:v>22.042899999999999</c:v>
                </c:pt>
                <c:pt idx="276">
                  <c:v>21.950001</c:v>
                </c:pt>
                <c:pt idx="277">
                  <c:v>22.7714</c:v>
                </c:pt>
                <c:pt idx="278">
                  <c:v>23.007099</c:v>
                </c:pt>
                <c:pt idx="279">
                  <c:v>23.071400000000001</c:v>
                </c:pt>
                <c:pt idx="280">
                  <c:v>22.785699999999999</c:v>
                </c:pt>
                <c:pt idx="281">
                  <c:v>22.964300000000001</c:v>
                </c:pt>
                <c:pt idx="282">
                  <c:v>21.549999</c:v>
                </c:pt>
                <c:pt idx="283">
                  <c:v>21.171399999999998</c:v>
                </c:pt>
                <c:pt idx="284">
                  <c:v>21.528600999999998</c:v>
                </c:pt>
                <c:pt idx="285">
                  <c:v>21.721399000000002</c:v>
                </c:pt>
                <c:pt idx="286">
                  <c:v>21.421399999999998</c:v>
                </c:pt>
                <c:pt idx="287">
                  <c:v>21.471399000000002</c:v>
                </c:pt>
                <c:pt idx="288">
                  <c:v>21.807099999999998</c:v>
                </c:pt>
                <c:pt idx="289">
                  <c:v>22.242901</c:v>
                </c:pt>
                <c:pt idx="290">
                  <c:v>22.049999</c:v>
                </c:pt>
                <c:pt idx="291">
                  <c:v>22.542899999999999</c:v>
                </c:pt>
                <c:pt idx="292">
                  <c:v>22.314301</c:v>
                </c:pt>
                <c:pt idx="293">
                  <c:v>22.65</c:v>
                </c:pt>
                <c:pt idx="294">
                  <c:v>22.2714</c:v>
                </c:pt>
                <c:pt idx="295">
                  <c:v>20.514299000000001</c:v>
                </c:pt>
                <c:pt idx="296">
                  <c:v>21.007099</c:v>
                </c:pt>
                <c:pt idx="297">
                  <c:v>21.278600999999998</c:v>
                </c:pt>
                <c:pt idx="298">
                  <c:v>21.571400000000001</c:v>
                </c:pt>
                <c:pt idx="299">
                  <c:v>21.678599999999999</c:v>
                </c:pt>
                <c:pt idx="300">
                  <c:v>21.7286</c:v>
                </c:pt>
                <c:pt idx="301">
                  <c:v>21.492901</c:v>
                </c:pt>
                <c:pt idx="302">
                  <c:v>20.65</c:v>
                </c:pt>
                <c:pt idx="303">
                  <c:v>20.607099999999999</c:v>
                </c:pt>
                <c:pt idx="304">
                  <c:v>20.735700999999999</c:v>
                </c:pt>
                <c:pt idx="305">
                  <c:v>20.342898999999999</c:v>
                </c:pt>
                <c:pt idx="306">
                  <c:v>20.242901</c:v>
                </c:pt>
                <c:pt idx="307">
                  <c:v>19.799999</c:v>
                </c:pt>
                <c:pt idx="308">
                  <c:v>18.057099999999998</c:v>
                </c:pt>
                <c:pt idx="309">
                  <c:v>18.9786</c:v>
                </c:pt>
                <c:pt idx="310">
                  <c:v>18.278600999999998</c:v>
                </c:pt>
                <c:pt idx="311">
                  <c:v>18.421399999999998</c:v>
                </c:pt>
                <c:pt idx="312">
                  <c:v>18.3643</c:v>
                </c:pt>
                <c:pt idx="313">
                  <c:v>18.757099</c:v>
                </c:pt>
                <c:pt idx="314">
                  <c:v>18.214300000000001</c:v>
                </c:pt>
                <c:pt idx="315">
                  <c:v>18.028600999999998</c:v>
                </c:pt>
                <c:pt idx="316">
                  <c:v>18.685699</c:v>
                </c:pt>
                <c:pt idx="317">
                  <c:v>18.714300000000001</c:v>
                </c:pt>
                <c:pt idx="318">
                  <c:v>19.200001</c:v>
                </c:pt>
                <c:pt idx="319">
                  <c:v>19.064301</c:v>
                </c:pt>
                <c:pt idx="320">
                  <c:v>18.671399999999998</c:v>
                </c:pt>
                <c:pt idx="321">
                  <c:v>18.892900000000001</c:v>
                </c:pt>
                <c:pt idx="322">
                  <c:v>19.421399999999998</c:v>
                </c:pt>
                <c:pt idx="323">
                  <c:v>19.421399999999998</c:v>
                </c:pt>
                <c:pt idx="324">
                  <c:v>21.628599000000001</c:v>
                </c:pt>
                <c:pt idx="325">
                  <c:v>21.642900000000001</c:v>
                </c:pt>
                <c:pt idx="326">
                  <c:v>21.828600000000002</c:v>
                </c:pt>
                <c:pt idx="327">
                  <c:v>22.514299000000001</c:v>
                </c:pt>
                <c:pt idx="328">
                  <c:v>22.792899999999999</c:v>
                </c:pt>
                <c:pt idx="329">
                  <c:v>22.592898999999999</c:v>
                </c:pt>
                <c:pt idx="330">
                  <c:v>22.592898999999999</c:v>
                </c:pt>
                <c:pt idx="331">
                  <c:v>22.742901</c:v>
                </c:pt>
                <c:pt idx="332">
                  <c:v>22.235700999999999</c:v>
                </c:pt>
                <c:pt idx="333">
                  <c:v>22.471399000000002</c:v>
                </c:pt>
                <c:pt idx="334">
                  <c:v>22.721399000000002</c:v>
                </c:pt>
                <c:pt idx="335">
                  <c:v>22.328600000000002</c:v>
                </c:pt>
                <c:pt idx="336">
                  <c:v>22.15</c:v>
                </c:pt>
                <c:pt idx="337">
                  <c:v>21.607099999999999</c:v>
                </c:pt>
                <c:pt idx="338">
                  <c:v>21.921399999999998</c:v>
                </c:pt>
                <c:pt idx="339">
                  <c:v>22.171399999999998</c:v>
                </c:pt>
                <c:pt idx="340">
                  <c:v>21.514299000000001</c:v>
                </c:pt>
                <c:pt idx="341">
                  <c:v>20.921399999999998</c:v>
                </c:pt>
                <c:pt idx="342">
                  <c:v>19.842898999999999</c:v>
                </c:pt>
                <c:pt idx="343">
                  <c:v>20.178599999999999</c:v>
                </c:pt>
                <c:pt idx="344">
                  <c:v>19.171399999999998</c:v>
                </c:pt>
                <c:pt idx="345">
                  <c:v>19.828600000000002</c:v>
                </c:pt>
                <c:pt idx="346">
                  <c:v>20.321400000000001</c:v>
                </c:pt>
                <c:pt idx="347">
                  <c:v>20.564301</c:v>
                </c:pt>
                <c:pt idx="348">
                  <c:v>20.628599000000001</c:v>
                </c:pt>
                <c:pt idx="349">
                  <c:v>20.128599000000001</c:v>
                </c:pt>
                <c:pt idx="350">
                  <c:v>20.1357</c:v>
                </c:pt>
                <c:pt idx="351">
                  <c:v>19.628599000000001</c:v>
                </c:pt>
                <c:pt idx="352">
                  <c:v>19.892900000000001</c:v>
                </c:pt>
                <c:pt idx="353">
                  <c:v>20.235700999999999</c:v>
                </c:pt>
                <c:pt idx="354">
                  <c:v>20.428599999999999</c:v>
                </c:pt>
                <c:pt idx="355">
                  <c:v>20.700001</c:v>
                </c:pt>
                <c:pt idx="356">
                  <c:v>19.785699999999999</c:v>
                </c:pt>
                <c:pt idx="357">
                  <c:v>20.578600000000002</c:v>
                </c:pt>
                <c:pt idx="358">
                  <c:v>20.714300000000001</c:v>
                </c:pt>
                <c:pt idx="359">
                  <c:v>20.621400999999999</c:v>
                </c:pt>
                <c:pt idx="360">
                  <c:v>20.628599000000001</c:v>
                </c:pt>
                <c:pt idx="361">
                  <c:v>20.178599999999999</c:v>
                </c:pt>
                <c:pt idx="362">
                  <c:v>20.242901</c:v>
                </c:pt>
                <c:pt idx="363">
                  <c:v>20.342898999999999</c:v>
                </c:pt>
                <c:pt idx="364">
                  <c:v>18.907101000000001</c:v>
                </c:pt>
                <c:pt idx="365">
                  <c:v>18.928599999999999</c:v>
                </c:pt>
                <c:pt idx="366">
                  <c:v>19.035699999999999</c:v>
                </c:pt>
                <c:pt idx="367">
                  <c:v>18.964300000000001</c:v>
                </c:pt>
                <c:pt idx="368">
                  <c:v>19</c:v>
                </c:pt>
                <c:pt idx="369">
                  <c:v>18.992901</c:v>
                </c:pt>
                <c:pt idx="370">
                  <c:v>18.7714</c:v>
                </c:pt>
                <c:pt idx="371">
                  <c:v>18.700001</c:v>
                </c:pt>
                <c:pt idx="372">
                  <c:v>18.214300000000001</c:v>
                </c:pt>
                <c:pt idx="373">
                  <c:v>18.700001</c:v>
                </c:pt>
                <c:pt idx="374">
                  <c:v>19.049999</c:v>
                </c:pt>
                <c:pt idx="375">
                  <c:v>18.871400999999999</c:v>
                </c:pt>
                <c:pt idx="376">
                  <c:v>19.078600000000002</c:v>
                </c:pt>
                <c:pt idx="377">
                  <c:v>19.057099999999998</c:v>
                </c:pt>
                <c:pt idx="378">
                  <c:v>19.1357</c:v>
                </c:pt>
                <c:pt idx="379">
                  <c:v>18.964300000000001</c:v>
                </c:pt>
                <c:pt idx="380">
                  <c:v>19.192900000000002</c:v>
                </c:pt>
                <c:pt idx="381">
                  <c:v>18.107099999999999</c:v>
                </c:pt>
                <c:pt idx="382">
                  <c:v>18.185699</c:v>
                </c:pt>
                <c:pt idx="383">
                  <c:v>18.571400000000001</c:v>
                </c:pt>
                <c:pt idx="384">
                  <c:v>17.921399999999998</c:v>
                </c:pt>
                <c:pt idx="385">
                  <c:v>17.564301</c:v>
                </c:pt>
                <c:pt idx="386">
                  <c:v>17.628599000000001</c:v>
                </c:pt>
                <c:pt idx="387">
                  <c:v>17.450001</c:v>
                </c:pt>
                <c:pt idx="388">
                  <c:v>17.557099999999998</c:v>
                </c:pt>
                <c:pt idx="389">
                  <c:v>17</c:v>
                </c:pt>
                <c:pt idx="390">
                  <c:v>17.607099999999999</c:v>
                </c:pt>
                <c:pt idx="391">
                  <c:v>18.299999</c:v>
                </c:pt>
                <c:pt idx="392">
                  <c:v>18.149999999999999</c:v>
                </c:pt>
                <c:pt idx="393">
                  <c:v>18.121400999999999</c:v>
                </c:pt>
                <c:pt idx="394">
                  <c:v>17.835699000000002</c:v>
                </c:pt>
                <c:pt idx="395">
                  <c:v>17.928599999999999</c:v>
                </c:pt>
                <c:pt idx="396">
                  <c:v>17.928599999999999</c:v>
                </c:pt>
                <c:pt idx="397">
                  <c:v>19.671399999999998</c:v>
                </c:pt>
                <c:pt idx="398">
                  <c:v>19.785699999999999</c:v>
                </c:pt>
                <c:pt idx="399">
                  <c:v>19.628599000000001</c:v>
                </c:pt>
                <c:pt idx="400">
                  <c:v>19.914300999999998</c:v>
                </c:pt>
                <c:pt idx="401">
                  <c:v>19.399999999999999</c:v>
                </c:pt>
                <c:pt idx="402">
                  <c:v>18.914300999999998</c:v>
                </c:pt>
                <c:pt idx="403">
                  <c:v>19.085699000000002</c:v>
                </c:pt>
                <c:pt idx="404">
                  <c:v>19.107099999999999</c:v>
                </c:pt>
                <c:pt idx="405">
                  <c:v>19.350000000000001</c:v>
                </c:pt>
                <c:pt idx="406">
                  <c:v>20</c:v>
                </c:pt>
                <c:pt idx="407">
                  <c:v>19.807099999999998</c:v>
                </c:pt>
                <c:pt idx="408">
                  <c:v>19.807099999999998</c:v>
                </c:pt>
                <c:pt idx="409">
                  <c:v>20.807099999999998</c:v>
                </c:pt>
                <c:pt idx="410">
                  <c:v>21.1</c:v>
                </c:pt>
                <c:pt idx="411">
                  <c:v>20.735700999999999</c:v>
                </c:pt>
                <c:pt idx="412">
                  <c:v>20.171399999999998</c:v>
                </c:pt>
                <c:pt idx="413">
                  <c:v>20.321400000000001</c:v>
                </c:pt>
                <c:pt idx="414">
                  <c:v>20.299999</c:v>
                </c:pt>
                <c:pt idx="415">
                  <c:v>19.142900000000001</c:v>
                </c:pt>
                <c:pt idx="416">
                  <c:v>18.200001</c:v>
                </c:pt>
                <c:pt idx="417">
                  <c:v>18.200001</c:v>
                </c:pt>
                <c:pt idx="418">
                  <c:v>18.239999999999998</c:v>
                </c:pt>
                <c:pt idx="419">
                  <c:v>17.389999</c:v>
                </c:pt>
                <c:pt idx="420">
                  <c:v>17.510000000000002</c:v>
                </c:pt>
                <c:pt idx="421">
                  <c:v>18.040001</c:v>
                </c:pt>
                <c:pt idx="422">
                  <c:v>18.16</c:v>
                </c:pt>
                <c:pt idx="423">
                  <c:v>18.049999</c:v>
                </c:pt>
                <c:pt idx="424">
                  <c:v>17.739999999999998</c:v>
                </c:pt>
                <c:pt idx="425">
                  <c:v>17.170000000000002</c:v>
                </c:pt>
                <c:pt idx="426">
                  <c:v>16.200001</c:v>
                </c:pt>
                <c:pt idx="427">
                  <c:v>16.540001</c:v>
                </c:pt>
                <c:pt idx="428">
                  <c:v>16.690000999999999</c:v>
                </c:pt>
                <c:pt idx="429">
                  <c:v>16.889999</c:v>
                </c:pt>
                <c:pt idx="430">
                  <c:v>16.34</c:v>
                </c:pt>
                <c:pt idx="431">
                  <c:v>16.59</c:v>
                </c:pt>
                <c:pt idx="432">
                  <c:v>16.399999999999999</c:v>
                </c:pt>
                <c:pt idx="433">
                  <c:v>16.16</c:v>
                </c:pt>
                <c:pt idx="434">
                  <c:v>16.350000000000001</c:v>
                </c:pt>
                <c:pt idx="435">
                  <c:v>16.579999999999998</c:v>
                </c:pt>
                <c:pt idx="436">
                  <c:v>16.709999</c:v>
                </c:pt>
                <c:pt idx="437">
                  <c:v>16.57</c:v>
                </c:pt>
                <c:pt idx="438">
                  <c:v>17.190000999999999</c:v>
                </c:pt>
                <c:pt idx="439">
                  <c:v>16.459999</c:v>
                </c:pt>
                <c:pt idx="440">
                  <c:v>16.23</c:v>
                </c:pt>
                <c:pt idx="441">
                  <c:v>16.100000000000001</c:v>
                </c:pt>
                <c:pt idx="442">
                  <c:v>15.68</c:v>
                </c:pt>
                <c:pt idx="443">
                  <c:v>15.84</c:v>
                </c:pt>
                <c:pt idx="444">
                  <c:v>16.030000999999999</c:v>
                </c:pt>
                <c:pt idx="445">
                  <c:v>15.84</c:v>
                </c:pt>
                <c:pt idx="446">
                  <c:v>15.88</c:v>
                </c:pt>
                <c:pt idx="447">
                  <c:v>15.81</c:v>
                </c:pt>
                <c:pt idx="448">
                  <c:v>15.95</c:v>
                </c:pt>
                <c:pt idx="449">
                  <c:v>15.96</c:v>
                </c:pt>
                <c:pt idx="450">
                  <c:v>16</c:v>
                </c:pt>
                <c:pt idx="451">
                  <c:v>16.030000999999999</c:v>
                </c:pt>
                <c:pt idx="452">
                  <c:v>15.79</c:v>
                </c:pt>
                <c:pt idx="453">
                  <c:v>15.98</c:v>
                </c:pt>
                <c:pt idx="454">
                  <c:v>16.329999999999998</c:v>
                </c:pt>
                <c:pt idx="455">
                  <c:v>16.200001</c:v>
                </c:pt>
                <c:pt idx="456">
                  <c:v>16.299999</c:v>
                </c:pt>
                <c:pt idx="457">
                  <c:v>16.399999999999999</c:v>
                </c:pt>
                <c:pt idx="458">
                  <c:v>16.07</c:v>
                </c:pt>
                <c:pt idx="459">
                  <c:v>15.92</c:v>
                </c:pt>
                <c:pt idx="460">
                  <c:v>15.9</c:v>
                </c:pt>
                <c:pt idx="461">
                  <c:v>15.91</c:v>
                </c:pt>
                <c:pt idx="462">
                  <c:v>15.23</c:v>
                </c:pt>
                <c:pt idx="463">
                  <c:v>15.68</c:v>
                </c:pt>
                <c:pt idx="464">
                  <c:v>15.81</c:v>
                </c:pt>
                <c:pt idx="465">
                  <c:v>16.790001</c:v>
                </c:pt>
                <c:pt idx="466">
                  <c:v>16.700001</c:v>
                </c:pt>
                <c:pt idx="467">
                  <c:v>16.610001</c:v>
                </c:pt>
                <c:pt idx="468">
                  <c:v>16.510000000000002</c:v>
                </c:pt>
                <c:pt idx="469">
                  <c:v>16.91</c:v>
                </c:pt>
                <c:pt idx="470">
                  <c:v>16.950001</c:v>
                </c:pt>
                <c:pt idx="471">
                  <c:v>16.850000000000001</c:v>
                </c:pt>
                <c:pt idx="472">
                  <c:v>16.920000000000002</c:v>
                </c:pt>
                <c:pt idx="473">
                  <c:v>16.950001</c:v>
                </c:pt>
                <c:pt idx="474">
                  <c:v>17.549999</c:v>
                </c:pt>
                <c:pt idx="475">
                  <c:v>17.530000999999999</c:v>
                </c:pt>
                <c:pt idx="476">
                  <c:v>17.379999000000002</c:v>
                </c:pt>
                <c:pt idx="477">
                  <c:v>17.77</c:v>
                </c:pt>
                <c:pt idx="478">
                  <c:v>17.73</c:v>
                </c:pt>
                <c:pt idx="479">
                  <c:v>17.870000999999998</c:v>
                </c:pt>
                <c:pt idx="480">
                  <c:v>18</c:v>
                </c:pt>
                <c:pt idx="481">
                  <c:v>18.48</c:v>
                </c:pt>
                <c:pt idx="482">
                  <c:v>18.469999000000001</c:v>
                </c:pt>
                <c:pt idx="483">
                  <c:v>17.620000999999998</c:v>
                </c:pt>
                <c:pt idx="484">
                  <c:v>18.260000000000002</c:v>
                </c:pt>
                <c:pt idx="485">
                  <c:v>18.5</c:v>
                </c:pt>
                <c:pt idx="486">
                  <c:v>18.399999999999999</c:v>
                </c:pt>
                <c:pt idx="487">
                  <c:v>17.889999</c:v>
                </c:pt>
                <c:pt idx="488">
                  <c:v>18.129999000000002</c:v>
                </c:pt>
                <c:pt idx="489">
                  <c:v>18.610001</c:v>
                </c:pt>
                <c:pt idx="490">
                  <c:v>18.540001</c:v>
                </c:pt>
                <c:pt idx="491">
                  <c:v>18.360001</c:v>
                </c:pt>
                <c:pt idx="492">
                  <c:v>18.870000999999998</c:v>
                </c:pt>
                <c:pt idx="493">
                  <c:v>18.799999</c:v>
                </c:pt>
                <c:pt idx="494">
                  <c:v>18.93</c:v>
                </c:pt>
                <c:pt idx="495">
                  <c:v>19.25</c:v>
                </c:pt>
                <c:pt idx="496">
                  <c:v>19.389999</c:v>
                </c:pt>
                <c:pt idx="497">
                  <c:v>18.530000999999999</c:v>
                </c:pt>
                <c:pt idx="498">
                  <c:v>19.030000999999999</c:v>
                </c:pt>
                <c:pt idx="499">
                  <c:v>19.43</c:v>
                </c:pt>
                <c:pt idx="500">
                  <c:v>19.239999999999998</c:v>
                </c:pt>
                <c:pt idx="501">
                  <c:v>20.100000000000001</c:v>
                </c:pt>
                <c:pt idx="502">
                  <c:v>20.459999</c:v>
                </c:pt>
                <c:pt idx="503">
                  <c:v>20.84</c:v>
                </c:pt>
                <c:pt idx="504">
                  <c:v>20.5</c:v>
                </c:pt>
                <c:pt idx="505">
                  <c:v>20.860001</c:v>
                </c:pt>
                <c:pt idx="506">
                  <c:v>19.920000000000002</c:v>
                </c:pt>
                <c:pt idx="507">
                  <c:v>19.600000000000001</c:v>
                </c:pt>
                <c:pt idx="508">
                  <c:v>19.48</c:v>
                </c:pt>
                <c:pt idx="509">
                  <c:v>19.91</c:v>
                </c:pt>
                <c:pt idx="510">
                  <c:v>20.02</c:v>
                </c:pt>
                <c:pt idx="511">
                  <c:v>20.5</c:v>
                </c:pt>
                <c:pt idx="512">
                  <c:v>21.15</c:v>
                </c:pt>
                <c:pt idx="513">
                  <c:v>21.5</c:v>
                </c:pt>
                <c:pt idx="514">
                  <c:v>20.790001</c:v>
                </c:pt>
                <c:pt idx="515">
                  <c:v>21.48</c:v>
                </c:pt>
                <c:pt idx="516">
                  <c:v>21.139999</c:v>
                </c:pt>
                <c:pt idx="517">
                  <c:v>20.799999</c:v>
                </c:pt>
                <c:pt idx="518">
                  <c:v>18.899999999999999</c:v>
                </c:pt>
                <c:pt idx="519">
                  <c:v>19.299999</c:v>
                </c:pt>
                <c:pt idx="520">
                  <c:v>18.739999999999998</c:v>
                </c:pt>
                <c:pt idx="521">
                  <c:v>18.41</c:v>
                </c:pt>
                <c:pt idx="522">
                  <c:v>19.049999</c:v>
                </c:pt>
                <c:pt idx="523">
                  <c:v>19.399999999999999</c:v>
                </c:pt>
                <c:pt idx="524">
                  <c:v>19.040001</c:v>
                </c:pt>
                <c:pt idx="525">
                  <c:v>19.200001</c:v>
                </c:pt>
                <c:pt idx="526">
                  <c:v>19.010000000000002</c:v>
                </c:pt>
                <c:pt idx="527">
                  <c:v>18.379999000000002</c:v>
                </c:pt>
                <c:pt idx="528">
                  <c:v>18.600000000000001</c:v>
                </c:pt>
                <c:pt idx="529">
                  <c:v>18.620000999999998</c:v>
                </c:pt>
                <c:pt idx="530">
                  <c:v>18.209999</c:v>
                </c:pt>
                <c:pt idx="531">
                  <c:v>18.010000000000002</c:v>
                </c:pt>
                <c:pt idx="532">
                  <c:v>17.950001</c:v>
                </c:pt>
                <c:pt idx="533">
                  <c:v>18.209999</c:v>
                </c:pt>
                <c:pt idx="534">
                  <c:v>17.850000000000001</c:v>
                </c:pt>
                <c:pt idx="535">
                  <c:v>18.219999000000001</c:v>
                </c:pt>
                <c:pt idx="536">
                  <c:v>18.049999</c:v>
                </c:pt>
                <c:pt idx="537">
                  <c:v>18.41</c:v>
                </c:pt>
                <c:pt idx="538">
                  <c:v>18.190000999999999</c:v>
                </c:pt>
                <c:pt idx="539">
                  <c:v>18.139999</c:v>
                </c:pt>
                <c:pt idx="540">
                  <c:v>18</c:v>
                </c:pt>
                <c:pt idx="541">
                  <c:v>17.639999</c:v>
                </c:pt>
                <c:pt idx="542">
                  <c:v>17.780000999999999</c:v>
                </c:pt>
                <c:pt idx="543">
                  <c:v>18.350000000000001</c:v>
                </c:pt>
                <c:pt idx="544">
                  <c:v>18.200001</c:v>
                </c:pt>
                <c:pt idx="545">
                  <c:v>18.690000999999999</c:v>
                </c:pt>
                <c:pt idx="546">
                  <c:v>18.52</c:v>
                </c:pt>
                <c:pt idx="547">
                  <c:v>18.719999000000001</c:v>
                </c:pt>
                <c:pt idx="548">
                  <c:v>18.77</c:v>
                </c:pt>
                <c:pt idx="549">
                  <c:v>19.25</c:v>
                </c:pt>
                <c:pt idx="550">
                  <c:v>19.510000000000002</c:v>
                </c:pt>
                <c:pt idx="551">
                  <c:v>19.469999000000001</c:v>
                </c:pt>
                <c:pt idx="552">
                  <c:v>19.329999999999998</c:v>
                </c:pt>
                <c:pt idx="553">
                  <c:v>19.100000000000001</c:v>
                </c:pt>
                <c:pt idx="554">
                  <c:v>19.440000999999999</c:v>
                </c:pt>
                <c:pt idx="555">
                  <c:v>19.469999000000001</c:v>
                </c:pt>
                <c:pt idx="556">
                  <c:v>20</c:v>
                </c:pt>
                <c:pt idx="557">
                  <c:v>20.23</c:v>
                </c:pt>
                <c:pt idx="558">
                  <c:v>20.07</c:v>
                </c:pt>
                <c:pt idx="559">
                  <c:v>20.120000999999998</c:v>
                </c:pt>
                <c:pt idx="560">
                  <c:v>19.920000000000002</c:v>
                </c:pt>
                <c:pt idx="561">
                  <c:v>20.149999999999999</c:v>
                </c:pt>
                <c:pt idx="562">
                  <c:v>19.790001</c:v>
                </c:pt>
                <c:pt idx="563">
                  <c:v>20.360001</c:v>
                </c:pt>
                <c:pt idx="564">
                  <c:v>20.469999000000001</c:v>
                </c:pt>
                <c:pt idx="565">
                  <c:v>20.52</c:v>
                </c:pt>
                <c:pt idx="566">
                  <c:v>21.219999000000001</c:v>
                </c:pt>
                <c:pt idx="567">
                  <c:v>21.51</c:v>
                </c:pt>
                <c:pt idx="568">
                  <c:v>21.629999000000002</c:v>
                </c:pt>
                <c:pt idx="569">
                  <c:v>21.530000999999999</c:v>
                </c:pt>
                <c:pt idx="570">
                  <c:v>21.27</c:v>
                </c:pt>
                <c:pt idx="571">
                  <c:v>21.379999000000002</c:v>
                </c:pt>
                <c:pt idx="572">
                  <c:v>21.01</c:v>
                </c:pt>
                <c:pt idx="573">
                  <c:v>20.9</c:v>
                </c:pt>
                <c:pt idx="574">
                  <c:v>21.1</c:v>
                </c:pt>
                <c:pt idx="575">
                  <c:v>21.110001</c:v>
                </c:pt>
                <c:pt idx="576">
                  <c:v>20.9</c:v>
                </c:pt>
                <c:pt idx="577">
                  <c:v>20.940000999999999</c:v>
                </c:pt>
                <c:pt idx="578">
                  <c:v>21.15</c:v>
                </c:pt>
                <c:pt idx="579">
                  <c:v>20.93</c:v>
                </c:pt>
                <c:pt idx="580">
                  <c:v>21.09</c:v>
                </c:pt>
                <c:pt idx="581">
                  <c:v>20.360001</c:v>
                </c:pt>
                <c:pt idx="582">
                  <c:v>20.6</c:v>
                </c:pt>
                <c:pt idx="583">
                  <c:v>19.969999000000001</c:v>
                </c:pt>
                <c:pt idx="584">
                  <c:v>19.5</c:v>
                </c:pt>
                <c:pt idx="585">
                  <c:v>19.780000999999999</c:v>
                </c:pt>
                <c:pt idx="586">
                  <c:v>19.629999000000002</c:v>
                </c:pt>
                <c:pt idx="587">
                  <c:v>19.989999999999998</c:v>
                </c:pt>
                <c:pt idx="588">
                  <c:v>19.829999999999998</c:v>
                </c:pt>
                <c:pt idx="589">
                  <c:v>20.700001</c:v>
                </c:pt>
                <c:pt idx="590">
                  <c:v>21.889999</c:v>
                </c:pt>
                <c:pt idx="591">
                  <c:v>22.370000999999998</c:v>
                </c:pt>
                <c:pt idx="592">
                  <c:v>22.799999</c:v>
                </c:pt>
                <c:pt idx="593">
                  <c:v>22.879999000000002</c:v>
                </c:pt>
                <c:pt idx="594">
                  <c:v>22.75</c:v>
                </c:pt>
                <c:pt idx="595">
                  <c:v>23.280000999999999</c:v>
                </c:pt>
                <c:pt idx="596">
                  <c:v>25.610001</c:v>
                </c:pt>
                <c:pt idx="597">
                  <c:v>24.860001</c:v>
                </c:pt>
                <c:pt idx="598">
                  <c:v>25.17</c:v>
                </c:pt>
                <c:pt idx="599">
                  <c:v>24</c:v>
                </c:pt>
                <c:pt idx="600">
                  <c:v>24.129999000000002</c:v>
                </c:pt>
                <c:pt idx="601">
                  <c:v>23.700001</c:v>
                </c:pt>
                <c:pt idx="602">
                  <c:v>24.389999</c:v>
                </c:pt>
                <c:pt idx="603">
                  <c:v>24.030000999999999</c:v>
                </c:pt>
                <c:pt idx="604">
                  <c:v>24</c:v>
                </c:pt>
                <c:pt idx="605">
                  <c:v>23.9</c:v>
                </c:pt>
                <c:pt idx="606">
                  <c:v>24.23</c:v>
                </c:pt>
                <c:pt idx="607">
                  <c:v>24.309999000000001</c:v>
                </c:pt>
                <c:pt idx="608">
                  <c:v>25.610001</c:v>
                </c:pt>
                <c:pt idx="609">
                  <c:v>24.799999</c:v>
                </c:pt>
                <c:pt idx="610">
                  <c:v>24.799999</c:v>
                </c:pt>
                <c:pt idx="611">
                  <c:v>24.860001</c:v>
                </c:pt>
                <c:pt idx="612">
                  <c:v>24.299999</c:v>
                </c:pt>
                <c:pt idx="613">
                  <c:v>24.65</c:v>
                </c:pt>
                <c:pt idx="614">
                  <c:v>25.24</c:v>
                </c:pt>
                <c:pt idx="615">
                  <c:v>25.85</c:v>
                </c:pt>
                <c:pt idx="616">
                  <c:v>26.1</c:v>
                </c:pt>
                <c:pt idx="617">
                  <c:v>27.02</c:v>
                </c:pt>
                <c:pt idx="618">
                  <c:v>27.02</c:v>
                </c:pt>
                <c:pt idx="619">
                  <c:v>26.27</c:v>
                </c:pt>
                <c:pt idx="620">
                  <c:v>25.950001</c:v>
                </c:pt>
                <c:pt idx="621">
                  <c:v>25.66</c:v>
                </c:pt>
                <c:pt idx="622">
                  <c:v>26.700001</c:v>
                </c:pt>
                <c:pt idx="623">
                  <c:v>27.370000999999998</c:v>
                </c:pt>
                <c:pt idx="624">
                  <c:v>28.440000999999999</c:v>
                </c:pt>
                <c:pt idx="625">
                  <c:v>28.219999000000001</c:v>
                </c:pt>
                <c:pt idx="626">
                  <c:v>28.440000999999999</c:v>
                </c:pt>
                <c:pt idx="627">
                  <c:v>28.469999000000001</c:v>
                </c:pt>
                <c:pt idx="628">
                  <c:v>29.809999000000001</c:v>
                </c:pt>
                <c:pt idx="629">
                  <c:v>28.799999</c:v>
                </c:pt>
                <c:pt idx="630">
                  <c:v>29.66</c:v>
                </c:pt>
                <c:pt idx="631">
                  <c:v>28.24</c:v>
                </c:pt>
                <c:pt idx="632">
                  <c:v>29</c:v>
                </c:pt>
                <c:pt idx="633">
                  <c:v>28.129999000000002</c:v>
                </c:pt>
                <c:pt idx="634">
                  <c:v>27.82</c:v>
                </c:pt>
                <c:pt idx="635">
                  <c:v>28.1</c:v>
                </c:pt>
                <c:pt idx="636">
                  <c:v>28.040001</c:v>
                </c:pt>
                <c:pt idx="637">
                  <c:v>27.360001</c:v>
                </c:pt>
                <c:pt idx="638">
                  <c:v>27.200001</c:v>
                </c:pt>
                <c:pt idx="639">
                  <c:v>28.51</c:v>
                </c:pt>
                <c:pt idx="640">
                  <c:v>28.99</c:v>
                </c:pt>
                <c:pt idx="641">
                  <c:v>29.299999</c:v>
                </c:pt>
                <c:pt idx="642">
                  <c:v>29.66</c:v>
                </c:pt>
                <c:pt idx="643">
                  <c:v>29.360001</c:v>
                </c:pt>
                <c:pt idx="644">
                  <c:v>29.309999000000001</c:v>
                </c:pt>
                <c:pt idx="645">
                  <c:v>29.190000999999999</c:v>
                </c:pt>
                <c:pt idx="646">
                  <c:v>28.200001</c:v>
                </c:pt>
                <c:pt idx="647">
                  <c:v>28.450001</c:v>
                </c:pt>
                <c:pt idx="648">
                  <c:v>27.280000999999999</c:v>
                </c:pt>
                <c:pt idx="649">
                  <c:v>27.709999</c:v>
                </c:pt>
                <c:pt idx="650">
                  <c:v>27.33</c:v>
                </c:pt>
                <c:pt idx="651">
                  <c:v>27.75</c:v>
                </c:pt>
                <c:pt idx="652">
                  <c:v>28.299999</c:v>
                </c:pt>
                <c:pt idx="653">
                  <c:v>28.120000999999998</c:v>
                </c:pt>
                <c:pt idx="654">
                  <c:v>27.5</c:v>
                </c:pt>
                <c:pt idx="655">
                  <c:v>26.5</c:v>
                </c:pt>
                <c:pt idx="656">
                  <c:v>26</c:v>
                </c:pt>
                <c:pt idx="657">
                  <c:v>26</c:v>
                </c:pt>
                <c:pt idx="658">
                  <c:v>25.809999000000001</c:v>
                </c:pt>
                <c:pt idx="659">
                  <c:v>25.6</c:v>
                </c:pt>
                <c:pt idx="660">
                  <c:v>25.879999000000002</c:v>
                </c:pt>
                <c:pt idx="661">
                  <c:v>25.379999000000002</c:v>
                </c:pt>
                <c:pt idx="662">
                  <c:v>25.1</c:v>
                </c:pt>
                <c:pt idx="663">
                  <c:v>24.75</c:v>
                </c:pt>
                <c:pt idx="664">
                  <c:v>25.559999000000001</c:v>
                </c:pt>
                <c:pt idx="665">
                  <c:v>26.309999000000001</c:v>
                </c:pt>
                <c:pt idx="666">
                  <c:v>25.42</c:v>
                </c:pt>
                <c:pt idx="667">
                  <c:v>25.66</c:v>
                </c:pt>
                <c:pt idx="668">
                  <c:v>25.280000999999999</c:v>
                </c:pt>
                <c:pt idx="669">
                  <c:v>25.4</c:v>
                </c:pt>
                <c:pt idx="670">
                  <c:v>25.93</c:v>
                </c:pt>
                <c:pt idx="671">
                  <c:v>26.110001</c:v>
                </c:pt>
                <c:pt idx="672">
                  <c:v>26.629999000000002</c:v>
                </c:pt>
                <c:pt idx="673">
                  <c:v>26.41</c:v>
                </c:pt>
                <c:pt idx="674">
                  <c:v>26.48</c:v>
                </c:pt>
                <c:pt idx="675">
                  <c:v>25.5</c:v>
                </c:pt>
                <c:pt idx="676">
                  <c:v>25.6</c:v>
                </c:pt>
                <c:pt idx="677">
                  <c:v>25.5</c:v>
                </c:pt>
                <c:pt idx="678">
                  <c:v>25.15</c:v>
                </c:pt>
                <c:pt idx="679">
                  <c:v>25.309999000000001</c:v>
                </c:pt>
                <c:pt idx="680">
                  <c:v>25.120000999999998</c:v>
                </c:pt>
                <c:pt idx="681">
                  <c:v>24.959999</c:v>
                </c:pt>
                <c:pt idx="682">
                  <c:v>25.73</c:v>
                </c:pt>
                <c:pt idx="683">
                  <c:v>25.93</c:v>
                </c:pt>
                <c:pt idx="684">
                  <c:v>25.59</c:v>
                </c:pt>
                <c:pt idx="685">
                  <c:v>25.34</c:v>
                </c:pt>
                <c:pt idx="686">
                  <c:v>26.190000999999999</c:v>
                </c:pt>
                <c:pt idx="687">
                  <c:v>25.870000999999998</c:v>
                </c:pt>
                <c:pt idx="688">
                  <c:v>26.940000999999999</c:v>
                </c:pt>
                <c:pt idx="689">
                  <c:v>27.309999000000001</c:v>
                </c:pt>
                <c:pt idx="690">
                  <c:v>27.4</c:v>
                </c:pt>
                <c:pt idx="691">
                  <c:v>27.07</c:v>
                </c:pt>
                <c:pt idx="692">
                  <c:v>27.280000999999999</c:v>
                </c:pt>
                <c:pt idx="693">
                  <c:v>26.889999</c:v>
                </c:pt>
                <c:pt idx="694">
                  <c:v>26.82</c:v>
                </c:pt>
                <c:pt idx="695">
                  <c:v>26.620000999999998</c:v>
                </c:pt>
                <c:pt idx="696">
                  <c:v>28.190000999999999</c:v>
                </c:pt>
                <c:pt idx="697">
                  <c:v>26.639999</c:v>
                </c:pt>
                <c:pt idx="698">
                  <c:v>25.200001</c:v>
                </c:pt>
                <c:pt idx="699">
                  <c:v>24.74</c:v>
                </c:pt>
                <c:pt idx="700">
                  <c:v>25.18</c:v>
                </c:pt>
                <c:pt idx="701">
                  <c:v>27.700001</c:v>
                </c:pt>
                <c:pt idx="702">
                  <c:v>30.469999000000001</c:v>
                </c:pt>
                <c:pt idx="703">
                  <c:v>32.369999</c:v>
                </c:pt>
                <c:pt idx="704">
                  <c:v>29.129999000000002</c:v>
                </c:pt>
                <c:pt idx="705">
                  <c:v>27.639999</c:v>
                </c:pt>
                <c:pt idx="706">
                  <c:v>27.790001</c:v>
                </c:pt>
                <c:pt idx="707">
                  <c:v>26.950001</c:v>
                </c:pt>
                <c:pt idx="708">
                  <c:v>26.370000999999998</c:v>
                </c:pt>
                <c:pt idx="709">
                  <c:v>26.73</c:v>
                </c:pt>
                <c:pt idx="710">
                  <c:v>26.9</c:v>
                </c:pt>
                <c:pt idx="711">
                  <c:v>26.07</c:v>
                </c:pt>
                <c:pt idx="712">
                  <c:v>26</c:v>
                </c:pt>
                <c:pt idx="713">
                  <c:v>26.32</c:v>
                </c:pt>
                <c:pt idx="714">
                  <c:v>27.120000999999998</c:v>
                </c:pt>
                <c:pt idx="715">
                  <c:v>27.469999000000001</c:v>
                </c:pt>
                <c:pt idx="716">
                  <c:v>26.35</c:v>
                </c:pt>
                <c:pt idx="717">
                  <c:v>26.049999</c:v>
                </c:pt>
                <c:pt idx="718">
                  <c:v>24.82</c:v>
                </c:pt>
                <c:pt idx="719">
                  <c:v>25.16</c:v>
                </c:pt>
                <c:pt idx="720">
                  <c:v>25.190000999999999</c:v>
                </c:pt>
                <c:pt idx="721">
                  <c:v>25.26</c:v>
                </c:pt>
                <c:pt idx="722">
                  <c:v>25.860001</c:v>
                </c:pt>
                <c:pt idx="723">
                  <c:v>25.75</c:v>
                </c:pt>
                <c:pt idx="724">
                  <c:v>24.84</c:v>
                </c:pt>
                <c:pt idx="725">
                  <c:v>24.860001</c:v>
                </c:pt>
                <c:pt idx="726">
                  <c:v>24.57</c:v>
                </c:pt>
                <c:pt idx="727">
                  <c:v>23.790001</c:v>
                </c:pt>
                <c:pt idx="728">
                  <c:v>23.290001</c:v>
                </c:pt>
                <c:pt idx="729">
                  <c:v>23.889999</c:v>
                </c:pt>
                <c:pt idx="730">
                  <c:v>23.389999</c:v>
                </c:pt>
                <c:pt idx="731">
                  <c:v>23.209999</c:v>
                </c:pt>
                <c:pt idx="732">
                  <c:v>23.030000999999999</c:v>
                </c:pt>
                <c:pt idx="733">
                  <c:v>23.66</c:v>
                </c:pt>
                <c:pt idx="734">
                  <c:v>23.139999</c:v>
                </c:pt>
                <c:pt idx="735">
                  <c:v>23.200001</c:v>
                </c:pt>
                <c:pt idx="736">
                  <c:v>24.059999000000001</c:v>
                </c:pt>
                <c:pt idx="737">
                  <c:v>24.17</c:v>
                </c:pt>
                <c:pt idx="738">
                  <c:v>24.01</c:v>
                </c:pt>
                <c:pt idx="739">
                  <c:v>23.719999000000001</c:v>
                </c:pt>
                <c:pt idx="740">
                  <c:v>24.370000999999998</c:v>
                </c:pt>
                <c:pt idx="741">
                  <c:v>25.120000999999998</c:v>
                </c:pt>
                <c:pt idx="742">
                  <c:v>25.059999000000001</c:v>
                </c:pt>
                <c:pt idx="743">
                  <c:v>25.389999</c:v>
                </c:pt>
                <c:pt idx="744">
                  <c:v>25.690000999999999</c:v>
                </c:pt>
                <c:pt idx="745">
                  <c:v>25.209999</c:v>
                </c:pt>
                <c:pt idx="746">
                  <c:v>26.1</c:v>
                </c:pt>
                <c:pt idx="747">
                  <c:v>26.66</c:v>
                </c:pt>
                <c:pt idx="748">
                  <c:v>27.41</c:v>
                </c:pt>
                <c:pt idx="749">
                  <c:v>26.860001</c:v>
                </c:pt>
                <c:pt idx="750">
                  <c:v>26.700001</c:v>
                </c:pt>
                <c:pt idx="751">
                  <c:v>26.469999000000001</c:v>
                </c:pt>
                <c:pt idx="752">
                  <c:v>26</c:v>
                </c:pt>
                <c:pt idx="753">
                  <c:v>26.299999</c:v>
                </c:pt>
                <c:pt idx="754">
                  <c:v>25.780000999999999</c:v>
                </c:pt>
                <c:pt idx="755">
                  <c:v>25.58</c:v>
                </c:pt>
                <c:pt idx="756">
                  <c:v>26.15</c:v>
                </c:pt>
                <c:pt idx="757">
                  <c:v>25.18</c:v>
                </c:pt>
                <c:pt idx="758">
                  <c:v>25.57</c:v>
                </c:pt>
                <c:pt idx="759">
                  <c:v>26.27</c:v>
                </c:pt>
                <c:pt idx="760">
                  <c:v>26.66</c:v>
                </c:pt>
                <c:pt idx="761">
                  <c:v>26.65</c:v>
                </c:pt>
                <c:pt idx="762">
                  <c:v>27.280000999999999</c:v>
                </c:pt>
                <c:pt idx="763">
                  <c:v>26.92</c:v>
                </c:pt>
                <c:pt idx="764">
                  <c:v>26.860001</c:v>
                </c:pt>
                <c:pt idx="765">
                  <c:v>26.76</c:v>
                </c:pt>
                <c:pt idx="766">
                  <c:v>27.049999</c:v>
                </c:pt>
                <c:pt idx="767">
                  <c:v>28.879999000000002</c:v>
                </c:pt>
                <c:pt idx="768">
                  <c:v>28.879999000000002</c:v>
                </c:pt>
                <c:pt idx="769">
                  <c:v>28.16</c:v>
                </c:pt>
                <c:pt idx="770">
                  <c:v>27.92</c:v>
                </c:pt>
                <c:pt idx="771">
                  <c:v>28.629999000000002</c:v>
                </c:pt>
                <c:pt idx="772">
                  <c:v>28.030000999999999</c:v>
                </c:pt>
                <c:pt idx="773">
                  <c:v>20.328600000000002</c:v>
                </c:pt>
                <c:pt idx="774">
                  <c:v>19.585699000000002</c:v>
                </c:pt>
                <c:pt idx="775">
                  <c:v>18.907101000000001</c:v>
                </c:pt>
                <c:pt idx="776">
                  <c:v>19.092898999999999</c:v>
                </c:pt>
                <c:pt idx="777">
                  <c:v>18.742901</c:v>
                </c:pt>
                <c:pt idx="778">
                  <c:v>18.985700999999999</c:v>
                </c:pt>
                <c:pt idx="779">
                  <c:v>19.328600000000002</c:v>
                </c:pt>
                <c:pt idx="780">
                  <c:v>19.6357</c:v>
                </c:pt>
                <c:pt idx="781">
                  <c:v>20.542899999999999</c:v>
                </c:pt>
                <c:pt idx="782">
                  <c:v>20.350000000000001</c:v>
                </c:pt>
                <c:pt idx="783">
                  <c:v>19.879999000000002</c:v>
                </c:pt>
                <c:pt idx="784">
                  <c:v>20.41</c:v>
                </c:pt>
                <c:pt idx="785">
                  <c:v>20.940000999999999</c:v>
                </c:pt>
                <c:pt idx="786">
                  <c:v>21.15</c:v>
                </c:pt>
                <c:pt idx="787">
                  <c:v>23.27</c:v>
                </c:pt>
                <c:pt idx="788">
                  <c:v>23.4</c:v>
                </c:pt>
                <c:pt idx="789">
                  <c:v>24.299999</c:v>
                </c:pt>
                <c:pt idx="790">
                  <c:v>24.969999000000001</c:v>
                </c:pt>
                <c:pt idx="791">
                  <c:v>24.700001</c:v>
                </c:pt>
                <c:pt idx="792">
                  <c:v>24.58</c:v>
                </c:pt>
                <c:pt idx="793">
                  <c:v>27.040001</c:v>
                </c:pt>
                <c:pt idx="794">
                  <c:v>28.450001</c:v>
                </c:pt>
                <c:pt idx="795">
                  <c:v>28.129999000000002</c:v>
                </c:pt>
                <c:pt idx="796">
                  <c:v>30.17</c:v>
                </c:pt>
                <c:pt idx="797">
                  <c:v>29.51</c:v>
                </c:pt>
                <c:pt idx="798">
                  <c:v>29.4</c:v>
                </c:pt>
                <c:pt idx="799">
                  <c:v>29.6</c:v>
                </c:pt>
                <c:pt idx="800">
                  <c:v>29.440000999999999</c:v>
                </c:pt>
                <c:pt idx="801">
                  <c:v>29.549999</c:v>
                </c:pt>
                <c:pt idx="802">
                  <c:v>29.08</c:v>
                </c:pt>
                <c:pt idx="803">
                  <c:v>28.709999</c:v>
                </c:pt>
                <c:pt idx="804">
                  <c:v>27.85</c:v>
                </c:pt>
                <c:pt idx="805">
                  <c:v>27.82</c:v>
                </c:pt>
                <c:pt idx="806">
                  <c:v>28.780000999999999</c:v>
                </c:pt>
                <c:pt idx="807">
                  <c:v>28.450001</c:v>
                </c:pt>
                <c:pt idx="808">
                  <c:v>29.25</c:v>
                </c:pt>
                <c:pt idx="809">
                  <c:v>27.639999</c:v>
                </c:pt>
                <c:pt idx="810">
                  <c:v>27.469999000000001</c:v>
                </c:pt>
                <c:pt idx="811">
                  <c:v>25.9</c:v>
                </c:pt>
                <c:pt idx="812">
                  <c:v>26</c:v>
                </c:pt>
                <c:pt idx="813">
                  <c:v>26.030000999999999</c:v>
                </c:pt>
                <c:pt idx="814">
                  <c:v>26.17</c:v>
                </c:pt>
                <c:pt idx="815">
                  <c:v>26.24</c:v>
                </c:pt>
                <c:pt idx="816">
                  <c:v>28</c:v>
                </c:pt>
                <c:pt idx="817">
                  <c:v>25.48</c:v>
                </c:pt>
                <c:pt idx="818">
                  <c:v>25.200001</c:v>
                </c:pt>
                <c:pt idx="819">
                  <c:v>24.389999</c:v>
                </c:pt>
                <c:pt idx="820">
                  <c:v>26.110001</c:v>
                </c:pt>
                <c:pt idx="821">
                  <c:v>26.77</c:v>
                </c:pt>
                <c:pt idx="822">
                  <c:v>26.469999000000001</c:v>
                </c:pt>
                <c:pt idx="823">
                  <c:v>28.120000999999998</c:v>
                </c:pt>
                <c:pt idx="824">
                  <c:v>27.4</c:v>
                </c:pt>
                <c:pt idx="825">
                  <c:v>27.77</c:v>
                </c:pt>
                <c:pt idx="826">
                  <c:v>26.860001</c:v>
                </c:pt>
                <c:pt idx="827">
                  <c:v>25.59</c:v>
                </c:pt>
                <c:pt idx="828">
                  <c:v>25.75</c:v>
                </c:pt>
                <c:pt idx="829">
                  <c:v>25.08</c:v>
                </c:pt>
                <c:pt idx="830">
                  <c:v>24.290001</c:v>
                </c:pt>
                <c:pt idx="831">
                  <c:v>24.110001</c:v>
                </c:pt>
                <c:pt idx="832">
                  <c:v>23.91</c:v>
                </c:pt>
                <c:pt idx="833">
                  <c:v>24.879999000000002</c:v>
                </c:pt>
                <c:pt idx="834">
                  <c:v>25.290001</c:v>
                </c:pt>
                <c:pt idx="835">
                  <c:v>27.82</c:v>
                </c:pt>
                <c:pt idx="836">
                  <c:v>25.200001</c:v>
                </c:pt>
                <c:pt idx="837">
                  <c:v>24.639999</c:v>
                </c:pt>
                <c:pt idx="838">
                  <c:v>24.6</c:v>
                </c:pt>
                <c:pt idx="839">
                  <c:v>24.030000999999999</c:v>
                </c:pt>
                <c:pt idx="840">
                  <c:v>23.66</c:v>
                </c:pt>
                <c:pt idx="841">
                  <c:v>24.209999</c:v>
                </c:pt>
                <c:pt idx="842">
                  <c:v>24.469999000000001</c:v>
                </c:pt>
                <c:pt idx="843">
                  <c:v>24.280000999999999</c:v>
                </c:pt>
                <c:pt idx="844">
                  <c:v>24.200001</c:v>
                </c:pt>
                <c:pt idx="845">
                  <c:v>24.09</c:v>
                </c:pt>
                <c:pt idx="846">
                  <c:v>24.139999</c:v>
                </c:pt>
                <c:pt idx="847">
                  <c:v>23.559999000000001</c:v>
                </c:pt>
                <c:pt idx="848">
                  <c:v>22.83</c:v>
                </c:pt>
                <c:pt idx="849">
                  <c:v>22.24</c:v>
                </c:pt>
                <c:pt idx="850">
                  <c:v>21.1</c:v>
                </c:pt>
                <c:pt idx="851">
                  <c:v>20.77</c:v>
                </c:pt>
                <c:pt idx="852">
                  <c:v>21.620000999999998</c:v>
                </c:pt>
                <c:pt idx="853">
                  <c:v>21.299999</c:v>
                </c:pt>
                <c:pt idx="854">
                  <c:v>21.6</c:v>
                </c:pt>
                <c:pt idx="855">
                  <c:v>21.639999</c:v>
                </c:pt>
                <c:pt idx="856">
                  <c:v>21.26</c:v>
                </c:pt>
                <c:pt idx="857">
                  <c:v>22.15</c:v>
                </c:pt>
                <c:pt idx="858">
                  <c:v>22.280000999999999</c:v>
                </c:pt>
                <c:pt idx="859">
                  <c:v>21.610001</c:v>
                </c:pt>
                <c:pt idx="860">
                  <c:v>22.040001</c:v>
                </c:pt>
                <c:pt idx="861">
                  <c:v>21.469999000000001</c:v>
                </c:pt>
                <c:pt idx="862">
                  <c:v>21.26</c:v>
                </c:pt>
                <c:pt idx="863">
                  <c:v>20.889999</c:v>
                </c:pt>
                <c:pt idx="864">
                  <c:v>21.290001</c:v>
                </c:pt>
                <c:pt idx="865">
                  <c:v>21.219999000000001</c:v>
                </c:pt>
                <c:pt idx="866">
                  <c:v>21.93</c:v>
                </c:pt>
                <c:pt idx="867">
                  <c:v>22.139999</c:v>
                </c:pt>
                <c:pt idx="868">
                  <c:v>22.09</c:v>
                </c:pt>
                <c:pt idx="869">
                  <c:v>21.629999000000002</c:v>
                </c:pt>
                <c:pt idx="870">
                  <c:v>21.35</c:v>
                </c:pt>
                <c:pt idx="871">
                  <c:v>21.540001</c:v>
                </c:pt>
                <c:pt idx="872">
                  <c:v>21.26</c:v>
                </c:pt>
                <c:pt idx="873">
                  <c:v>21.709999</c:v>
                </c:pt>
                <c:pt idx="874">
                  <c:v>22.030000999999999</c:v>
                </c:pt>
                <c:pt idx="875">
                  <c:v>21.309999000000001</c:v>
                </c:pt>
                <c:pt idx="876">
                  <c:v>21.450001</c:v>
                </c:pt>
                <c:pt idx="877">
                  <c:v>21.219999000000001</c:v>
                </c:pt>
                <c:pt idx="878">
                  <c:v>21.26</c:v>
                </c:pt>
                <c:pt idx="879">
                  <c:v>21.120000999999998</c:v>
                </c:pt>
                <c:pt idx="880">
                  <c:v>21.77</c:v>
                </c:pt>
                <c:pt idx="881">
                  <c:v>21.120000999999998</c:v>
                </c:pt>
                <c:pt idx="882">
                  <c:v>19.639999</c:v>
                </c:pt>
                <c:pt idx="883">
                  <c:v>19.799999</c:v>
                </c:pt>
                <c:pt idx="884">
                  <c:v>19.879999000000002</c:v>
                </c:pt>
                <c:pt idx="885">
                  <c:v>20.09</c:v>
                </c:pt>
                <c:pt idx="886">
                  <c:v>19.850000000000001</c:v>
                </c:pt>
                <c:pt idx="887">
                  <c:v>20.120000999999998</c:v>
                </c:pt>
                <c:pt idx="888">
                  <c:v>19.809999000000001</c:v>
                </c:pt>
                <c:pt idx="889">
                  <c:v>19.489999999999998</c:v>
                </c:pt>
                <c:pt idx="890">
                  <c:v>19.620000999999998</c:v>
                </c:pt>
                <c:pt idx="891">
                  <c:v>19.549999</c:v>
                </c:pt>
                <c:pt idx="892">
                  <c:v>19.760000000000002</c:v>
                </c:pt>
                <c:pt idx="893">
                  <c:v>19.540001</c:v>
                </c:pt>
                <c:pt idx="894">
                  <c:v>19.559999000000001</c:v>
                </c:pt>
                <c:pt idx="895">
                  <c:v>20.66</c:v>
                </c:pt>
                <c:pt idx="896">
                  <c:v>20.51</c:v>
                </c:pt>
                <c:pt idx="897">
                  <c:v>20.02</c:v>
                </c:pt>
                <c:pt idx="898">
                  <c:v>20.049999</c:v>
                </c:pt>
                <c:pt idx="899">
                  <c:v>19.670000000000002</c:v>
                </c:pt>
                <c:pt idx="900">
                  <c:v>19.739999999999998</c:v>
                </c:pt>
                <c:pt idx="901">
                  <c:v>19.959999</c:v>
                </c:pt>
                <c:pt idx="902">
                  <c:v>20.6</c:v>
                </c:pt>
                <c:pt idx="903">
                  <c:v>20.780000999999999</c:v>
                </c:pt>
                <c:pt idx="904">
                  <c:v>20.799999</c:v>
                </c:pt>
                <c:pt idx="905">
                  <c:v>21.59</c:v>
                </c:pt>
                <c:pt idx="906">
                  <c:v>21.65</c:v>
                </c:pt>
                <c:pt idx="907">
                  <c:v>22.139999</c:v>
                </c:pt>
                <c:pt idx="908">
                  <c:v>22.58</c:v>
                </c:pt>
                <c:pt idx="909">
                  <c:v>22.9</c:v>
                </c:pt>
                <c:pt idx="910">
                  <c:v>22.389999</c:v>
                </c:pt>
                <c:pt idx="911">
                  <c:v>22.219999000000001</c:v>
                </c:pt>
                <c:pt idx="912">
                  <c:v>23.25</c:v>
                </c:pt>
                <c:pt idx="913">
                  <c:v>23.200001</c:v>
                </c:pt>
                <c:pt idx="914">
                  <c:v>23.110001</c:v>
                </c:pt>
                <c:pt idx="915">
                  <c:v>23.209999</c:v>
                </c:pt>
                <c:pt idx="916">
                  <c:v>23.08</c:v>
                </c:pt>
                <c:pt idx="917">
                  <c:v>22.690000999999999</c:v>
                </c:pt>
                <c:pt idx="918">
                  <c:v>22.6</c:v>
                </c:pt>
                <c:pt idx="919">
                  <c:v>22.610001</c:v>
                </c:pt>
                <c:pt idx="920">
                  <c:v>21.950001</c:v>
                </c:pt>
                <c:pt idx="921">
                  <c:v>21.75</c:v>
                </c:pt>
                <c:pt idx="922">
                  <c:v>21.790001</c:v>
                </c:pt>
                <c:pt idx="923">
                  <c:v>22.120000999999998</c:v>
                </c:pt>
                <c:pt idx="924">
                  <c:v>22.059999000000001</c:v>
                </c:pt>
                <c:pt idx="92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7-4D47-A6A0-4B48480F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80728"/>
        <c:axId val="1939965687"/>
      </c:lineChart>
      <c:dateAx>
        <c:axId val="1344780728"/>
        <c:scaling>
          <c:orientation val="minMax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65687"/>
        <c:crosses val="autoZero"/>
        <c:auto val="1"/>
        <c:lblOffset val="100"/>
        <c:baseTimeUnit val="days"/>
        <c:majorUnit val="1"/>
        <c:majorTimeUnit val="years"/>
      </c:dateAx>
      <c:valAx>
        <c:axId val="193996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5B629-7B65-4AC1-B020-8E5ABEFE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259224537" createdVersion="6" refreshedVersion="6" minRefreshableVersion="3" recordCount="927" xr:uid="{1D348763-F22C-40E3-9D47-FB3C2FDC543B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7-03-15T00:00:00" maxDate="2021-01-01T00:00:00"/>
    </cacheField>
    <cacheField name="Close" numFmtId="0">
      <sharedItems containsString="0" containsBlank="1" containsNumber="1" minValue="15.23" maxValue="42.935699"/>
    </cacheField>
    <cacheField name="Year" numFmtId="0">
      <sharedItems containsString="0" containsBlank="1" containsNumber="1" containsInteger="1" minValue="2017" maxValue="2020" count="5"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d v="2017-03-15T00:00:00"/>
    <n v="16.207100000000001"/>
    <x v="0"/>
    <x v="0"/>
    <n v="1"/>
  </r>
  <r>
    <d v="2017-03-16T00:00:00"/>
    <n v="17.828600000000002"/>
    <x v="0"/>
    <x v="0"/>
    <n v="1"/>
  </r>
  <r>
    <d v="2017-03-17T00:00:00"/>
    <n v="19.6143"/>
    <x v="0"/>
    <x v="0"/>
    <n v="1"/>
  </r>
  <r>
    <d v="2017-03-20T00:00:00"/>
    <n v="21.578600000000002"/>
    <x v="0"/>
    <x v="0"/>
    <n v="1"/>
  </r>
  <r>
    <d v="2017-03-21T00:00:00"/>
    <n v="23.735700999999999"/>
    <x v="0"/>
    <x v="0"/>
    <n v="1"/>
  </r>
  <r>
    <d v="2017-03-22T00:00:00"/>
    <n v="26.107099999999999"/>
    <x v="0"/>
    <x v="0"/>
    <n v="1"/>
  </r>
  <r>
    <d v="2017-03-23T00:00:00"/>
    <n v="28.721399000000002"/>
    <x v="0"/>
    <x v="0"/>
    <n v="1"/>
  </r>
  <r>
    <d v="2017-03-24T00:00:00"/>
    <n v="31.592898999999999"/>
    <x v="0"/>
    <x v="0"/>
    <n v="1"/>
  </r>
  <r>
    <d v="2017-03-27T00:00:00"/>
    <n v="34.75"/>
    <x v="0"/>
    <x v="0"/>
    <n v="1"/>
  </r>
  <r>
    <d v="2017-03-28T00:00:00"/>
    <n v="38.2286"/>
    <x v="0"/>
    <x v="0"/>
    <n v="1"/>
  </r>
  <r>
    <d v="2017-03-29T00:00:00"/>
    <n v="42.049999"/>
    <x v="0"/>
    <x v="0"/>
    <n v="1"/>
  </r>
  <r>
    <d v="2017-03-30T00:00:00"/>
    <n v="42.935699"/>
    <x v="0"/>
    <x v="0"/>
    <n v="1"/>
  </r>
  <r>
    <d v="2017-03-31T00:00:00"/>
    <n v="41.514301000000003"/>
    <x v="0"/>
    <x v="0"/>
    <n v="1"/>
  </r>
  <r>
    <d v="2017-04-05T00:00:00"/>
    <n v="41.571399999999997"/>
    <x v="0"/>
    <x v="1"/>
    <n v="1"/>
  </r>
  <r>
    <d v="2017-04-06T00:00:00"/>
    <n v="42.371398999999997"/>
    <x v="0"/>
    <x v="1"/>
    <n v="1"/>
  </r>
  <r>
    <d v="2017-04-07T00:00:00"/>
    <n v="42.8857"/>
    <x v="0"/>
    <x v="1"/>
    <n v="1"/>
  </r>
  <r>
    <d v="2017-04-10T00:00:00"/>
    <n v="41.278599"/>
    <x v="0"/>
    <x v="1"/>
    <n v="1"/>
  </r>
  <r>
    <d v="2017-04-11T00:00:00"/>
    <n v="40.557098000000003"/>
    <x v="0"/>
    <x v="1"/>
    <n v="1"/>
  </r>
  <r>
    <d v="2017-04-12T00:00:00"/>
    <n v="39.092899000000003"/>
    <x v="0"/>
    <x v="1"/>
    <n v="1"/>
  </r>
  <r>
    <d v="2017-04-13T00:00:00"/>
    <n v="39.564301"/>
    <x v="0"/>
    <x v="1"/>
    <n v="1"/>
  </r>
  <r>
    <d v="2017-04-14T00:00:00"/>
    <n v="39.628601000000003"/>
    <x v="0"/>
    <x v="1"/>
    <n v="1"/>
  </r>
  <r>
    <d v="2017-04-17T00:00:00"/>
    <n v="38.971401"/>
    <x v="0"/>
    <x v="1"/>
    <n v="1"/>
  </r>
  <r>
    <d v="2017-04-18T00:00:00"/>
    <n v="38.892899"/>
    <x v="0"/>
    <x v="1"/>
    <n v="1"/>
  </r>
  <r>
    <d v="2017-04-19T00:00:00"/>
    <n v="40.349997999999999"/>
    <x v="0"/>
    <x v="1"/>
    <n v="1"/>
  </r>
  <r>
    <d v="2017-04-20T00:00:00"/>
    <n v="41.392899"/>
    <x v="0"/>
    <x v="1"/>
    <n v="1"/>
  </r>
  <r>
    <d v="2017-04-21T00:00:00"/>
    <n v="41.950001"/>
    <x v="0"/>
    <x v="1"/>
    <n v="1"/>
  </r>
  <r>
    <d v="2017-04-24T00:00:00"/>
    <n v="41.442901999999997"/>
    <x v="0"/>
    <x v="1"/>
    <n v="1"/>
  </r>
  <r>
    <d v="2017-04-25T00:00:00"/>
    <n v="40.971401"/>
    <x v="0"/>
    <x v="1"/>
    <n v="1"/>
  </r>
  <r>
    <d v="2017-04-26T00:00:00"/>
    <n v="41.378601000000003"/>
    <x v="0"/>
    <x v="1"/>
    <n v="1"/>
  </r>
  <r>
    <d v="2017-04-27T00:00:00"/>
    <n v="42.092899000000003"/>
    <x v="0"/>
    <x v="1"/>
    <n v="1"/>
  </r>
  <r>
    <d v="2017-04-28T00:00:00"/>
    <n v="41.714297999999999"/>
    <x v="0"/>
    <x v="1"/>
    <n v="1"/>
  </r>
  <r>
    <d v="2017-05-02T00:00:00"/>
    <n v="37.871398999999997"/>
    <x v="0"/>
    <x v="1"/>
    <n v="1"/>
  </r>
  <r>
    <d v="2017-05-03T00:00:00"/>
    <n v="34.085701"/>
    <x v="0"/>
    <x v="1"/>
    <n v="1"/>
  </r>
  <r>
    <d v="2017-05-04T00:00:00"/>
    <n v="31.592898999999999"/>
    <x v="0"/>
    <x v="1"/>
    <n v="1"/>
  </r>
  <r>
    <d v="2017-05-05T00:00:00"/>
    <n v="31.464300000000001"/>
    <x v="0"/>
    <x v="1"/>
    <n v="1"/>
  </r>
  <r>
    <d v="2017-05-08T00:00:00"/>
    <n v="30.15"/>
    <x v="0"/>
    <x v="1"/>
    <n v="1"/>
  </r>
  <r>
    <d v="2017-05-09T00:00:00"/>
    <n v="30.528600999999998"/>
    <x v="0"/>
    <x v="1"/>
    <n v="1"/>
  </r>
  <r>
    <d v="2017-05-10T00:00:00"/>
    <n v="29.542899999999999"/>
    <x v="0"/>
    <x v="1"/>
    <n v="1"/>
  </r>
  <r>
    <d v="2017-05-11T00:00:00"/>
    <n v="29.221399000000002"/>
    <x v="0"/>
    <x v="1"/>
    <n v="1"/>
  </r>
  <r>
    <d v="2017-05-12T00:00:00"/>
    <n v="29.307099999999998"/>
    <x v="0"/>
    <x v="1"/>
    <n v="1"/>
  </r>
  <r>
    <d v="2017-05-15T00:00:00"/>
    <n v="28.842898999999999"/>
    <x v="0"/>
    <x v="1"/>
    <n v="1"/>
  </r>
  <r>
    <d v="2017-05-16T00:00:00"/>
    <n v="29.278600999999998"/>
    <x v="0"/>
    <x v="1"/>
    <n v="1"/>
  </r>
  <r>
    <d v="2017-05-17T00:00:00"/>
    <n v="29.75"/>
    <x v="0"/>
    <x v="1"/>
    <n v="1"/>
  </r>
  <r>
    <d v="2017-05-18T00:00:00"/>
    <n v="29.435699"/>
    <x v="0"/>
    <x v="1"/>
    <n v="1"/>
  </r>
  <r>
    <d v="2017-05-19T00:00:00"/>
    <n v="29.299999"/>
    <x v="0"/>
    <x v="1"/>
    <n v="1"/>
  </r>
  <r>
    <d v="2017-05-22T00:00:00"/>
    <n v="26.921399999999998"/>
    <x v="0"/>
    <x v="1"/>
    <n v="1"/>
  </r>
  <r>
    <d v="2017-05-23T00:00:00"/>
    <n v="24.9786"/>
    <x v="0"/>
    <x v="1"/>
    <n v="1"/>
  </r>
  <r>
    <d v="2017-05-24T00:00:00"/>
    <n v="25.535699999999999"/>
    <x v="0"/>
    <x v="1"/>
    <n v="1"/>
  </r>
  <r>
    <d v="2017-05-25T00:00:00"/>
    <n v="26.014299000000001"/>
    <x v="0"/>
    <x v="1"/>
    <n v="1"/>
  </r>
  <r>
    <d v="2017-05-26T00:00:00"/>
    <n v="25.871400999999999"/>
    <x v="0"/>
    <x v="1"/>
    <n v="1"/>
  </r>
  <r>
    <d v="2017-05-31T00:00:00"/>
    <n v="25.657101000000001"/>
    <x v="0"/>
    <x v="1"/>
    <n v="1"/>
  </r>
  <r>
    <d v="2017-06-01T00:00:00"/>
    <n v="24.207100000000001"/>
    <x v="0"/>
    <x v="1"/>
    <n v="1"/>
  </r>
  <r>
    <d v="2017-06-02T00:00:00"/>
    <n v="25.335699000000002"/>
    <x v="0"/>
    <x v="1"/>
    <n v="1"/>
  </r>
  <r>
    <d v="2017-06-05T00:00:00"/>
    <n v="25.735700999999999"/>
    <x v="0"/>
    <x v="1"/>
    <n v="1"/>
  </r>
  <r>
    <d v="2017-06-06T00:00:00"/>
    <n v="26.221399000000002"/>
    <x v="0"/>
    <x v="1"/>
    <n v="1"/>
  </r>
  <r>
    <d v="2017-06-07T00:00:00"/>
    <n v="27.1143"/>
    <x v="0"/>
    <x v="1"/>
    <n v="1"/>
  </r>
  <r>
    <d v="2017-06-08T00:00:00"/>
    <n v="26.9786"/>
    <x v="0"/>
    <x v="1"/>
    <n v="1"/>
  </r>
  <r>
    <d v="2017-06-09T00:00:00"/>
    <n v="26.971399000000002"/>
    <x v="0"/>
    <x v="1"/>
    <n v="1"/>
  </r>
  <r>
    <d v="2017-06-12T00:00:00"/>
    <n v="25.242901"/>
    <x v="0"/>
    <x v="1"/>
    <n v="1"/>
  </r>
  <r>
    <d v="2017-06-13T00:00:00"/>
    <n v="25.914300999999998"/>
    <x v="0"/>
    <x v="1"/>
    <n v="1"/>
  </r>
  <r>
    <d v="2017-06-14T00:00:00"/>
    <n v="26.264299000000001"/>
    <x v="0"/>
    <x v="1"/>
    <n v="1"/>
  </r>
  <r>
    <d v="2017-06-15T00:00:00"/>
    <n v="27.042899999999999"/>
    <x v="0"/>
    <x v="1"/>
    <n v="1"/>
  </r>
  <r>
    <d v="2017-06-16T00:00:00"/>
    <n v="27.1357"/>
    <x v="0"/>
    <x v="1"/>
    <n v="1"/>
  </r>
  <r>
    <d v="2017-06-19T00:00:00"/>
    <n v="27.1"/>
    <x v="0"/>
    <x v="1"/>
    <n v="1"/>
  </r>
  <r>
    <d v="2017-06-20T00:00:00"/>
    <n v="26.821400000000001"/>
    <x v="0"/>
    <x v="1"/>
    <n v="1"/>
  </r>
  <r>
    <d v="2017-06-21T00:00:00"/>
    <n v="26.828600000000002"/>
    <x v="0"/>
    <x v="1"/>
    <n v="1"/>
  </r>
  <r>
    <d v="2017-06-22T00:00:00"/>
    <n v="26.2286"/>
    <x v="0"/>
    <x v="1"/>
    <n v="1"/>
  </r>
  <r>
    <d v="2017-06-23T00:00:00"/>
    <n v="26.664300999999998"/>
    <x v="0"/>
    <x v="1"/>
    <n v="1"/>
  </r>
  <r>
    <d v="2017-06-26T00:00:00"/>
    <n v="27.0214"/>
    <x v="0"/>
    <x v="1"/>
    <n v="1"/>
  </r>
  <r>
    <d v="2017-06-27T00:00:00"/>
    <n v="27.007099"/>
    <x v="0"/>
    <x v="1"/>
    <n v="1"/>
  </r>
  <r>
    <d v="2017-06-28T00:00:00"/>
    <n v="26.492901"/>
    <x v="0"/>
    <x v="1"/>
    <n v="1"/>
  </r>
  <r>
    <d v="2017-06-29T00:00:00"/>
    <n v="26.6357"/>
    <x v="0"/>
    <x v="1"/>
    <n v="1"/>
  </r>
  <r>
    <d v="2017-06-30T00:00:00"/>
    <n v="26.921399999999998"/>
    <x v="0"/>
    <x v="1"/>
    <n v="1"/>
  </r>
  <r>
    <d v="2017-07-03T00:00:00"/>
    <n v="26.942900000000002"/>
    <x v="0"/>
    <x v="2"/>
    <n v="2"/>
  </r>
  <r>
    <d v="2017-07-04T00:00:00"/>
    <n v="26.7286"/>
    <x v="0"/>
    <x v="2"/>
    <n v="2"/>
  </r>
  <r>
    <d v="2017-07-05T00:00:00"/>
    <n v="27.014299000000001"/>
    <x v="0"/>
    <x v="2"/>
    <n v="2"/>
  </r>
  <r>
    <d v="2017-07-06T00:00:00"/>
    <n v="27.592898999999999"/>
    <x v="0"/>
    <x v="2"/>
    <n v="2"/>
  </r>
  <r>
    <d v="2017-07-07T00:00:00"/>
    <n v="27.971399000000002"/>
    <x v="0"/>
    <x v="2"/>
    <n v="2"/>
  </r>
  <r>
    <d v="2017-07-10T00:00:00"/>
    <n v="26.871400999999999"/>
    <x v="0"/>
    <x v="2"/>
    <n v="2"/>
  </r>
  <r>
    <d v="2017-07-11T00:00:00"/>
    <n v="26.028600999999998"/>
    <x v="0"/>
    <x v="2"/>
    <n v="2"/>
  </r>
  <r>
    <d v="2017-07-12T00:00:00"/>
    <n v="26.314301"/>
    <x v="0"/>
    <x v="2"/>
    <n v="2"/>
  </r>
  <r>
    <d v="2017-07-13T00:00:00"/>
    <n v="26.0214"/>
    <x v="0"/>
    <x v="2"/>
    <n v="2"/>
  </r>
  <r>
    <d v="2017-07-14T00:00:00"/>
    <n v="26.057099999999998"/>
    <x v="0"/>
    <x v="2"/>
    <n v="2"/>
  </r>
  <r>
    <d v="2017-07-17T00:00:00"/>
    <n v="23.450001"/>
    <x v="0"/>
    <x v="2"/>
    <n v="2"/>
  </r>
  <r>
    <d v="2017-07-18T00:00:00"/>
    <n v="23.214300000000001"/>
    <x v="0"/>
    <x v="2"/>
    <n v="2"/>
  </r>
  <r>
    <d v="2017-07-19T00:00:00"/>
    <n v="23.450001"/>
    <x v="0"/>
    <x v="2"/>
    <n v="2"/>
  </r>
  <r>
    <d v="2017-07-20T00:00:00"/>
    <n v="23.642900000000001"/>
    <x v="0"/>
    <x v="2"/>
    <n v="2"/>
  </r>
  <r>
    <d v="2017-07-21T00:00:00"/>
    <n v="24.171399999999998"/>
    <x v="0"/>
    <x v="2"/>
    <n v="2"/>
  </r>
  <r>
    <d v="2017-07-24T00:00:00"/>
    <n v="23.921399999999998"/>
    <x v="0"/>
    <x v="2"/>
    <n v="2"/>
  </r>
  <r>
    <d v="2017-07-25T00:00:00"/>
    <n v="23.878599000000001"/>
    <x v="0"/>
    <x v="2"/>
    <n v="2"/>
  </r>
  <r>
    <d v="2017-07-26T00:00:00"/>
    <n v="24.171399999999998"/>
    <x v="0"/>
    <x v="2"/>
    <n v="2"/>
  </r>
  <r>
    <d v="2017-07-27T00:00:00"/>
    <n v="24.557099999999998"/>
    <x v="0"/>
    <x v="2"/>
    <n v="2"/>
  </r>
  <r>
    <d v="2017-07-28T00:00:00"/>
    <n v="24.471399000000002"/>
    <x v="0"/>
    <x v="2"/>
    <n v="2"/>
  </r>
  <r>
    <d v="2017-07-31T00:00:00"/>
    <n v="24.1143"/>
    <x v="0"/>
    <x v="2"/>
    <n v="2"/>
  </r>
  <r>
    <d v="2017-08-01T00:00:00"/>
    <n v="24.142900000000001"/>
    <x v="0"/>
    <x v="2"/>
    <n v="2"/>
  </r>
  <r>
    <d v="2017-08-02T00:00:00"/>
    <n v="23.450001"/>
    <x v="0"/>
    <x v="2"/>
    <n v="2"/>
  </r>
  <r>
    <d v="2017-08-03T00:00:00"/>
    <n v="23.5"/>
    <x v="0"/>
    <x v="2"/>
    <n v="2"/>
  </r>
  <r>
    <d v="2017-08-04T00:00:00"/>
    <n v="23.107099999999999"/>
    <x v="0"/>
    <x v="2"/>
    <n v="2"/>
  </r>
  <r>
    <d v="2017-08-07T00:00:00"/>
    <n v="23.178599999999999"/>
    <x v="0"/>
    <x v="2"/>
    <n v="2"/>
  </r>
  <r>
    <d v="2017-08-08T00:00:00"/>
    <n v="23.185699"/>
    <x v="0"/>
    <x v="2"/>
    <n v="2"/>
  </r>
  <r>
    <d v="2017-08-09T00:00:00"/>
    <n v="23.357099999999999"/>
    <x v="0"/>
    <x v="2"/>
    <n v="2"/>
  </r>
  <r>
    <d v="2017-08-10T00:00:00"/>
    <n v="22.799999"/>
    <x v="0"/>
    <x v="2"/>
    <n v="2"/>
  </r>
  <r>
    <d v="2017-08-11T00:00:00"/>
    <n v="22.371400999999999"/>
    <x v="0"/>
    <x v="2"/>
    <n v="2"/>
  </r>
  <r>
    <d v="2017-08-14T00:00:00"/>
    <n v="22.821400000000001"/>
    <x v="0"/>
    <x v="2"/>
    <n v="2"/>
  </r>
  <r>
    <d v="2017-08-15T00:00:00"/>
    <n v="23.085699000000002"/>
    <x v="0"/>
    <x v="2"/>
    <n v="2"/>
  </r>
  <r>
    <d v="2017-08-16T00:00:00"/>
    <n v="23.7286"/>
    <x v="0"/>
    <x v="2"/>
    <n v="2"/>
  </r>
  <r>
    <d v="2017-08-17T00:00:00"/>
    <n v="23.549999"/>
    <x v="0"/>
    <x v="2"/>
    <n v="2"/>
  </r>
  <r>
    <d v="2017-08-18T00:00:00"/>
    <n v="22.799999"/>
    <x v="0"/>
    <x v="2"/>
    <n v="2"/>
  </r>
  <r>
    <d v="2017-08-21T00:00:00"/>
    <n v="23.107099999999999"/>
    <x v="0"/>
    <x v="2"/>
    <n v="2"/>
  </r>
  <r>
    <d v="2017-08-22T00:00:00"/>
    <n v="23.285699999999999"/>
    <x v="0"/>
    <x v="2"/>
    <n v="2"/>
  </r>
  <r>
    <d v="2017-08-23T00:00:00"/>
    <n v="23.235700999999999"/>
    <x v="0"/>
    <x v="2"/>
    <n v="2"/>
  </r>
  <r>
    <d v="2017-08-24T00:00:00"/>
    <n v="23.557099999999998"/>
    <x v="0"/>
    <x v="2"/>
    <n v="2"/>
  </r>
  <r>
    <d v="2017-08-25T00:00:00"/>
    <n v="23.842898999999999"/>
    <x v="0"/>
    <x v="2"/>
    <n v="2"/>
  </r>
  <r>
    <d v="2017-08-28T00:00:00"/>
    <n v="24.357099999999999"/>
    <x v="0"/>
    <x v="2"/>
    <n v="2"/>
  </r>
  <r>
    <d v="2017-08-29T00:00:00"/>
    <n v="24.435699"/>
    <x v="0"/>
    <x v="2"/>
    <n v="2"/>
  </r>
  <r>
    <d v="2017-08-30T00:00:00"/>
    <n v="24.15"/>
    <x v="0"/>
    <x v="2"/>
    <n v="2"/>
  </r>
  <r>
    <d v="2017-08-31T00:00:00"/>
    <n v="24.700001"/>
    <x v="0"/>
    <x v="2"/>
    <n v="2"/>
  </r>
  <r>
    <d v="2017-09-01T00:00:00"/>
    <n v="24.7714"/>
    <x v="0"/>
    <x v="2"/>
    <n v="2"/>
  </r>
  <r>
    <d v="2017-09-04T00:00:00"/>
    <n v="24.492901"/>
    <x v="0"/>
    <x v="2"/>
    <n v="2"/>
  </r>
  <r>
    <d v="2017-09-05T00:00:00"/>
    <n v="24.742901"/>
    <x v="0"/>
    <x v="2"/>
    <n v="2"/>
  </r>
  <r>
    <d v="2017-09-06T00:00:00"/>
    <n v="24.435699"/>
    <x v="0"/>
    <x v="2"/>
    <n v="2"/>
  </r>
  <r>
    <d v="2017-09-07T00:00:00"/>
    <n v="24.450001"/>
    <x v="0"/>
    <x v="2"/>
    <n v="2"/>
  </r>
  <r>
    <d v="2017-09-08T00:00:00"/>
    <n v="24.628599000000001"/>
    <x v="0"/>
    <x v="2"/>
    <n v="2"/>
  </r>
  <r>
    <d v="2017-09-11T00:00:00"/>
    <n v="25.442900000000002"/>
    <x v="0"/>
    <x v="2"/>
    <n v="2"/>
  </r>
  <r>
    <d v="2017-09-12T00:00:00"/>
    <n v="24.685699"/>
    <x v="0"/>
    <x v="2"/>
    <n v="2"/>
  </r>
  <r>
    <d v="2017-09-13T00:00:00"/>
    <n v="24.942900000000002"/>
    <x v="0"/>
    <x v="2"/>
    <n v="2"/>
  </r>
  <r>
    <d v="2017-09-14T00:00:00"/>
    <n v="25.35"/>
    <x v="0"/>
    <x v="2"/>
    <n v="2"/>
  </r>
  <r>
    <d v="2017-09-15T00:00:00"/>
    <n v="25.342898999999999"/>
    <x v="0"/>
    <x v="2"/>
    <n v="2"/>
  </r>
  <r>
    <d v="2017-09-18T00:00:00"/>
    <n v="25.107099999999999"/>
    <x v="0"/>
    <x v="2"/>
    <n v="2"/>
  </r>
  <r>
    <d v="2017-09-19T00:00:00"/>
    <n v="25.528600999999998"/>
    <x v="0"/>
    <x v="2"/>
    <n v="2"/>
  </r>
  <r>
    <d v="2017-09-20T00:00:00"/>
    <n v="25.278600999999998"/>
    <x v="0"/>
    <x v="2"/>
    <n v="2"/>
  </r>
  <r>
    <d v="2017-09-21T00:00:00"/>
    <n v="25.35"/>
    <x v="0"/>
    <x v="2"/>
    <n v="2"/>
  </r>
  <r>
    <d v="2017-09-22T00:00:00"/>
    <n v="25.15"/>
    <x v="0"/>
    <x v="2"/>
    <n v="2"/>
  </r>
  <r>
    <d v="2017-09-25T00:00:00"/>
    <n v="25.171399999999998"/>
    <x v="0"/>
    <x v="2"/>
    <n v="2"/>
  </r>
  <r>
    <d v="2017-09-26T00:00:00"/>
    <n v="24.299999"/>
    <x v="0"/>
    <x v="2"/>
    <n v="2"/>
  </r>
  <r>
    <d v="2017-09-27T00:00:00"/>
    <n v="24.292899999999999"/>
    <x v="0"/>
    <x v="2"/>
    <n v="2"/>
  </r>
  <r>
    <d v="2017-09-28T00:00:00"/>
    <n v="24.057099999999998"/>
    <x v="0"/>
    <x v="2"/>
    <n v="2"/>
  </r>
  <r>
    <d v="2017-09-29T00:00:00"/>
    <n v="24.171399999999998"/>
    <x v="0"/>
    <x v="2"/>
    <n v="2"/>
  </r>
  <r>
    <d v="2017-10-09T00:00:00"/>
    <n v="24.421399999999998"/>
    <x v="0"/>
    <x v="3"/>
    <n v="2"/>
  </r>
  <r>
    <d v="2017-10-10T00:00:00"/>
    <n v="25.3643"/>
    <x v="0"/>
    <x v="3"/>
    <n v="2"/>
  </r>
  <r>
    <d v="2017-10-11T00:00:00"/>
    <n v="25.171399999999998"/>
    <x v="0"/>
    <x v="3"/>
    <n v="2"/>
  </r>
  <r>
    <d v="2017-10-12T00:00:00"/>
    <n v="24.992901"/>
    <x v="0"/>
    <x v="3"/>
    <n v="2"/>
  </r>
  <r>
    <d v="2017-10-13T00:00:00"/>
    <n v="25.835699000000002"/>
    <x v="0"/>
    <x v="3"/>
    <n v="2"/>
  </r>
  <r>
    <d v="2017-10-16T00:00:00"/>
    <n v="24.664300999999998"/>
    <x v="0"/>
    <x v="3"/>
    <n v="2"/>
  </r>
  <r>
    <d v="2017-10-17T00:00:00"/>
    <n v="24.935699"/>
    <x v="0"/>
    <x v="3"/>
    <n v="2"/>
  </r>
  <r>
    <d v="2017-10-18T00:00:00"/>
    <n v="24.314301"/>
    <x v="0"/>
    <x v="3"/>
    <n v="2"/>
  </r>
  <r>
    <d v="2017-10-19T00:00:00"/>
    <n v="24.428599999999999"/>
    <x v="0"/>
    <x v="3"/>
    <n v="2"/>
  </r>
  <r>
    <d v="2017-10-20T00:00:00"/>
    <n v="24.764299000000001"/>
    <x v="0"/>
    <x v="3"/>
    <n v="2"/>
  </r>
  <r>
    <d v="2017-10-23T00:00:00"/>
    <n v="25.121400999999999"/>
    <x v="0"/>
    <x v="3"/>
    <n v="2"/>
  </r>
  <r>
    <d v="2017-10-24T00:00:00"/>
    <n v="24.7286"/>
    <x v="0"/>
    <x v="3"/>
    <n v="2"/>
  </r>
  <r>
    <d v="2017-10-25T00:00:00"/>
    <n v="25.35"/>
    <x v="0"/>
    <x v="3"/>
    <n v="2"/>
  </r>
  <r>
    <d v="2017-10-26T00:00:00"/>
    <n v="25.357099999999999"/>
    <x v="0"/>
    <x v="3"/>
    <n v="2"/>
  </r>
  <r>
    <d v="2017-10-27T00:00:00"/>
    <n v="26.785699999999999"/>
    <x v="0"/>
    <x v="3"/>
    <n v="2"/>
  </r>
  <r>
    <d v="2017-10-30T00:00:00"/>
    <n v="25.657101000000001"/>
    <x v="0"/>
    <x v="3"/>
    <n v="2"/>
  </r>
  <r>
    <d v="2017-10-31T00:00:00"/>
    <n v="26.907101000000001"/>
    <x v="0"/>
    <x v="3"/>
    <n v="2"/>
  </r>
  <r>
    <d v="2017-11-01T00:00:00"/>
    <n v="26.757099"/>
    <x v="0"/>
    <x v="3"/>
    <n v="2"/>
  </r>
  <r>
    <d v="2017-11-02T00:00:00"/>
    <n v="27.2286"/>
    <x v="0"/>
    <x v="3"/>
    <n v="2"/>
  </r>
  <r>
    <d v="2017-11-03T00:00:00"/>
    <n v="26.4"/>
    <x v="0"/>
    <x v="3"/>
    <n v="2"/>
  </r>
  <r>
    <d v="2017-11-06T00:00:00"/>
    <n v="27.2286"/>
    <x v="0"/>
    <x v="3"/>
    <n v="2"/>
  </r>
  <r>
    <d v="2017-11-07T00:00:00"/>
    <n v="27.049999"/>
    <x v="0"/>
    <x v="3"/>
    <n v="2"/>
  </r>
  <r>
    <d v="2017-11-08T00:00:00"/>
    <n v="26.3643"/>
    <x v="0"/>
    <x v="3"/>
    <n v="2"/>
  </r>
  <r>
    <d v="2017-11-09T00:00:00"/>
    <n v="26.407101000000001"/>
    <x v="0"/>
    <x v="3"/>
    <n v="2"/>
  </r>
  <r>
    <d v="2017-11-10T00:00:00"/>
    <n v="26.6357"/>
    <x v="0"/>
    <x v="3"/>
    <n v="2"/>
  </r>
  <r>
    <d v="2017-11-13T00:00:00"/>
    <n v="27.042899999999999"/>
    <x v="0"/>
    <x v="3"/>
    <n v="2"/>
  </r>
  <r>
    <d v="2017-11-14T00:00:00"/>
    <n v="26"/>
    <x v="0"/>
    <x v="3"/>
    <n v="2"/>
  </r>
  <r>
    <d v="2017-11-15T00:00:00"/>
    <n v="26.121400999999999"/>
    <x v="0"/>
    <x v="3"/>
    <n v="2"/>
  </r>
  <r>
    <d v="2017-11-16T00:00:00"/>
    <n v="25.278600999999998"/>
    <x v="0"/>
    <x v="3"/>
    <n v="2"/>
  </r>
  <r>
    <d v="2017-11-17T00:00:00"/>
    <n v="23.464300000000001"/>
    <x v="0"/>
    <x v="3"/>
    <n v="2"/>
  </r>
  <r>
    <d v="2017-11-20T00:00:00"/>
    <n v="23.7286"/>
    <x v="0"/>
    <x v="3"/>
    <n v="2"/>
  </r>
  <r>
    <d v="2017-11-21T00:00:00"/>
    <n v="23.285699999999999"/>
    <x v="0"/>
    <x v="3"/>
    <n v="2"/>
  </r>
  <r>
    <d v="2017-11-22T00:00:00"/>
    <n v="22.9786"/>
    <x v="0"/>
    <x v="3"/>
    <n v="2"/>
  </r>
  <r>
    <d v="2017-11-23T00:00:00"/>
    <n v="22.128599000000001"/>
    <x v="0"/>
    <x v="3"/>
    <n v="2"/>
  </r>
  <r>
    <d v="2017-11-24T00:00:00"/>
    <n v="21.950001"/>
    <x v="0"/>
    <x v="3"/>
    <n v="2"/>
  </r>
  <r>
    <d v="2017-11-27T00:00:00"/>
    <n v="21.578600000000002"/>
    <x v="0"/>
    <x v="3"/>
    <n v="2"/>
  </r>
  <r>
    <d v="2017-11-28T00:00:00"/>
    <n v="21.992901"/>
    <x v="0"/>
    <x v="3"/>
    <n v="2"/>
  </r>
  <r>
    <d v="2017-11-29T00:00:00"/>
    <n v="21.757099"/>
    <x v="0"/>
    <x v="3"/>
    <n v="2"/>
  </r>
  <r>
    <d v="2017-11-30T00:00:00"/>
    <n v="21.8857"/>
    <x v="0"/>
    <x v="3"/>
    <n v="2"/>
  </r>
  <r>
    <d v="2017-12-01T00:00:00"/>
    <n v="22.157101000000001"/>
    <x v="0"/>
    <x v="3"/>
    <n v="2"/>
  </r>
  <r>
    <d v="2017-12-04T00:00:00"/>
    <n v="20.814301"/>
    <x v="0"/>
    <x v="3"/>
    <n v="2"/>
  </r>
  <r>
    <d v="2017-12-05T00:00:00"/>
    <n v="19.628599000000001"/>
    <x v="0"/>
    <x v="3"/>
    <n v="2"/>
  </r>
  <r>
    <d v="2017-12-06T00:00:00"/>
    <n v="20.121400999999999"/>
    <x v="0"/>
    <x v="3"/>
    <n v="2"/>
  </r>
  <r>
    <d v="2017-12-07T00:00:00"/>
    <n v="19.992901"/>
    <x v="0"/>
    <x v="3"/>
    <n v="2"/>
  </r>
  <r>
    <d v="2017-12-08T00:00:00"/>
    <n v="20.378599000000001"/>
    <x v="0"/>
    <x v="3"/>
    <n v="2"/>
  </r>
  <r>
    <d v="2017-12-11T00:00:00"/>
    <n v="20.514299000000001"/>
    <x v="0"/>
    <x v="3"/>
    <n v="2"/>
  </r>
  <r>
    <d v="2017-12-12T00:00:00"/>
    <n v="20.157101000000001"/>
    <x v="0"/>
    <x v="3"/>
    <n v="2"/>
  </r>
  <r>
    <d v="2017-12-13T00:00:00"/>
    <n v="20.3643"/>
    <x v="0"/>
    <x v="3"/>
    <n v="2"/>
  </r>
  <r>
    <d v="2017-12-14T00:00:00"/>
    <n v="20.357099999999999"/>
    <x v="0"/>
    <x v="3"/>
    <n v="2"/>
  </r>
  <r>
    <d v="2017-12-15T00:00:00"/>
    <n v="20.200001"/>
    <x v="0"/>
    <x v="3"/>
    <n v="2"/>
  </r>
  <r>
    <d v="2017-12-18T00:00:00"/>
    <n v="21.028600999999998"/>
    <x v="0"/>
    <x v="3"/>
    <n v="2"/>
  </r>
  <r>
    <d v="2017-12-19T00:00:00"/>
    <n v="21.828600000000002"/>
    <x v="0"/>
    <x v="3"/>
    <n v="2"/>
  </r>
  <r>
    <d v="2017-12-20T00:00:00"/>
    <n v="21.607099999999999"/>
    <x v="0"/>
    <x v="3"/>
    <n v="2"/>
  </r>
  <r>
    <d v="2017-12-21T00:00:00"/>
    <n v="21.142900000000001"/>
    <x v="0"/>
    <x v="3"/>
    <n v="2"/>
  </r>
  <r>
    <d v="2017-12-22T00:00:00"/>
    <n v="20.514299000000001"/>
    <x v="0"/>
    <x v="3"/>
    <n v="2"/>
  </r>
  <r>
    <d v="2017-12-25T00:00:00"/>
    <n v="20.842898999999999"/>
    <x v="0"/>
    <x v="3"/>
    <n v="2"/>
  </r>
  <r>
    <d v="2017-12-26T00:00:00"/>
    <n v="21.428599999999999"/>
    <x v="0"/>
    <x v="3"/>
    <n v="2"/>
  </r>
  <r>
    <d v="2017-12-27T00:00:00"/>
    <n v="21.164300999999998"/>
    <x v="0"/>
    <x v="3"/>
    <n v="2"/>
  </r>
  <r>
    <d v="2017-12-28T00:00:00"/>
    <n v="21.264299000000001"/>
    <x v="0"/>
    <x v="3"/>
    <n v="2"/>
  </r>
  <r>
    <d v="2017-12-29T00:00:00"/>
    <n v="21.257099"/>
    <x v="0"/>
    <x v="3"/>
    <n v="2"/>
  </r>
  <r>
    <d v="2018-01-02T00:00:00"/>
    <n v="21.328600000000002"/>
    <x v="1"/>
    <x v="0"/>
    <n v="1"/>
  </r>
  <r>
    <d v="2018-01-03T00:00:00"/>
    <n v="21.5214"/>
    <x v="1"/>
    <x v="0"/>
    <n v="1"/>
  </r>
  <r>
    <d v="2018-01-04T00:00:00"/>
    <n v="22.3857"/>
    <x v="1"/>
    <x v="0"/>
    <n v="1"/>
  </r>
  <r>
    <d v="2018-01-05T00:00:00"/>
    <n v="22.15"/>
    <x v="1"/>
    <x v="0"/>
    <n v="1"/>
  </r>
  <r>
    <d v="2018-01-08T00:00:00"/>
    <n v="22.7714"/>
    <x v="1"/>
    <x v="0"/>
    <n v="1"/>
  </r>
  <r>
    <d v="2018-01-09T00:00:00"/>
    <n v="23.328600000000002"/>
    <x v="1"/>
    <x v="0"/>
    <n v="1"/>
  </r>
  <r>
    <d v="2018-01-10T00:00:00"/>
    <n v="22.657101000000001"/>
    <x v="1"/>
    <x v="0"/>
    <n v="1"/>
  </r>
  <r>
    <d v="2018-01-11T00:00:00"/>
    <n v="23.042899999999999"/>
    <x v="1"/>
    <x v="0"/>
    <n v="1"/>
  </r>
  <r>
    <d v="2018-01-12T00:00:00"/>
    <n v="22.607099999999999"/>
    <x v="1"/>
    <x v="0"/>
    <n v="1"/>
  </r>
  <r>
    <d v="2018-01-15T00:00:00"/>
    <n v="21.721399000000002"/>
    <x v="1"/>
    <x v="0"/>
    <n v="1"/>
  </r>
  <r>
    <d v="2018-01-16T00:00:00"/>
    <n v="21.9786"/>
    <x v="1"/>
    <x v="0"/>
    <n v="1"/>
  </r>
  <r>
    <d v="2018-01-17T00:00:00"/>
    <n v="21.971399000000002"/>
    <x v="1"/>
    <x v="0"/>
    <n v="1"/>
  </r>
  <r>
    <d v="2018-01-18T00:00:00"/>
    <n v="22.321400000000001"/>
    <x v="1"/>
    <x v="0"/>
    <n v="1"/>
  </r>
  <r>
    <d v="2018-01-19T00:00:00"/>
    <n v="22.2286"/>
    <x v="1"/>
    <x v="0"/>
    <n v="1"/>
  </r>
  <r>
    <d v="2018-01-22T00:00:00"/>
    <n v="22.078600000000002"/>
    <x v="1"/>
    <x v="0"/>
    <n v="1"/>
  </r>
  <r>
    <d v="2018-01-23T00:00:00"/>
    <n v="21.971399000000002"/>
    <x v="1"/>
    <x v="0"/>
    <n v="1"/>
  </r>
  <r>
    <d v="2018-01-24T00:00:00"/>
    <n v="22.1143"/>
    <x v="1"/>
    <x v="0"/>
    <n v="1"/>
  </r>
  <r>
    <d v="2018-01-25T00:00:00"/>
    <n v="22.078600000000002"/>
    <x v="1"/>
    <x v="0"/>
    <n v="1"/>
  </r>
  <r>
    <d v="2018-01-26T00:00:00"/>
    <n v="21.9786"/>
    <x v="1"/>
    <x v="0"/>
    <n v="1"/>
  </r>
  <r>
    <d v="2018-01-29T00:00:00"/>
    <n v="21"/>
    <x v="1"/>
    <x v="0"/>
    <n v="1"/>
  </r>
  <r>
    <d v="2018-01-30T00:00:00"/>
    <n v="21.128599000000001"/>
    <x v="1"/>
    <x v="0"/>
    <n v="1"/>
  </r>
  <r>
    <d v="2018-01-31T00:00:00"/>
    <n v="20.214300000000001"/>
    <x v="1"/>
    <x v="0"/>
    <n v="1"/>
  </r>
  <r>
    <d v="2018-02-01T00:00:00"/>
    <n v="19.557099999999998"/>
    <x v="1"/>
    <x v="0"/>
    <n v="1"/>
  </r>
  <r>
    <d v="2018-02-02T00:00:00"/>
    <n v="18.921399999999998"/>
    <x v="1"/>
    <x v="0"/>
    <n v="1"/>
  </r>
  <r>
    <d v="2018-02-05T00:00:00"/>
    <n v="18.450001"/>
    <x v="1"/>
    <x v="0"/>
    <n v="1"/>
  </r>
  <r>
    <d v="2018-02-06T00:00:00"/>
    <n v="17.257099"/>
    <x v="1"/>
    <x v="0"/>
    <n v="1"/>
  </r>
  <r>
    <d v="2018-02-07T00:00:00"/>
    <n v="17.564301"/>
    <x v="1"/>
    <x v="0"/>
    <n v="1"/>
  </r>
  <r>
    <d v="2018-02-08T00:00:00"/>
    <n v="18.235700999999999"/>
    <x v="1"/>
    <x v="0"/>
    <n v="1"/>
  </r>
  <r>
    <d v="2018-02-09T00:00:00"/>
    <n v="17.535699999999999"/>
    <x v="1"/>
    <x v="0"/>
    <n v="1"/>
  </r>
  <r>
    <d v="2018-02-12T00:00:00"/>
    <n v="17.985700999999999"/>
    <x v="1"/>
    <x v="0"/>
    <n v="1"/>
  </r>
  <r>
    <d v="2018-02-13T00:00:00"/>
    <n v="17.921399999999998"/>
    <x v="1"/>
    <x v="0"/>
    <n v="1"/>
  </r>
  <r>
    <d v="2018-02-14T00:00:00"/>
    <n v="17.7714"/>
    <x v="1"/>
    <x v="0"/>
    <n v="1"/>
  </r>
  <r>
    <d v="2018-02-22T00:00:00"/>
    <n v="17.899999999999999"/>
    <x v="1"/>
    <x v="0"/>
    <n v="1"/>
  </r>
  <r>
    <d v="2018-02-23T00:00:00"/>
    <n v="17.985700999999999"/>
    <x v="1"/>
    <x v="0"/>
    <n v="1"/>
  </r>
  <r>
    <d v="2018-02-26T00:00:00"/>
    <n v="18.492901"/>
    <x v="1"/>
    <x v="0"/>
    <n v="1"/>
  </r>
  <r>
    <d v="2018-02-27T00:00:00"/>
    <n v="18.528600999999998"/>
    <x v="1"/>
    <x v="0"/>
    <n v="1"/>
  </r>
  <r>
    <d v="2018-02-28T00:00:00"/>
    <n v="18.507099"/>
    <x v="1"/>
    <x v="0"/>
    <n v="1"/>
  </r>
  <r>
    <d v="2018-03-01T00:00:00"/>
    <n v="18.685699"/>
    <x v="1"/>
    <x v="0"/>
    <n v="1"/>
  </r>
  <r>
    <d v="2018-03-02T00:00:00"/>
    <n v="18.914300999999998"/>
    <x v="1"/>
    <x v="0"/>
    <n v="1"/>
  </r>
  <r>
    <d v="2018-03-05T00:00:00"/>
    <n v="18.892900000000001"/>
    <x v="1"/>
    <x v="0"/>
    <n v="1"/>
  </r>
  <r>
    <d v="2018-03-06T00:00:00"/>
    <n v="19.107099999999999"/>
    <x v="1"/>
    <x v="0"/>
    <n v="1"/>
  </r>
  <r>
    <d v="2018-03-07T00:00:00"/>
    <n v="18.8643"/>
    <x v="1"/>
    <x v="0"/>
    <n v="1"/>
  </r>
  <r>
    <d v="2018-03-08T00:00:00"/>
    <n v="19.549999"/>
    <x v="1"/>
    <x v="0"/>
    <n v="1"/>
  </r>
  <r>
    <d v="2018-03-09T00:00:00"/>
    <n v="19.835699000000002"/>
    <x v="1"/>
    <x v="0"/>
    <n v="1"/>
  </r>
  <r>
    <d v="2018-03-12T00:00:00"/>
    <n v="19.892900000000001"/>
    <x v="1"/>
    <x v="0"/>
    <n v="1"/>
  </r>
  <r>
    <d v="2018-03-13T00:00:00"/>
    <n v="19.714300000000001"/>
    <x v="1"/>
    <x v="0"/>
    <n v="1"/>
  </r>
  <r>
    <d v="2018-03-14T00:00:00"/>
    <n v="19.421399999999998"/>
    <x v="1"/>
    <x v="0"/>
    <n v="1"/>
  </r>
  <r>
    <d v="2018-03-15T00:00:00"/>
    <n v="18.807099999999998"/>
    <x v="1"/>
    <x v="0"/>
    <n v="1"/>
  </r>
  <r>
    <d v="2018-03-16T00:00:00"/>
    <n v="19.100000000000001"/>
    <x v="1"/>
    <x v="0"/>
    <n v="1"/>
  </r>
  <r>
    <d v="2018-03-19T00:00:00"/>
    <n v="19.028600999999998"/>
    <x v="1"/>
    <x v="0"/>
    <n v="1"/>
  </r>
  <r>
    <d v="2018-03-20T00:00:00"/>
    <n v="19.785699999999999"/>
    <x v="1"/>
    <x v="0"/>
    <n v="1"/>
  </r>
  <r>
    <d v="2018-03-21T00:00:00"/>
    <n v="19.914300999999998"/>
    <x v="1"/>
    <x v="0"/>
    <n v="1"/>
  </r>
  <r>
    <d v="2018-03-22T00:00:00"/>
    <n v="19.878599000000001"/>
    <x v="1"/>
    <x v="0"/>
    <n v="1"/>
  </r>
  <r>
    <d v="2018-03-23T00:00:00"/>
    <n v="19.035699999999999"/>
    <x v="1"/>
    <x v="0"/>
    <n v="1"/>
  </r>
  <r>
    <d v="2018-03-26T00:00:00"/>
    <n v="19.257099"/>
    <x v="1"/>
    <x v="0"/>
    <n v="1"/>
  </r>
  <r>
    <d v="2018-03-27T00:00:00"/>
    <n v="20.6"/>
    <x v="1"/>
    <x v="0"/>
    <n v="1"/>
  </r>
  <r>
    <d v="2018-03-28T00:00:00"/>
    <n v="20.492901"/>
    <x v="1"/>
    <x v="0"/>
    <n v="1"/>
  </r>
  <r>
    <d v="2018-03-29T00:00:00"/>
    <n v="20.9"/>
    <x v="1"/>
    <x v="0"/>
    <n v="1"/>
  </r>
  <r>
    <d v="2018-03-30T00:00:00"/>
    <n v="21.2714"/>
    <x v="1"/>
    <x v="0"/>
    <n v="1"/>
  </r>
  <r>
    <d v="2018-04-02T00:00:00"/>
    <n v="21"/>
    <x v="1"/>
    <x v="1"/>
    <n v="1"/>
  </r>
  <r>
    <d v="2018-04-03T00:00:00"/>
    <n v="20.9786"/>
    <x v="1"/>
    <x v="1"/>
    <n v="1"/>
  </r>
  <r>
    <d v="2018-04-04T00:00:00"/>
    <n v="20.985700999999999"/>
    <x v="1"/>
    <x v="1"/>
    <n v="1"/>
  </r>
  <r>
    <d v="2018-04-09T00:00:00"/>
    <n v="20.471399000000002"/>
    <x v="1"/>
    <x v="1"/>
    <n v="1"/>
  </r>
  <r>
    <d v="2018-04-10T00:00:00"/>
    <n v="22.5214"/>
    <x v="1"/>
    <x v="1"/>
    <n v="1"/>
  </r>
  <r>
    <d v="2018-04-11T00:00:00"/>
    <n v="22.564301"/>
    <x v="1"/>
    <x v="1"/>
    <n v="1"/>
  </r>
  <r>
    <d v="2018-04-12T00:00:00"/>
    <n v="24.378599000000001"/>
    <x v="1"/>
    <x v="1"/>
    <n v="1"/>
  </r>
  <r>
    <d v="2018-04-13T00:00:00"/>
    <n v="22.935699"/>
    <x v="1"/>
    <x v="1"/>
    <n v="1"/>
  </r>
  <r>
    <d v="2018-04-16T00:00:00"/>
    <n v="22.357099999999999"/>
    <x v="1"/>
    <x v="1"/>
    <n v="1"/>
  </r>
  <r>
    <d v="2018-04-17T00:00:00"/>
    <n v="22.435699"/>
    <x v="1"/>
    <x v="1"/>
    <n v="1"/>
  </r>
  <r>
    <d v="2018-04-18T00:00:00"/>
    <n v="22.392900000000001"/>
    <x v="1"/>
    <x v="1"/>
    <n v="1"/>
  </r>
  <r>
    <d v="2018-04-19T00:00:00"/>
    <n v="21.992901"/>
    <x v="1"/>
    <x v="1"/>
    <n v="1"/>
  </r>
  <r>
    <d v="2018-04-20T00:00:00"/>
    <n v="20.571400000000001"/>
    <x v="1"/>
    <x v="1"/>
    <n v="1"/>
  </r>
  <r>
    <d v="2018-04-23T00:00:00"/>
    <n v="20.757099"/>
    <x v="1"/>
    <x v="1"/>
    <n v="1"/>
  </r>
  <r>
    <d v="2018-04-24T00:00:00"/>
    <n v="21.2714"/>
    <x v="1"/>
    <x v="1"/>
    <n v="1"/>
  </r>
  <r>
    <d v="2018-04-25T00:00:00"/>
    <n v="21.935699"/>
    <x v="1"/>
    <x v="1"/>
    <n v="1"/>
  </r>
  <r>
    <d v="2018-04-26T00:00:00"/>
    <n v="21.1143"/>
    <x v="1"/>
    <x v="1"/>
    <n v="1"/>
  </r>
  <r>
    <d v="2018-04-27T00:00:00"/>
    <n v="21.607099999999999"/>
    <x v="1"/>
    <x v="1"/>
    <n v="1"/>
  </r>
  <r>
    <d v="2018-05-02T00:00:00"/>
    <n v="22.042899999999999"/>
    <x v="1"/>
    <x v="1"/>
    <n v="1"/>
  </r>
  <r>
    <d v="2018-05-03T00:00:00"/>
    <n v="21.950001"/>
    <x v="1"/>
    <x v="1"/>
    <n v="1"/>
  </r>
  <r>
    <d v="2018-05-04T00:00:00"/>
    <n v="22.7714"/>
    <x v="1"/>
    <x v="1"/>
    <n v="1"/>
  </r>
  <r>
    <d v="2018-05-07T00:00:00"/>
    <n v="23.007099"/>
    <x v="1"/>
    <x v="1"/>
    <n v="1"/>
  </r>
  <r>
    <d v="2018-05-08T00:00:00"/>
    <n v="23.071400000000001"/>
    <x v="1"/>
    <x v="1"/>
    <n v="1"/>
  </r>
  <r>
    <d v="2018-05-09T00:00:00"/>
    <n v="22.785699999999999"/>
    <x v="1"/>
    <x v="1"/>
    <n v="1"/>
  </r>
  <r>
    <d v="2018-05-10T00:00:00"/>
    <n v="22.964300000000001"/>
    <x v="1"/>
    <x v="1"/>
    <n v="1"/>
  </r>
  <r>
    <d v="2018-05-11T00:00:00"/>
    <n v="21.549999"/>
    <x v="1"/>
    <x v="1"/>
    <n v="1"/>
  </r>
  <r>
    <d v="2018-05-14T00:00:00"/>
    <n v="21.171399999999998"/>
    <x v="1"/>
    <x v="1"/>
    <n v="1"/>
  </r>
  <r>
    <d v="2018-05-15T00:00:00"/>
    <n v="21.528600999999998"/>
    <x v="1"/>
    <x v="1"/>
    <n v="1"/>
  </r>
  <r>
    <d v="2018-05-16T00:00:00"/>
    <n v="21.721399000000002"/>
    <x v="1"/>
    <x v="1"/>
    <n v="1"/>
  </r>
  <r>
    <d v="2018-05-17T00:00:00"/>
    <n v="21.421399999999998"/>
    <x v="1"/>
    <x v="1"/>
    <n v="1"/>
  </r>
  <r>
    <d v="2018-05-18T00:00:00"/>
    <n v="21.471399000000002"/>
    <x v="1"/>
    <x v="1"/>
    <n v="1"/>
  </r>
  <r>
    <d v="2018-05-21T00:00:00"/>
    <n v="21.807099999999998"/>
    <x v="1"/>
    <x v="1"/>
    <n v="1"/>
  </r>
  <r>
    <d v="2018-05-22T00:00:00"/>
    <n v="22.242901"/>
    <x v="1"/>
    <x v="1"/>
    <n v="1"/>
  </r>
  <r>
    <d v="2018-05-23T00:00:00"/>
    <n v="22.049999"/>
    <x v="1"/>
    <x v="1"/>
    <n v="1"/>
  </r>
  <r>
    <d v="2018-05-24T00:00:00"/>
    <n v="22.542899999999999"/>
    <x v="1"/>
    <x v="1"/>
    <n v="1"/>
  </r>
  <r>
    <d v="2018-05-25T00:00:00"/>
    <n v="22.314301"/>
    <x v="1"/>
    <x v="1"/>
    <n v="1"/>
  </r>
  <r>
    <d v="2018-05-28T00:00:00"/>
    <n v="22.65"/>
    <x v="1"/>
    <x v="1"/>
    <n v="1"/>
  </r>
  <r>
    <d v="2018-05-29T00:00:00"/>
    <n v="22.2714"/>
    <x v="1"/>
    <x v="1"/>
    <n v="1"/>
  </r>
  <r>
    <d v="2018-05-30T00:00:00"/>
    <n v="20.514299000000001"/>
    <x v="1"/>
    <x v="1"/>
    <n v="1"/>
  </r>
  <r>
    <d v="2018-05-31T00:00:00"/>
    <n v="21.007099"/>
    <x v="1"/>
    <x v="1"/>
    <n v="1"/>
  </r>
  <r>
    <d v="2018-06-01T00:00:00"/>
    <n v="21.278600999999998"/>
    <x v="1"/>
    <x v="1"/>
    <n v="1"/>
  </r>
  <r>
    <d v="2018-06-04T00:00:00"/>
    <n v="21.571400000000001"/>
    <x v="1"/>
    <x v="1"/>
    <n v="1"/>
  </r>
  <r>
    <d v="2018-06-05T00:00:00"/>
    <n v="21.678599999999999"/>
    <x v="1"/>
    <x v="1"/>
    <n v="1"/>
  </r>
  <r>
    <d v="2018-06-06T00:00:00"/>
    <n v="21.7286"/>
    <x v="1"/>
    <x v="1"/>
    <n v="1"/>
  </r>
  <r>
    <d v="2018-06-07T00:00:00"/>
    <n v="21.492901"/>
    <x v="1"/>
    <x v="1"/>
    <n v="1"/>
  </r>
  <r>
    <d v="2018-06-08T00:00:00"/>
    <n v="20.65"/>
    <x v="1"/>
    <x v="1"/>
    <n v="1"/>
  </r>
  <r>
    <d v="2018-06-11T00:00:00"/>
    <n v="20.607099999999999"/>
    <x v="1"/>
    <x v="1"/>
    <n v="1"/>
  </r>
  <r>
    <d v="2018-06-12T00:00:00"/>
    <n v="20.735700999999999"/>
    <x v="1"/>
    <x v="1"/>
    <n v="1"/>
  </r>
  <r>
    <d v="2018-06-13T00:00:00"/>
    <n v="20.342898999999999"/>
    <x v="1"/>
    <x v="1"/>
    <n v="1"/>
  </r>
  <r>
    <d v="2018-06-14T00:00:00"/>
    <n v="20.242901"/>
    <x v="1"/>
    <x v="1"/>
    <n v="1"/>
  </r>
  <r>
    <d v="2018-06-15T00:00:00"/>
    <n v="19.799999"/>
    <x v="1"/>
    <x v="1"/>
    <n v="1"/>
  </r>
  <r>
    <d v="2018-06-19T00:00:00"/>
    <n v="18.057099999999998"/>
    <x v="1"/>
    <x v="1"/>
    <n v="1"/>
  </r>
  <r>
    <d v="2018-06-20T00:00:00"/>
    <n v="18.9786"/>
    <x v="1"/>
    <x v="1"/>
    <n v="1"/>
  </r>
  <r>
    <d v="2018-06-21T00:00:00"/>
    <n v="18.278600999999998"/>
    <x v="1"/>
    <x v="1"/>
    <n v="1"/>
  </r>
  <r>
    <d v="2018-06-22T00:00:00"/>
    <n v="18.421399999999998"/>
    <x v="1"/>
    <x v="1"/>
    <n v="1"/>
  </r>
  <r>
    <d v="2018-06-25T00:00:00"/>
    <n v="18.3643"/>
    <x v="1"/>
    <x v="1"/>
    <n v="1"/>
  </r>
  <r>
    <d v="2018-06-26T00:00:00"/>
    <n v="18.757099"/>
    <x v="1"/>
    <x v="1"/>
    <n v="1"/>
  </r>
  <r>
    <d v="2018-06-27T00:00:00"/>
    <n v="18.214300000000001"/>
    <x v="1"/>
    <x v="1"/>
    <n v="1"/>
  </r>
  <r>
    <d v="2018-06-28T00:00:00"/>
    <n v="18.028600999999998"/>
    <x v="1"/>
    <x v="1"/>
    <n v="1"/>
  </r>
  <r>
    <d v="2018-06-29T00:00:00"/>
    <n v="18.685699"/>
    <x v="1"/>
    <x v="1"/>
    <n v="1"/>
  </r>
  <r>
    <d v="2018-07-02T00:00:00"/>
    <n v="18.714300000000001"/>
    <x v="1"/>
    <x v="2"/>
    <n v="2"/>
  </r>
  <r>
    <d v="2018-07-03T00:00:00"/>
    <n v="19.200001"/>
    <x v="1"/>
    <x v="2"/>
    <n v="2"/>
  </r>
  <r>
    <d v="2018-07-04T00:00:00"/>
    <n v="19.064301"/>
    <x v="1"/>
    <x v="2"/>
    <n v="2"/>
  </r>
  <r>
    <d v="2018-07-05T00:00:00"/>
    <n v="18.671399999999998"/>
    <x v="1"/>
    <x v="2"/>
    <n v="2"/>
  </r>
  <r>
    <d v="2018-07-06T00:00:00"/>
    <n v="18.892900000000001"/>
    <x v="1"/>
    <x v="2"/>
    <n v="2"/>
  </r>
  <r>
    <d v="2018-07-09T00:00:00"/>
    <n v="19.421399999999998"/>
    <x v="1"/>
    <x v="2"/>
    <n v="2"/>
  </r>
  <r>
    <d v="2018-07-10T00:00:00"/>
    <n v="19.421399999999998"/>
    <x v="1"/>
    <x v="2"/>
    <n v="2"/>
  </r>
  <r>
    <d v="2018-07-11T00:00:00"/>
    <n v="21.628599000000001"/>
    <x v="1"/>
    <x v="2"/>
    <n v="2"/>
  </r>
  <r>
    <d v="2018-07-12T00:00:00"/>
    <n v="21.642900000000001"/>
    <x v="1"/>
    <x v="2"/>
    <n v="2"/>
  </r>
  <r>
    <d v="2018-07-13T00:00:00"/>
    <n v="21.828600000000002"/>
    <x v="1"/>
    <x v="2"/>
    <n v="2"/>
  </r>
  <r>
    <d v="2018-07-16T00:00:00"/>
    <n v="22.514299000000001"/>
    <x v="1"/>
    <x v="2"/>
    <n v="2"/>
  </r>
  <r>
    <d v="2018-07-17T00:00:00"/>
    <n v="22.792899999999999"/>
    <x v="1"/>
    <x v="2"/>
    <n v="2"/>
  </r>
  <r>
    <d v="2018-07-18T00:00:00"/>
    <n v="22.592898999999999"/>
    <x v="1"/>
    <x v="2"/>
    <n v="2"/>
  </r>
  <r>
    <d v="2018-07-19T00:00:00"/>
    <n v="22.592898999999999"/>
    <x v="1"/>
    <x v="2"/>
    <n v="2"/>
  </r>
  <r>
    <d v="2018-07-20T00:00:00"/>
    <n v="22.742901"/>
    <x v="1"/>
    <x v="2"/>
    <n v="2"/>
  </r>
  <r>
    <d v="2018-07-23T00:00:00"/>
    <n v="22.235700999999999"/>
    <x v="1"/>
    <x v="2"/>
    <n v="2"/>
  </r>
  <r>
    <d v="2018-07-24T00:00:00"/>
    <n v="22.471399000000002"/>
    <x v="1"/>
    <x v="2"/>
    <n v="2"/>
  </r>
  <r>
    <d v="2018-07-25T00:00:00"/>
    <n v="22.721399000000002"/>
    <x v="1"/>
    <x v="2"/>
    <n v="2"/>
  </r>
  <r>
    <d v="2018-07-26T00:00:00"/>
    <n v="22.328600000000002"/>
    <x v="1"/>
    <x v="2"/>
    <n v="2"/>
  </r>
  <r>
    <d v="2018-07-27T00:00:00"/>
    <n v="22.15"/>
    <x v="1"/>
    <x v="2"/>
    <n v="2"/>
  </r>
  <r>
    <d v="2018-07-30T00:00:00"/>
    <n v="21.607099999999999"/>
    <x v="1"/>
    <x v="2"/>
    <n v="2"/>
  </r>
  <r>
    <d v="2018-07-31T00:00:00"/>
    <n v="21.921399999999998"/>
    <x v="1"/>
    <x v="2"/>
    <n v="2"/>
  </r>
  <r>
    <d v="2018-08-01T00:00:00"/>
    <n v="22.171399999999998"/>
    <x v="1"/>
    <x v="2"/>
    <n v="2"/>
  </r>
  <r>
    <d v="2018-08-02T00:00:00"/>
    <n v="21.514299000000001"/>
    <x v="1"/>
    <x v="2"/>
    <n v="2"/>
  </r>
  <r>
    <d v="2018-08-03T00:00:00"/>
    <n v="20.921399999999998"/>
    <x v="1"/>
    <x v="2"/>
    <n v="2"/>
  </r>
  <r>
    <d v="2018-08-06T00:00:00"/>
    <n v="19.842898999999999"/>
    <x v="1"/>
    <x v="2"/>
    <n v="2"/>
  </r>
  <r>
    <d v="2018-08-07T00:00:00"/>
    <n v="20.178599999999999"/>
    <x v="1"/>
    <x v="2"/>
    <n v="2"/>
  </r>
  <r>
    <d v="2018-08-08T00:00:00"/>
    <n v="19.171399999999998"/>
    <x v="1"/>
    <x v="2"/>
    <n v="2"/>
  </r>
  <r>
    <d v="2018-08-09T00:00:00"/>
    <n v="19.828600000000002"/>
    <x v="1"/>
    <x v="2"/>
    <n v="2"/>
  </r>
  <r>
    <d v="2018-08-10T00:00:00"/>
    <n v="20.321400000000001"/>
    <x v="1"/>
    <x v="2"/>
    <n v="2"/>
  </r>
  <r>
    <d v="2018-08-13T00:00:00"/>
    <n v="20.564301"/>
    <x v="1"/>
    <x v="2"/>
    <n v="2"/>
  </r>
  <r>
    <d v="2018-08-14T00:00:00"/>
    <n v="20.628599000000001"/>
    <x v="1"/>
    <x v="2"/>
    <n v="2"/>
  </r>
  <r>
    <d v="2018-08-15T00:00:00"/>
    <n v="20.128599000000001"/>
    <x v="1"/>
    <x v="2"/>
    <n v="2"/>
  </r>
  <r>
    <d v="2018-08-16T00:00:00"/>
    <n v="20.1357"/>
    <x v="1"/>
    <x v="2"/>
    <n v="2"/>
  </r>
  <r>
    <d v="2018-08-17T00:00:00"/>
    <n v="19.628599000000001"/>
    <x v="1"/>
    <x v="2"/>
    <n v="2"/>
  </r>
  <r>
    <d v="2018-08-20T00:00:00"/>
    <n v="19.892900000000001"/>
    <x v="1"/>
    <x v="2"/>
    <n v="2"/>
  </r>
  <r>
    <d v="2018-08-21T00:00:00"/>
    <n v="20.235700999999999"/>
    <x v="1"/>
    <x v="2"/>
    <n v="2"/>
  </r>
  <r>
    <d v="2018-08-22T00:00:00"/>
    <n v="20.428599999999999"/>
    <x v="1"/>
    <x v="2"/>
    <n v="2"/>
  </r>
  <r>
    <d v="2018-08-23T00:00:00"/>
    <n v="20.700001"/>
    <x v="1"/>
    <x v="2"/>
    <n v="2"/>
  </r>
  <r>
    <d v="2018-08-24T00:00:00"/>
    <n v="19.785699999999999"/>
    <x v="1"/>
    <x v="2"/>
    <n v="2"/>
  </r>
  <r>
    <d v="2018-08-27T00:00:00"/>
    <n v="20.578600000000002"/>
    <x v="1"/>
    <x v="2"/>
    <n v="2"/>
  </r>
  <r>
    <d v="2018-08-28T00:00:00"/>
    <n v="20.714300000000001"/>
    <x v="1"/>
    <x v="2"/>
    <n v="2"/>
  </r>
  <r>
    <d v="2018-08-29T00:00:00"/>
    <n v="20.621400999999999"/>
    <x v="1"/>
    <x v="2"/>
    <n v="2"/>
  </r>
  <r>
    <d v="2018-08-30T00:00:00"/>
    <n v="20.628599000000001"/>
    <x v="1"/>
    <x v="2"/>
    <n v="2"/>
  </r>
  <r>
    <d v="2018-08-31T00:00:00"/>
    <n v="20.178599999999999"/>
    <x v="1"/>
    <x v="2"/>
    <n v="2"/>
  </r>
  <r>
    <d v="2018-09-03T00:00:00"/>
    <n v="20.242901"/>
    <x v="1"/>
    <x v="2"/>
    <n v="2"/>
  </r>
  <r>
    <d v="2018-09-04T00:00:00"/>
    <n v="20.342898999999999"/>
    <x v="1"/>
    <x v="2"/>
    <n v="2"/>
  </r>
  <r>
    <d v="2018-09-05T00:00:00"/>
    <n v="18.907101000000001"/>
    <x v="1"/>
    <x v="2"/>
    <n v="2"/>
  </r>
  <r>
    <d v="2018-09-06T00:00:00"/>
    <n v="18.928599999999999"/>
    <x v="1"/>
    <x v="2"/>
    <n v="2"/>
  </r>
  <r>
    <d v="2018-09-07T00:00:00"/>
    <n v="19.035699999999999"/>
    <x v="1"/>
    <x v="2"/>
    <n v="2"/>
  </r>
  <r>
    <d v="2018-09-10T00:00:00"/>
    <n v="18.964300000000001"/>
    <x v="1"/>
    <x v="2"/>
    <n v="2"/>
  </r>
  <r>
    <d v="2018-09-11T00:00:00"/>
    <n v="19"/>
    <x v="1"/>
    <x v="2"/>
    <n v="2"/>
  </r>
  <r>
    <d v="2018-09-12T00:00:00"/>
    <n v="18.992901"/>
    <x v="1"/>
    <x v="2"/>
    <n v="2"/>
  </r>
  <r>
    <d v="2018-09-13T00:00:00"/>
    <n v="18.7714"/>
    <x v="1"/>
    <x v="2"/>
    <n v="2"/>
  </r>
  <r>
    <d v="2018-09-14T00:00:00"/>
    <n v="18.700001"/>
    <x v="1"/>
    <x v="2"/>
    <n v="2"/>
  </r>
  <r>
    <d v="2018-09-17T00:00:00"/>
    <n v="18.214300000000001"/>
    <x v="1"/>
    <x v="2"/>
    <n v="2"/>
  </r>
  <r>
    <d v="2018-09-18T00:00:00"/>
    <n v="18.700001"/>
    <x v="1"/>
    <x v="2"/>
    <n v="2"/>
  </r>
  <r>
    <d v="2018-09-19T00:00:00"/>
    <n v="19.049999"/>
    <x v="1"/>
    <x v="2"/>
    <n v="2"/>
  </r>
  <r>
    <d v="2018-09-20T00:00:00"/>
    <n v="18.871400999999999"/>
    <x v="1"/>
    <x v="2"/>
    <n v="2"/>
  </r>
  <r>
    <d v="2018-09-21T00:00:00"/>
    <n v="19.078600000000002"/>
    <x v="1"/>
    <x v="2"/>
    <n v="2"/>
  </r>
  <r>
    <d v="2018-09-25T00:00:00"/>
    <n v="19.057099999999998"/>
    <x v="1"/>
    <x v="2"/>
    <n v="2"/>
  </r>
  <r>
    <d v="2018-09-26T00:00:00"/>
    <n v="19.1357"/>
    <x v="1"/>
    <x v="2"/>
    <n v="2"/>
  </r>
  <r>
    <d v="2018-09-27T00:00:00"/>
    <n v="18.964300000000001"/>
    <x v="1"/>
    <x v="2"/>
    <n v="2"/>
  </r>
  <r>
    <d v="2018-09-28T00:00:00"/>
    <n v="19.192900000000002"/>
    <x v="1"/>
    <x v="2"/>
    <n v="2"/>
  </r>
  <r>
    <d v="2018-10-08T00:00:00"/>
    <n v="18.107099999999999"/>
    <x v="1"/>
    <x v="3"/>
    <n v="2"/>
  </r>
  <r>
    <d v="2018-10-09T00:00:00"/>
    <n v="18.185699"/>
    <x v="1"/>
    <x v="3"/>
    <n v="2"/>
  </r>
  <r>
    <d v="2018-10-10T00:00:00"/>
    <n v="18.571400000000001"/>
    <x v="1"/>
    <x v="3"/>
    <n v="2"/>
  </r>
  <r>
    <d v="2018-10-11T00:00:00"/>
    <n v="17.921399999999998"/>
    <x v="1"/>
    <x v="3"/>
    <n v="2"/>
  </r>
  <r>
    <d v="2018-10-12T00:00:00"/>
    <n v="17.564301"/>
    <x v="1"/>
    <x v="3"/>
    <n v="2"/>
  </r>
  <r>
    <d v="2018-10-15T00:00:00"/>
    <n v="17.628599000000001"/>
    <x v="1"/>
    <x v="3"/>
    <n v="2"/>
  </r>
  <r>
    <d v="2018-10-16T00:00:00"/>
    <n v="17.450001"/>
    <x v="1"/>
    <x v="3"/>
    <n v="2"/>
  </r>
  <r>
    <d v="2018-10-17T00:00:00"/>
    <n v="17.557099999999998"/>
    <x v="1"/>
    <x v="3"/>
    <n v="2"/>
  </r>
  <r>
    <d v="2018-10-18T00:00:00"/>
    <n v="17"/>
    <x v="1"/>
    <x v="3"/>
    <n v="2"/>
  </r>
  <r>
    <d v="2018-10-19T00:00:00"/>
    <n v="17.607099999999999"/>
    <x v="1"/>
    <x v="3"/>
    <n v="2"/>
  </r>
  <r>
    <d v="2018-10-22T00:00:00"/>
    <n v="18.299999"/>
    <x v="1"/>
    <x v="3"/>
    <n v="2"/>
  </r>
  <r>
    <d v="2018-10-23T00:00:00"/>
    <n v="18.149999999999999"/>
    <x v="1"/>
    <x v="3"/>
    <n v="2"/>
  </r>
  <r>
    <d v="2018-10-24T00:00:00"/>
    <n v="18.121400999999999"/>
    <x v="1"/>
    <x v="3"/>
    <n v="2"/>
  </r>
  <r>
    <d v="2018-10-25T00:00:00"/>
    <n v="17.835699000000002"/>
    <x v="1"/>
    <x v="3"/>
    <n v="2"/>
  </r>
  <r>
    <d v="2018-10-26T00:00:00"/>
    <n v="17.928599999999999"/>
    <x v="1"/>
    <x v="3"/>
    <n v="2"/>
  </r>
  <r>
    <d v="2018-10-29T00:00:00"/>
    <n v="17.928599999999999"/>
    <x v="1"/>
    <x v="3"/>
    <n v="2"/>
  </r>
  <r>
    <d v="2018-10-30T00:00:00"/>
    <n v="19.671399999999998"/>
    <x v="1"/>
    <x v="3"/>
    <n v="2"/>
  </r>
  <r>
    <d v="2018-10-31T00:00:00"/>
    <n v="19.785699999999999"/>
    <x v="1"/>
    <x v="3"/>
    <n v="2"/>
  </r>
  <r>
    <d v="2018-11-01T00:00:00"/>
    <n v="19.628599000000001"/>
    <x v="1"/>
    <x v="3"/>
    <n v="2"/>
  </r>
  <r>
    <d v="2018-11-02T00:00:00"/>
    <n v="19.914300999999998"/>
    <x v="1"/>
    <x v="3"/>
    <n v="2"/>
  </r>
  <r>
    <d v="2018-11-05T00:00:00"/>
    <n v="19.399999999999999"/>
    <x v="1"/>
    <x v="3"/>
    <n v="2"/>
  </r>
  <r>
    <d v="2018-11-06T00:00:00"/>
    <n v="18.914300999999998"/>
    <x v="1"/>
    <x v="3"/>
    <n v="2"/>
  </r>
  <r>
    <d v="2018-11-07T00:00:00"/>
    <n v="19.085699000000002"/>
    <x v="1"/>
    <x v="3"/>
    <n v="2"/>
  </r>
  <r>
    <d v="2018-11-08T00:00:00"/>
    <n v="19.107099999999999"/>
    <x v="1"/>
    <x v="3"/>
    <n v="2"/>
  </r>
  <r>
    <d v="2018-11-09T00:00:00"/>
    <n v="19.350000000000001"/>
    <x v="1"/>
    <x v="3"/>
    <n v="2"/>
  </r>
  <r>
    <d v="2018-11-12T00:00:00"/>
    <n v="20"/>
    <x v="1"/>
    <x v="3"/>
    <n v="2"/>
  </r>
  <r>
    <d v="2018-11-13T00:00:00"/>
    <n v="19.807099999999998"/>
    <x v="1"/>
    <x v="3"/>
    <n v="2"/>
  </r>
  <r>
    <d v="2018-11-14T00:00:00"/>
    <n v="19.807099999999998"/>
    <x v="1"/>
    <x v="3"/>
    <n v="2"/>
  </r>
  <r>
    <d v="2018-11-15T00:00:00"/>
    <n v="20.807099999999998"/>
    <x v="1"/>
    <x v="3"/>
    <n v="2"/>
  </r>
  <r>
    <d v="2018-11-16T00:00:00"/>
    <n v="21.1"/>
    <x v="1"/>
    <x v="3"/>
    <n v="2"/>
  </r>
  <r>
    <d v="2018-11-19T00:00:00"/>
    <n v="20.735700999999999"/>
    <x v="1"/>
    <x v="3"/>
    <n v="2"/>
  </r>
  <r>
    <d v="2018-11-20T00:00:00"/>
    <n v="20.171399999999998"/>
    <x v="1"/>
    <x v="3"/>
    <n v="2"/>
  </r>
  <r>
    <d v="2018-11-21T00:00:00"/>
    <n v="20.321400000000001"/>
    <x v="1"/>
    <x v="3"/>
    <n v="2"/>
  </r>
  <r>
    <d v="2018-11-22T00:00:00"/>
    <n v="20.299999"/>
    <x v="1"/>
    <x v="3"/>
    <n v="2"/>
  </r>
  <r>
    <d v="2018-11-23T00:00:00"/>
    <n v="19.142900000000001"/>
    <x v="1"/>
    <x v="3"/>
    <n v="2"/>
  </r>
  <r>
    <d v="2018-11-26T00:00:00"/>
    <n v="18.200001"/>
    <x v="1"/>
    <x v="3"/>
    <n v="2"/>
  </r>
  <r>
    <d v="2018-11-27T00:00:00"/>
    <n v="18.200001"/>
    <x v="1"/>
    <x v="3"/>
    <n v="2"/>
  </r>
  <r>
    <d v="2018-11-28T00:00:00"/>
    <n v="18.239999999999998"/>
    <x v="1"/>
    <x v="3"/>
    <n v="2"/>
  </r>
  <r>
    <d v="2018-11-29T00:00:00"/>
    <n v="17.389999"/>
    <x v="1"/>
    <x v="3"/>
    <n v="2"/>
  </r>
  <r>
    <d v="2018-11-30T00:00:00"/>
    <n v="17.510000000000002"/>
    <x v="1"/>
    <x v="3"/>
    <n v="2"/>
  </r>
  <r>
    <d v="2018-12-03T00:00:00"/>
    <n v="18.040001"/>
    <x v="1"/>
    <x v="3"/>
    <n v="2"/>
  </r>
  <r>
    <d v="2018-12-04T00:00:00"/>
    <n v="18.16"/>
    <x v="1"/>
    <x v="3"/>
    <n v="2"/>
  </r>
  <r>
    <d v="2018-12-05T00:00:00"/>
    <n v="18.049999"/>
    <x v="1"/>
    <x v="3"/>
    <n v="2"/>
  </r>
  <r>
    <d v="2018-12-06T00:00:00"/>
    <n v="17.739999999999998"/>
    <x v="1"/>
    <x v="3"/>
    <n v="2"/>
  </r>
  <r>
    <d v="2018-12-07T00:00:00"/>
    <n v="17.170000000000002"/>
    <x v="1"/>
    <x v="3"/>
    <n v="2"/>
  </r>
  <r>
    <d v="2018-12-10T00:00:00"/>
    <n v="16.200001"/>
    <x v="1"/>
    <x v="3"/>
    <n v="2"/>
  </r>
  <r>
    <d v="2018-12-11T00:00:00"/>
    <n v="16.540001"/>
    <x v="1"/>
    <x v="3"/>
    <n v="2"/>
  </r>
  <r>
    <d v="2018-12-12T00:00:00"/>
    <n v="16.690000999999999"/>
    <x v="1"/>
    <x v="3"/>
    <n v="2"/>
  </r>
  <r>
    <d v="2018-12-13T00:00:00"/>
    <n v="16.889999"/>
    <x v="1"/>
    <x v="3"/>
    <n v="2"/>
  </r>
  <r>
    <d v="2018-12-14T00:00:00"/>
    <n v="16.34"/>
    <x v="1"/>
    <x v="3"/>
    <n v="2"/>
  </r>
  <r>
    <d v="2018-12-17T00:00:00"/>
    <n v="16.59"/>
    <x v="1"/>
    <x v="3"/>
    <n v="2"/>
  </r>
  <r>
    <d v="2018-12-18T00:00:00"/>
    <n v="16.399999999999999"/>
    <x v="1"/>
    <x v="3"/>
    <n v="2"/>
  </r>
  <r>
    <d v="2018-12-19T00:00:00"/>
    <n v="16.16"/>
    <x v="1"/>
    <x v="3"/>
    <n v="2"/>
  </r>
  <r>
    <d v="2018-12-20T00:00:00"/>
    <n v="16.350000000000001"/>
    <x v="1"/>
    <x v="3"/>
    <n v="2"/>
  </r>
  <r>
    <d v="2018-12-21T00:00:00"/>
    <n v="16.579999999999998"/>
    <x v="1"/>
    <x v="3"/>
    <n v="2"/>
  </r>
  <r>
    <d v="2018-12-24T00:00:00"/>
    <n v="16.709999"/>
    <x v="1"/>
    <x v="3"/>
    <n v="2"/>
  </r>
  <r>
    <d v="2018-12-25T00:00:00"/>
    <n v="16.57"/>
    <x v="1"/>
    <x v="3"/>
    <n v="2"/>
  </r>
  <r>
    <d v="2018-12-26T00:00:00"/>
    <n v="17.190000999999999"/>
    <x v="1"/>
    <x v="3"/>
    <n v="2"/>
  </r>
  <r>
    <d v="2018-12-27T00:00:00"/>
    <n v="16.459999"/>
    <x v="1"/>
    <x v="3"/>
    <n v="2"/>
  </r>
  <r>
    <d v="2018-12-28T00:00:00"/>
    <n v="16.23"/>
    <x v="1"/>
    <x v="3"/>
    <n v="2"/>
  </r>
  <r>
    <d v="2019-01-02T00:00:00"/>
    <n v="16.100000000000001"/>
    <x v="2"/>
    <x v="0"/>
    <n v="1"/>
  </r>
  <r>
    <d v="2019-01-03T00:00:00"/>
    <n v="15.68"/>
    <x v="2"/>
    <x v="0"/>
    <n v="1"/>
  </r>
  <r>
    <d v="2019-01-04T00:00:00"/>
    <n v="15.84"/>
    <x v="2"/>
    <x v="0"/>
    <n v="1"/>
  </r>
  <r>
    <d v="2019-01-07T00:00:00"/>
    <n v="16.030000999999999"/>
    <x v="2"/>
    <x v="0"/>
    <n v="1"/>
  </r>
  <r>
    <d v="2019-01-08T00:00:00"/>
    <n v="15.84"/>
    <x v="2"/>
    <x v="0"/>
    <n v="1"/>
  </r>
  <r>
    <d v="2019-01-09T00:00:00"/>
    <n v="15.88"/>
    <x v="2"/>
    <x v="0"/>
    <n v="1"/>
  </r>
  <r>
    <d v="2019-01-10T00:00:00"/>
    <n v="15.81"/>
    <x v="2"/>
    <x v="0"/>
    <n v="1"/>
  </r>
  <r>
    <d v="2019-01-11T00:00:00"/>
    <n v="15.95"/>
    <x v="2"/>
    <x v="0"/>
    <n v="1"/>
  </r>
  <r>
    <d v="2019-01-14T00:00:00"/>
    <n v="15.96"/>
    <x v="2"/>
    <x v="0"/>
    <n v="1"/>
  </r>
  <r>
    <d v="2019-01-15T00:00:00"/>
    <n v="16"/>
    <x v="2"/>
    <x v="0"/>
    <n v="1"/>
  </r>
  <r>
    <d v="2019-01-16T00:00:00"/>
    <n v="16.030000999999999"/>
    <x v="2"/>
    <x v="0"/>
    <n v="1"/>
  </r>
  <r>
    <d v="2019-01-17T00:00:00"/>
    <n v="15.79"/>
    <x v="2"/>
    <x v="0"/>
    <n v="1"/>
  </r>
  <r>
    <d v="2019-01-18T00:00:00"/>
    <n v="15.98"/>
    <x v="2"/>
    <x v="0"/>
    <n v="1"/>
  </r>
  <r>
    <d v="2019-01-21T00:00:00"/>
    <n v="16.329999999999998"/>
    <x v="2"/>
    <x v="0"/>
    <n v="1"/>
  </r>
  <r>
    <d v="2019-01-22T00:00:00"/>
    <n v="16.200001"/>
    <x v="2"/>
    <x v="0"/>
    <n v="1"/>
  </r>
  <r>
    <d v="2019-01-23T00:00:00"/>
    <n v="16.299999"/>
    <x v="2"/>
    <x v="0"/>
    <n v="1"/>
  </r>
  <r>
    <d v="2019-01-24T00:00:00"/>
    <n v="16.399999999999999"/>
    <x v="2"/>
    <x v="0"/>
    <n v="1"/>
  </r>
  <r>
    <d v="2019-01-25T00:00:00"/>
    <n v="16.07"/>
    <x v="2"/>
    <x v="0"/>
    <n v="1"/>
  </r>
  <r>
    <d v="2019-01-28T00:00:00"/>
    <n v="15.92"/>
    <x v="2"/>
    <x v="0"/>
    <n v="1"/>
  </r>
  <r>
    <d v="2019-01-29T00:00:00"/>
    <n v="15.9"/>
    <x v="2"/>
    <x v="0"/>
    <n v="1"/>
  </r>
  <r>
    <d v="2019-01-30T00:00:00"/>
    <n v="15.91"/>
    <x v="2"/>
    <x v="0"/>
    <n v="1"/>
  </r>
  <r>
    <d v="2019-01-31T00:00:00"/>
    <n v="15.23"/>
    <x v="2"/>
    <x v="0"/>
    <n v="1"/>
  </r>
  <r>
    <d v="2019-02-01T00:00:00"/>
    <n v="15.68"/>
    <x v="2"/>
    <x v="0"/>
    <n v="1"/>
  </r>
  <r>
    <d v="2019-02-11T00:00:00"/>
    <n v="15.81"/>
    <x v="2"/>
    <x v="0"/>
    <n v="1"/>
  </r>
  <r>
    <d v="2019-02-12T00:00:00"/>
    <n v="16.790001"/>
    <x v="2"/>
    <x v="0"/>
    <n v="1"/>
  </r>
  <r>
    <d v="2019-02-13T00:00:00"/>
    <n v="16.700001"/>
    <x v="2"/>
    <x v="0"/>
    <n v="1"/>
  </r>
  <r>
    <d v="2019-02-14T00:00:00"/>
    <n v="16.610001"/>
    <x v="2"/>
    <x v="0"/>
    <n v="1"/>
  </r>
  <r>
    <d v="2019-02-15T00:00:00"/>
    <n v="16.510000000000002"/>
    <x v="2"/>
    <x v="0"/>
    <n v="1"/>
  </r>
  <r>
    <d v="2019-02-18T00:00:00"/>
    <n v="16.91"/>
    <x v="2"/>
    <x v="0"/>
    <n v="1"/>
  </r>
  <r>
    <d v="2019-02-19T00:00:00"/>
    <n v="16.950001"/>
    <x v="2"/>
    <x v="0"/>
    <n v="1"/>
  </r>
  <r>
    <d v="2019-02-20T00:00:00"/>
    <n v="16.850000000000001"/>
    <x v="2"/>
    <x v="0"/>
    <n v="1"/>
  </r>
  <r>
    <d v="2019-02-21T00:00:00"/>
    <n v="16.920000000000002"/>
    <x v="2"/>
    <x v="0"/>
    <n v="1"/>
  </r>
  <r>
    <d v="2019-02-22T00:00:00"/>
    <n v="16.950001"/>
    <x v="2"/>
    <x v="0"/>
    <n v="1"/>
  </r>
  <r>
    <d v="2019-02-25T00:00:00"/>
    <n v="17.549999"/>
    <x v="2"/>
    <x v="0"/>
    <n v="1"/>
  </r>
  <r>
    <d v="2019-02-26T00:00:00"/>
    <n v="17.530000999999999"/>
    <x v="2"/>
    <x v="0"/>
    <n v="1"/>
  </r>
  <r>
    <d v="2019-02-27T00:00:00"/>
    <n v="17.379999000000002"/>
    <x v="2"/>
    <x v="0"/>
    <n v="1"/>
  </r>
  <r>
    <d v="2019-02-28T00:00:00"/>
    <n v="17.77"/>
    <x v="2"/>
    <x v="0"/>
    <n v="1"/>
  </r>
  <r>
    <d v="2019-03-01T00:00:00"/>
    <n v="17.73"/>
    <x v="2"/>
    <x v="0"/>
    <n v="1"/>
  </r>
  <r>
    <d v="2019-03-04T00:00:00"/>
    <n v="17.870000999999998"/>
    <x v="2"/>
    <x v="0"/>
    <n v="1"/>
  </r>
  <r>
    <d v="2019-03-05T00:00:00"/>
    <n v="18"/>
    <x v="2"/>
    <x v="0"/>
    <n v="1"/>
  </r>
  <r>
    <d v="2019-03-06T00:00:00"/>
    <n v="18.48"/>
    <x v="2"/>
    <x v="0"/>
    <n v="1"/>
  </r>
  <r>
    <d v="2019-03-07T00:00:00"/>
    <n v="18.469999000000001"/>
    <x v="2"/>
    <x v="0"/>
    <n v="1"/>
  </r>
  <r>
    <d v="2019-03-08T00:00:00"/>
    <n v="17.620000999999998"/>
    <x v="2"/>
    <x v="0"/>
    <n v="1"/>
  </r>
  <r>
    <d v="2019-03-11T00:00:00"/>
    <n v="18.260000000000002"/>
    <x v="2"/>
    <x v="0"/>
    <n v="1"/>
  </r>
  <r>
    <d v="2019-03-12T00:00:00"/>
    <n v="18.5"/>
    <x v="2"/>
    <x v="0"/>
    <n v="1"/>
  </r>
  <r>
    <d v="2019-03-13T00:00:00"/>
    <n v="18.399999999999999"/>
    <x v="2"/>
    <x v="0"/>
    <n v="1"/>
  </r>
  <r>
    <d v="2019-03-14T00:00:00"/>
    <n v="17.889999"/>
    <x v="2"/>
    <x v="0"/>
    <n v="1"/>
  </r>
  <r>
    <d v="2019-03-15T00:00:00"/>
    <n v="18.129999000000002"/>
    <x v="2"/>
    <x v="0"/>
    <n v="1"/>
  </r>
  <r>
    <d v="2019-03-18T00:00:00"/>
    <n v="18.610001"/>
    <x v="2"/>
    <x v="0"/>
    <n v="1"/>
  </r>
  <r>
    <d v="2019-03-19T00:00:00"/>
    <n v="18.540001"/>
    <x v="2"/>
    <x v="0"/>
    <n v="1"/>
  </r>
  <r>
    <d v="2019-03-20T00:00:00"/>
    <n v="18.360001"/>
    <x v="2"/>
    <x v="0"/>
    <n v="1"/>
  </r>
  <r>
    <d v="2019-03-21T00:00:00"/>
    <n v="18.870000999999998"/>
    <x v="2"/>
    <x v="0"/>
    <n v="1"/>
  </r>
  <r>
    <d v="2019-03-22T00:00:00"/>
    <n v="18.799999"/>
    <x v="2"/>
    <x v="0"/>
    <n v="1"/>
  </r>
  <r>
    <d v="2019-03-25T00:00:00"/>
    <n v="18.93"/>
    <x v="2"/>
    <x v="0"/>
    <n v="1"/>
  </r>
  <r>
    <d v="2019-03-26T00:00:00"/>
    <n v="19.25"/>
    <x v="2"/>
    <x v="0"/>
    <n v="1"/>
  </r>
  <r>
    <d v="2019-03-27T00:00:00"/>
    <n v="19.389999"/>
    <x v="2"/>
    <x v="0"/>
    <n v="1"/>
  </r>
  <r>
    <d v="2019-03-28T00:00:00"/>
    <n v="18.530000999999999"/>
    <x v="2"/>
    <x v="0"/>
    <n v="1"/>
  </r>
  <r>
    <d v="2019-03-29T00:00:00"/>
    <n v="19.030000999999999"/>
    <x v="2"/>
    <x v="0"/>
    <n v="1"/>
  </r>
  <r>
    <d v="2019-04-01T00:00:00"/>
    <n v="19.43"/>
    <x v="2"/>
    <x v="1"/>
    <n v="1"/>
  </r>
  <r>
    <d v="2019-04-02T00:00:00"/>
    <n v="19.239999999999998"/>
    <x v="2"/>
    <x v="1"/>
    <n v="1"/>
  </r>
  <r>
    <d v="2019-04-03T00:00:00"/>
    <n v="20.100000000000001"/>
    <x v="2"/>
    <x v="1"/>
    <n v="1"/>
  </r>
  <r>
    <d v="2019-04-04T00:00:00"/>
    <n v="20.459999"/>
    <x v="2"/>
    <x v="1"/>
    <n v="1"/>
  </r>
  <r>
    <d v="2019-04-08T00:00:00"/>
    <n v="20.84"/>
    <x v="2"/>
    <x v="1"/>
    <n v="1"/>
  </r>
  <r>
    <d v="2019-04-09T00:00:00"/>
    <n v="20.5"/>
    <x v="2"/>
    <x v="1"/>
    <n v="1"/>
  </r>
  <r>
    <d v="2019-04-10T00:00:00"/>
    <n v="20.860001"/>
    <x v="2"/>
    <x v="1"/>
    <n v="1"/>
  </r>
  <r>
    <d v="2019-04-11T00:00:00"/>
    <n v="19.920000000000002"/>
    <x v="2"/>
    <x v="1"/>
    <n v="1"/>
  </r>
  <r>
    <d v="2019-04-12T00:00:00"/>
    <n v="19.600000000000001"/>
    <x v="2"/>
    <x v="1"/>
    <n v="1"/>
  </r>
  <r>
    <d v="2019-04-15T00:00:00"/>
    <n v="19.48"/>
    <x v="2"/>
    <x v="1"/>
    <n v="1"/>
  </r>
  <r>
    <d v="2019-04-16T00:00:00"/>
    <n v="19.91"/>
    <x v="2"/>
    <x v="1"/>
    <n v="1"/>
  </r>
  <r>
    <d v="2019-04-17T00:00:00"/>
    <n v="20.02"/>
    <x v="2"/>
    <x v="1"/>
    <n v="1"/>
  </r>
  <r>
    <d v="2019-04-18T00:00:00"/>
    <n v="20.5"/>
    <x v="2"/>
    <x v="1"/>
    <n v="1"/>
  </r>
  <r>
    <d v="2019-04-19T00:00:00"/>
    <n v="21.15"/>
    <x v="2"/>
    <x v="1"/>
    <n v="1"/>
  </r>
  <r>
    <d v="2019-04-22T00:00:00"/>
    <n v="21.5"/>
    <x v="2"/>
    <x v="1"/>
    <n v="1"/>
  </r>
  <r>
    <d v="2019-04-23T00:00:00"/>
    <n v="20.790001"/>
    <x v="2"/>
    <x v="1"/>
    <n v="1"/>
  </r>
  <r>
    <d v="2019-04-24T00:00:00"/>
    <n v="21.48"/>
    <x v="2"/>
    <x v="1"/>
    <n v="1"/>
  </r>
  <r>
    <d v="2019-04-25T00:00:00"/>
    <n v="21.139999"/>
    <x v="2"/>
    <x v="1"/>
    <n v="1"/>
  </r>
  <r>
    <d v="2019-04-26T00:00:00"/>
    <n v="20.799999"/>
    <x v="2"/>
    <x v="1"/>
    <n v="1"/>
  </r>
  <r>
    <d v="2019-05-06T00:00:00"/>
    <n v="18.899999999999999"/>
    <x v="2"/>
    <x v="1"/>
    <n v="1"/>
  </r>
  <r>
    <d v="2019-05-07T00:00:00"/>
    <n v="19.299999"/>
    <x v="2"/>
    <x v="1"/>
    <n v="1"/>
  </r>
  <r>
    <d v="2019-05-08T00:00:00"/>
    <n v="18.739999999999998"/>
    <x v="2"/>
    <x v="1"/>
    <n v="1"/>
  </r>
  <r>
    <d v="2019-05-09T00:00:00"/>
    <n v="18.41"/>
    <x v="2"/>
    <x v="1"/>
    <n v="1"/>
  </r>
  <r>
    <d v="2019-05-10T00:00:00"/>
    <n v="19.049999"/>
    <x v="2"/>
    <x v="1"/>
    <n v="1"/>
  </r>
  <r>
    <d v="2019-05-13T00:00:00"/>
    <n v="19.399999999999999"/>
    <x v="2"/>
    <x v="1"/>
    <n v="1"/>
  </r>
  <r>
    <d v="2019-05-14T00:00:00"/>
    <n v="19.040001"/>
    <x v="2"/>
    <x v="1"/>
    <n v="1"/>
  </r>
  <r>
    <d v="2019-05-15T00:00:00"/>
    <n v="19.200001"/>
    <x v="2"/>
    <x v="1"/>
    <n v="1"/>
  </r>
  <r>
    <d v="2019-05-16T00:00:00"/>
    <n v="19.010000000000002"/>
    <x v="2"/>
    <x v="1"/>
    <n v="1"/>
  </r>
  <r>
    <d v="2019-05-17T00:00:00"/>
    <n v="18.379999000000002"/>
    <x v="2"/>
    <x v="1"/>
    <n v="1"/>
  </r>
  <r>
    <d v="2019-05-20T00:00:00"/>
    <n v="18.600000000000001"/>
    <x v="2"/>
    <x v="1"/>
    <n v="1"/>
  </r>
  <r>
    <d v="2019-05-21T00:00:00"/>
    <n v="18.620000999999998"/>
    <x v="2"/>
    <x v="1"/>
    <n v="1"/>
  </r>
  <r>
    <d v="2019-05-22T00:00:00"/>
    <n v="18.209999"/>
    <x v="2"/>
    <x v="1"/>
    <n v="1"/>
  </r>
  <r>
    <d v="2019-05-23T00:00:00"/>
    <n v="18.010000000000002"/>
    <x v="2"/>
    <x v="1"/>
    <n v="1"/>
  </r>
  <r>
    <d v="2019-05-24T00:00:00"/>
    <n v="17.950001"/>
    <x v="2"/>
    <x v="1"/>
    <n v="1"/>
  </r>
  <r>
    <d v="2019-05-27T00:00:00"/>
    <n v="18.209999"/>
    <x v="2"/>
    <x v="1"/>
    <n v="1"/>
  </r>
  <r>
    <d v="2019-05-28T00:00:00"/>
    <n v="17.850000000000001"/>
    <x v="2"/>
    <x v="1"/>
    <n v="1"/>
  </r>
  <r>
    <d v="2019-05-29T00:00:00"/>
    <n v="18.219999000000001"/>
    <x v="2"/>
    <x v="1"/>
    <n v="1"/>
  </r>
  <r>
    <d v="2019-05-30T00:00:00"/>
    <n v="18.049999"/>
    <x v="2"/>
    <x v="1"/>
    <n v="1"/>
  </r>
  <r>
    <d v="2019-05-31T00:00:00"/>
    <n v="18.41"/>
    <x v="2"/>
    <x v="1"/>
    <n v="1"/>
  </r>
  <r>
    <d v="2019-06-03T00:00:00"/>
    <n v="18.190000999999999"/>
    <x v="2"/>
    <x v="1"/>
    <n v="1"/>
  </r>
  <r>
    <d v="2019-06-04T00:00:00"/>
    <n v="18.139999"/>
    <x v="2"/>
    <x v="1"/>
    <n v="1"/>
  </r>
  <r>
    <d v="2019-06-05T00:00:00"/>
    <n v="18"/>
    <x v="2"/>
    <x v="1"/>
    <n v="1"/>
  </r>
  <r>
    <d v="2019-06-06T00:00:00"/>
    <n v="17.639999"/>
    <x v="2"/>
    <x v="1"/>
    <n v="1"/>
  </r>
  <r>
    <d v="2019-06-10T00:00:00"/>
    <n v="17.780000999999999"/>
    <x v="2"/>
    <x v="1"/>
    <n v="1"/>
  </r>
  <r>
    <d v="2019-06-11T00:00:00"/>
    <n v="18.350000000000001"/>
    <x v="2"/>
    <x v="1"/>
    <n v="1"/>
  </r>
  <r>
    <d v="2019-06-12T00:00:00"/>
    <n v="18.200001"/>
    <x v="2"/>
    <x v="1"/>
    <n v="1"/>
  </r>
  <r>
    <d v="2019-06-13T00:00:00"/>
    <n v="18.690000999999999"/>
    <x v="2"/>
    <x v="1"/>
    <n v="1"/>
  </r>
  <r>
    <d v="2019-06-14T00:00:00"/>
    <n v="18.52"/>
    <x v="2"/>
    <x v="1"/>
    <n v="1"/>
  </r>
  <r>
    <d v="2019-06-17T00:00:00"/>
    <n v="18.719999000000001"/>
    <x v="2"/>
    <x v="1"/>
    <n v="1"/>
  </r>
  <r>
    <d v="2019-06-18T00:00:00"/>
    <n v="18.77"/>
    <x v="2"/>
    <x v="1"/>
    <n v="1"/>
  </r>
  <r>
    <d v="2019-06-19T00:00:00"/>
    <n v="19.25"/>
    <x v="2"/>
    <x v="1"/>
    <n v="1"/>
  </r>
  <r>
    <d v="2019-06-20T00:00:00"/>
    <n v="19.510000000000002"/>
    <x v="2"/>
    <x v="1"/>
    <n v="1"/>
  </r>
  <r>
    <d v="2019-06-21T00:00:00"/>
    <n v="19.469999000000001"/>
    <x v="2"/>
    <x v="1"/>
    <n v="1"/>
  </r>
  <r>
    <d v="2019-06-24T00:00:00"/>
    <n v="19.329999999999998"/>
    <x v="2"/>
    <x v="1"/>
    <n v="1"/>
  </r>
  <r>
    <d v="2019-06-25T00:00:00"/>
    <n v="19.100000000000001"/>
    <x v="2"/>
    <x v="1"/>
    <n v="1"/>
  </r>
  <r>
    <d v="2019-06-26T00:00:00"/>
    <n v="19.440000999999999"/>
    <x v="2"/>
    <x v="1"/>
    <n v="1"/>
  </r>
  <r>
    <d v="2019-06-27T00:00:00"/>
    <n v="19.469999000000001"/>
    <x v="2"/>
    <x v="1"/>
    <n v="1"/>
  </r>
  <r>
    <d v="2019-06-28T00:00:00"/>
    <n v="20"/>
    <x v="2"/>
    <x v="1"/>
    <n v="1"/>
  </r>
  <r>
    <d v="2019-07-01T00:00:00"/>
    <n v="20.23"/>
    <x v="2"/>
    <x v="2"/>
    <n v="2"/>
  </r>
  <r>
    <d v="2019-07-02T00:00:00"/>
    <n v="20.07"/>
    <x v="2"/>
    <x v="2"/>
    <n v="2"/>
  </r>
  <r>
    <d v="2019-07-03T00:00:00"/>
    <n v="20.120000999999998"/>
    <x v="2"/>
    <x v="2"/>
    <n v="2"/>
  </r>
  <r>
    <d v="2019-07-04T00:00:00"/>
    <n v="19.920000000000002"/>
    <x v="2"/>
    <x v="2"/>
    <n v="2"/>
  </r>
  <r>
    <d v="2019-07-05T00:00:00"/>
    <n v="20.149999999999999"/>
    <x v="2"/>
    <x v="2"/>
    <n v="2"/>
  </r>
  <r>
    <d v="2019-07-08T00:00:00"/>
    <n v="19.790001"/>
    <x v="2"/>
    <x v="2"/>
    <n v="2"/>
  </r>
  <r>
    <d v="2019-07-09T00:00:00"/>
    <n v="20.360001"/>
    <x v="2"/>
    <x v="2"/>
    <n v="2"/>
  </r>
  <r>
    <d v="2019-07-10T00:00:00"/>
    <n v="20.469999000000001"/>
    <x v="2"/>
    <x v="2"/>
    <n v="2"/>
  </r>
  <r>
    <d v="2019-07-11T00:00:00"/>
    <n v="20.52"/>
    <x v="2"/>
    <x v="2"/>
    <n v="2"/>
  </r>
  <r>
    <d v="2019-07-12T00:00:00"/>
    <n v="21.219999000000001"/>
    <x v="2"/>
    <x v="2"/>
    <n v="2"/>
  </r>
  <r>
    <d v="2019-07-15T00:00:00"/>
    <n v="21.51"/>
    <x v="2"/>
    <x v="2"/>
    <n v="2"/>
  </r>
  <r>
    <d v="2019-07-16T00:00:00"/>
    <n v="21.629999000000002"/>
    <x v="2"/>
    <x v="2"/>
    <n v="2"/>
  </r>
  <r>
    <d v="2019-07-17T00:00:00"/>
    <n v="21.530000999999999"/>
    <x v="2"/>
    <x v="2"/>
    <n v="2"/>
  </r>
  <r>
    <d v="2019-07-18T00:00:00"/>
    <n v="21.27"/>
    <x v="2"/>
    <x v="2"/>
    <n v="2"/>
  </r>
  <r>
    <d v="2019-07-19T00:00:00"/>
    <n v="21.379999000000002"/>
    <x v="2"/>
    <x v="2"/>
    <n v="2"/>
  </r>
  <r>
    <d v="2019-07-22T00:00:00"/>
    <n v="21.01"/>
    <x v="2"/>
    <x v="2"/>
    <n v="2"/>
  </r>
  <r>
    <d v="2019-07-23T00:00:00"/>
    <n v="20.9"/>
    <x v="2"/>
    <x v="2"/>
    <n v="2"/>
  </r>
  <r>
    <d v="2019-07-24T00:00:00"/>
    <n v="21.1"/>
    <x v="2"/>
    <x v="2"/>
    <n v="2"/>
  </r>
  <r>
    <d v="2019-07-25T00:00:00"/>
    <n v="21.110001"/>
    <x v="2"/>
    <x v="2"/>
    <n v="2"/>
  </r>
  <r>
    <d v="2019-07-26T00:00:00"/>
    <n v="20.9"/>
    <x v="2"/>
    <x v="2"/>
    <n v="2"/>
  </r>
  <r>
    <d v="2019-07-29T00:00:00"/>
    <n v="20.940000999999999"/>
    <x v="2"/>
    <x v="2"/>
    <n v="2"/>
  </r>
  <r>
    <d v="2019-07-30T00:00:00"/>
    <n v="21.15"/>
    <x v="2"/>
    <x v="2"/>
    <n v="2"/>
  </r>
  <r>
    <d v="2019-07-31T00:00:00"/>
    <n v="20.93"/>
    <x v="2"/>
    <x v="2"/>
    <n v="2"/>
  </r>
  <r>
    <d v="2019-08-01T00:00:00"/>
    <n v="21.09"/>
    <x v="2"/>
    <x v="2"/>
    <n v="2"/>
  </r>
  <r>
    <d v="2019-08-02T00:00:00"/>
    <n v="20.360001"/>
    <x v="2"/>
    <x v="2"/>
    <n v="2"/>
  </r>
  <r>
    <d v="2019-08-05T00:00:00"/>
    <n v="20.6"/>
    <x v="2"/>
    <x v="2"/>
    <n v="2"/>
  </r>
  <r>
    <d v="2019-08-06T00:00:00"/>
    <n v="19.969999000000001"/>
    <x v="2"/>
    <x v="2"/>
    <n v="2"/>
  </r>
  <r>
    <d v="2019-08-07T00:00:00"/>
    <n v="19.5"/>
    <x v="2"/>
    <x v="2"/>
    <n v="2"/>
  </r>
  <r>
    <d v="2019-08-08T00:00:00"/>
    <n v="19.780000999999999"/>
    <x v="2"/>
    <x v="2"/>
    <n v="2"/>
  </r>
  <r>
    <d v="2019-08-09T00:00:00"/>
    <n v="19.629999000000002"/>
    <x v="2"/>
    <x v="2"/>
    <n v="2"/>
  </r>
  <r>
    <d v="2019-08-12T00:00:00"/>
    <n v="19.989999999999998"/>
    <x v="2"/>
    <x v="2"/>
    <n v="2"/>
  </r>
  <r>
    <d v="2019-08-13T00:00:00"/>
    <n v="19.829999999999998"/>
    <x v="2"/>
    <x v="2"/>
    <n v="2"/>
  </r>
  <r>
    <d v="2019-08-14T00:00:00"/>
    <n v="20.700001"/>
    <x v="2"/>
    <x v="2"/>
    <n v="2"/>
  </r>
  <r>
    <d v="2019-08-15T00:00:00"/>
    <n v="21.889999"/>
    <x v="2"/>
    <x v="2"/>
    <n v="2"/>
  </r>
  <r>
    <d v="2019-08-16T00:00:00"/>
    <n v="22.370000999999998"/>
    <x v="2"/>
    <x v="2"/>
    <n v="2"/>
  </r>
  <r>
    <d v="2019-08-19T00:00:00"/>
    <n v="22.799999"/>
    <x v="2"/>
    <x v="2"/>
    <n v="2"/>
  </r>
  <r>
    <d v="2019-08-20T00:00:00"/>
    <n v="22.879999000000002"/>
    <x v="2"/>
    <x v="2"/>
    <n v="2"/>
  </r>
  <r>
    <d v="2019-08-21T00:00:00"/>
    <n v="22.75"/>
    <x v="2"/>
    <x v="2"/>
    <n v="2"/>
  </r>
  <r>
    <d v="2019-08-22T00:00:00"/>
    <n v="23.280000999999999"/>
    <x v="2"/>
    <x v="2"/>
    <n v="2"/>
  </r>
  <r>
    <d v="2019-08-23T00:00:00"/>
    <n v="25.610001"/>
    <x v="2"/>
    <x v="2"/>
    <n v="2"/>
  </r>
  <r>
    <d v="2019-08-26T00:00:00"/>
    <n v="24.860001"/>
    <x v="2"/>
    <x v="2"/>
    <n v="2"/>
  </r>
  <r>
    <d v="2019-08-27T00:00:00"/>
    <n v="25.17"/>
    <x v="2"/>
    <x v="2"/>
    <n v="2"/>
  </r>
  <r>
    <d v="2019-08-28T00:00:00"/>
    <n v="24"/>
    <x v="2"/>
    <x v="2"/>
    <n v="2"/>
  </r>
  <r>
    <d v="2019-08-29T00:00:00"/>
    <n v="24.129999000000002"/>
    <x v="2"/>
    <x v="2"/>
    <n v="2"/>
  </r>
  <r>
    <d v="2019-08-30T00:00:00"/>
    <n v="23.700001"/>
    <x v="2"/>
    <x v="2"/>
    <n v="2"/>
  </r>
  <r>
    <d v="2019-09-02T00:00:00"/>
    <n v="24.389999"/>
    <x v="2"/>
    <x v="2"/>
    <n v="2"/>
  </r>
  <r>
    <d v="2019-09-03T00:00:00"/>
    <n v="24.030000999999999"/>
    <x v="2"/>
    <x v="2"/>
    <n v="2"/>
  </r>
  <r>
    <d v="2019-09-04T00:00:00"/>
    <n v="24"/>
    <x v="2"/>
    <x v="2"/>
    <n v="2"/>
  </r>
  <r>
    <d v="2019-09-05T00:00:00"/>
    <n v="23.9"/>
    <x v="2"/>
    <x v="2"/>
    <n v="2"/>
  </r>
  <r>
    <d v="2019-09-06T00:00:00"/>
    <n v="24.23"/>
    <x v="2"/>
    <x v="2"/>
    <n v="2"/>
  </r>
  <r>
    <d v="2019-09-09T00:00:00"/>
    <n v="24.309999000000001"/>
    <x v="2"/>
    <x v="2"/>
    <n v="2"/>
  </r>
  <r>
    <d v="2019-09-10T00:00:00"/>
    <n v="25.610001"/>
    <x v="2"/>
    <x v="2"/>
    <n v="2"/>
  </r>
  <r>
    <d v="2019-09-11T00:00:00"/>
    <n v="24.799999"/>
    <x v="2"/>
    <x v="2"/>
    <n v="2"/>
  </r>
  <r>
    <d v="2019-09-12T00:00:00"/>
    <n v="24.799999"/>
    <x v="2"/>
    <x v="2"/>
    <n v="2"/>
  </r>
  <r>
    <d v="2019-09-16T00:00:00"/>
    <n v="24.860001"/>
    <x v="2"/>
    <x v="2"/>
    <n v="2"/>
  </r>
  <r>
    <d v="2019-09-17T00:00:00"/>
    <n v="24.299999"/>
    <x v="2"/>
    <x v="2"/>
    <n v="2"/>
  </r>
  <r>
    <d v="2019-09-18T00:00:00"/>
    <n v="24.65"/>
    <x v="2"/>
    <x v="2"/>
    <n v="2"/>
  </r>
  <r>
    <d v="2019-09-19T00:00:00"/>
    <n v="25.24"/>
    <x v="2"/>
    <x v="2"/>
    <n v="2"/>
  </r>
  <r>
    <d v="2019-09-20T00:00:00"/>
    <n v="25.85"/>
    <x v="2"/>
    <x v="2"/>
    <n v="2"/>
  </r>
  <r>
    <d v="2019-09-23T00:00:00"/>
    <n v="26.1"/>
    <x v="2"/>
    <x v="2"/>
    <n v="2"/>
  </r>
  <r>
    <d v="2019-09-24T00:00:00"/>
    <n v="27.02"/>
    <x v="2"/>
    <x v="2"/>
    <n v="2"/>
  </r>
  <r>
    <d v="2019-09-25T00:00:00"/>
    <n v="27.02"/>
    <x v="2"/>
    <x v="2"/>
    <n v="2"/>
  </r>
  <r>
    <d v="2019-09-26T00:00:00"/>
    <n v="26.27"/>
    <x v="2"/>
    <x v="2"/>
    <n v="2"/>
  </r>
  <r>
    <d v="2019-09-27T00:00:00"/>
    <n v="25.950001"/>
    <x v="2"/>
    <x v="2"/>
    <n v="2"/>
  </r>
  <r>
    <d v="2019-09-30T00:00:00"/>
    <n v="25.66"/>
    <x v="2"/>
    <x v="2"/>
    <n v="2"/>
  </r>
  <r>
    <d v="2019-10-08T00:00:00"/>
    <n v="26.700001"/>
    <x v="2"/>
    <x v="3"/>
    <n v="2"/>
  </r>
  <r>
    <d v="2019-10-09T00:00:00"/>
    <n v="27.370000999999998"/>
    <x v="2"/>
    <x v="3"/>
    <n v="2"/>
  </r>
  <r>
    <d v="2019-10-10T00:00:00"/>
    <n v="28.440000999999999"/>
    <x v="2"/>
    <x v="3"/>
    <n v="2"/>
  </r>
  <r>
    <d v="2019-10-11T00:00:00"/>
    <n v="28.219999000000001"/>
    <x v="2"/>
    <x v="3"/>
    <n v="2"/>
  </r>
  <r>
    <d v="2019-10-14T00:00:00"/>
    <n v="28.440000999999999"/>
    <x v="2"/>
    <x v="3"/>
    <n v="2"/>
  </r>
  <r>
    <d v="2019-10-15T00:00:00"/>
    <n v="28.469999000000001"/>
    <x v="2"/>
    <x v="3"/>
    <n v="2"/>
  </r>
  <r>
    <d v="2019-10-16T00:00:00"/>
    <n v="29.809999000000001"/>
    <x v="2"/>
    <x v="3"/>
    <n v="2"/>
  </r>
  <r>
    <d v="2019-10-17T00:00:00"/>
    <n v="28.799999"/>
    <x v="2"/>
    <x v="3"/>
    <n v="2"/>
  </r>
  <r>
    <d v="2019-10-18T00:00:00"/>
    <n v="29.66"/>
    <x v="2"/>
    <x v="3"/>
    <n v="2"/>
  </r>
  <r>
    <d v="2019-10-21T00:00:00"/>
    <n v="28.24"/>
    <x v="2"/>
    <x v="3"/>
    <n v="2"/>
  </r>
  <r>
    <d v="2019-10-22T00:00:00"/>
    <n v="29"/>
    <x v="2"/>
    <x v="3"/>
    <n v="2"/>
  </r>
  <r>
    <d v="2019-10-23T00:00:00"/>
    <n v="28.129999000000002"/>
    <x v="2"/>
    <x v="3"/>
    <n v="2"/>
  </r>
  <r>
    <d v="2019-10-24T00:00:00"/>
    <n v="27.82"/>
    <x v="2"/>
    <x v="3"/>
    <n v="2"/>
  </r>
  <r>
    <d v="2019-10-25T00:00:00"/>
    <n v="28.1"/>
    <x v="2"/>
    <x v="3"/>
    <n v="2"/>
  </r>
  <r>
    <d v="2019-10-28T00:00:00"/>
    <n v="28.040001"/>
    <x v="2"/>
    <x v="3"/>
    <n v="2"/>
  </r>
  <r>
    <d v="2019-10-29T00:00:00"/>
    <n v="27.360001"/>
    <x v="2"/>
    <x v="3"/>
    <n v="2"/>
  </r>
  <r>
    <d v="2019-10-30T00:00:00"/>
    <n v="27.200001"/>
    <x v="2"/>
    <x v="3"/>
    <n v="2"/>
  </r>
  <r>
    <d v="2019-10-31T00:00:00"/>
    <n v="28.51"/>
    <x v="2"/>
    <x v="3"/>
    <n v="2"/>
  </r>
  <r>
    <d v="2019-11-01T00:00:00"/>
    <n v="28.99"/>
    <x v="2"/>
    <x v="3"/>
    <n v="2"/>
  </r>
  <r>
    <d v="2019-11-04T00:00:00"/>
    <n v="29.299999"/>
    <x v="2"/>
    <x v="3"/>
    <n v="2"/>
  </r>
  <r>
    <d v="2019-11-05T00:00:00"/>
    <n v="29.66"/>
    <x v="2"/>
    <x v="3"/>
    <n v="2"/>
  </r>
  <r>
    <d v="2019-11-06T00:00:00"/>
    <n v="29.360001"/>
    <x v="2"/>
    <x v="3"/>
    <n v="2"/>
  </r>
  <r>
    <d v="2019-11-07T00:00:00"/>
    <n v="29.309999000000001"/>
    <x v="2"/>
    <x v="3"/>
    <n v="2"/>
  </r>
  <r>
    <d v="2019-11-08T00:00:00"/>
    <n v="29.190000999999999"/>
    <x v="2"/>
    <x v="3"/>
    <n v="2"/>
  </r>
  <r>
    <d v="2019-11-11T00:00:00"/>
    <n v="28.200001"/>
    <x v="2"/>
    <x v="3"/>
    <n v="2"/>
  </r>
  <r>
    <d v="2019-11-12T00:00:00"/>
    <n v="28.450001"/>
    <x v="2"/>
    <x v="3"/>
    <n v="2"/>
  </r>
  <r>
    <d v="2019-11-13T00:00:00"/>
    <n v="27.280000999999999"/>
    <x v="2"/>
    <x v="3"/>
    <n v="2"/>
  </r>
  <r>
    <d v="2019-11-14T00:00:00"/>
    <n v="27.709999"/>
    <x v="2"/>
    <x v="3"/>
    <n v="2"/>
  </r>
  <r>
    <d v="2019-11-15T00:00:00"/>
    <n v="27.33"/>
    <x v="2"/>
    <x v="3"/>
    <n v="2"/>
  </r>
  <r>
    <d v="2019-11-18T00:00:00"/>
    <n v="27.75"/>
    <x v="2"/>
    <x v="3"/>
    <n v="2"/>
  </r>
  <r>
    <d v="2019-11-19T00:00:00"/>
    <n v="28.299999"/>
    <x v="2"/>
    <x v="3"/>
    <n v="2"/>
  </r>
  <r>
    <d v="2019-11-20T00:00:00"/>
    <n v="28.120000999999998"/>
    <x v="2"/>
    <x v="3"/>
    <n v="2"/>
  </r>
  <r>
    <d v="2019-11-21T00:00:00"/>
    <n v="27.5"/>
    <x v="2"/>
    <x v="3"/>
    <n v="2"/>
  </r>
  <r>
    <d v="2019-11-22T00:00:00"/>
    <n v="26.5"/>
    <x v="2"/>
    <x v="3"/>
    <n v="2"/>
  </r>
  <r>
    <d v="2019-11-25T00:00:00"/>
    <n v="26"/>
    <x v="2"/>
    <x v="3"/>
    <n v="2"/>
  </r>
  <r>
    <d v="2019-11-26T00:00:00"/>
    <n v="26"/>
    <x v="2"/>
    <x v="3"/>
    <n v="2"/>
  </r>
  <r>
    <d v="2019-11-27T00:00:00"/>
    <n v="25.809999000000001"/>
    <x v="2"/>
    <x v="3"/>
    <n v="2"/>
  </r>
  <r>
    <d v="2019-11-28T00:00:00"/>
    <n v="25.6"/>
    <x v="2"/>
    <x v="3"/>
    <n v="2"/>
  </r>
  <r>
    <d v="2019-11-29T00:00:00"/>
    <n v="25.879999000000002"/>
    <x v="2"/>
    <x v="3"/>
    <n v="2"/>
  </r>
  <r>
    <d v="2019-12-02T00:00:00"/>
    <n v="25.379999000000002"/>
    <x v="2"/>
    <x v="3"/>
    <n v="2"/>
  </r>
  <r>
    <d v="2019-12-03T00:00:00"/>
    <n v="25.1"/>
    <x v="2"/>
    <x v="3"/>
    <n v="2"/>
  </r>
  <r>
    <d v="2019-12-04T00:00:00"/>
    <n v="24.75"/>
    <x v="2"/>
    <x v="3"/>
    <n v="2"/>
  </r>
  <r>
    <d v="2019-12-05T00:00:00"/>
    <n v="25.559999000000001"/>
    <x v="2"/>
    <x v="3"/>
    <n v="2"/>
  </r>
  <r>
    <d v="2019-12-06T00:00:00"/>
    <n v="26.309999000000001"/>
    <x v="2"/>
    <x v="3"/>
    <n v="2"/>
  </r>
  <r>
    <d v="2019-12-09T00:00:00"/>
    <n v="25.42"/>
    <x v="2"/>
    <x v="3"/>
    <n v="2"/>
  </r>
  <r>
    <d v="2019-12-10T00:00:00"/>
    <n v="25.66"/>
    <x v="2"/>
    <x v="3"/>
    <n v="2"/>
  </r>
  <r>
    <d v="2019-12-11T00:00:00"/>
    <n v="25.280000999999999"/>
    <x v="2"/>
    <x v="3"/>
    <n v="2"/>
  </r>
  <r>
    <d v="2019-12-12T00:00:00"/>
    <n v="25.4"/>
    <x v="2"/>
    <x v="3"/>
    <n v="2"/>
  </r>
  <r>
    <d v="2019-12-13T00:00:00"/>
    <n v="25.93"/>
    <x v="2"/>
    <x v="3"/>
    <n v="2"/>
  </r>
  <r>
    <d v="2019-12-16T00:00:00"/>
    <n v="26.110001"/>
    <x v="2"/>
    <x v="3"/>
    <n v="2"/>
  </r>
  <r>
    <d v="2019-12-17T00:00:00"/>
    <n v="26.629999000000002"/>
    <x v="2"/>
    <x v="3"/>
    <n v="2"/>
  </r>
  <r>
    <d v="2019-12-18T00:00:00"/>
    <n v="26.41"/>
    <x v="2"/>
    <x v="3"/>
    <n v="2"/>
  </r>
  <r>
    <d v="2019-12-19T00:00:00"/>
    <n v="26.48"/>
    <x v="2"/>
    <x v="3"/>
    <n v="2"/>
  </r>
  <r>
    <d v="2019-12-20T00:00:00"/>
    <n v="25.5"/>
    <x v="2"/>
    <x v="3"/>
    <n v="2"/>
  </r>
  <r>
    <d v="2019-12-23T00:00:00"/>
    <n v="25.6"/>
    <x v="2"/>
    <x v="3"/>
    <n v="2"/>
  </r>
  <r>
    <d v="2019-12-24T00:00:00"/>
    <n v="25.5"/>
    <x v="2"/>
    <x v="3"/>
    <n v="2"/>
  </r>
  <r>
    <d v="2019-12-25T00:00:00"/>
    <n v="25.15"/>
    <x v="2"/>
    <x v="3"/>
    <n v="2"/>
  </r>
  <r>
    <d v="2019-12-26T00:00:00"/>
    <n v="25.309999000000001"/>
    <x v="2"/>
    <x v="3"/>
    <n v="2"/>
  </r>
  <r>
    <d v="2019-12-27T00:00:00"/>
    <n v="25.120000999999998"/>
    <x v="2"/>
    <x v="3"/>
    <n v="2"/>
  </r>
  <r>
    <d v="2019-12-30T00:00:00"/>
    <n v="24.959999"/>
    <x v="2"/>
    <x v="3"/>
    <n v="2"/>
  </r>
  <r>
    <d v="2019-12-31T00:00:00"/>
    <n v="25.73"/>
    <x v="2"/>
    <x v="3"/>
    <n v="2"/>
  </r>
  <r>
    <d v="2020-01-02T00:00:00"/>
    <n v="25.93"/>
    <x v="3"/>
    <x v="0"/>
    <n v="1"/>
  </r>
  <r>
    <d v="2020-01-03T00:00:00"/>
    <n v="25.59"/>
    <x v="3"/>
    <x v="0"/>
    <n v="1"/>
  </r>
  <r>
    <d v="2020-01-06T00:00:00"/>
    <n v="25.34"/>
    <x v="3"/>
    <x v="0"/>
    <n v="1"/>
  </r>
  <r>
    <d v="2020-01-07T00:00:00"/>
    <n v="26.190000999999999"/>
    <x v="3"/>
    <x v="0"/>
    <n v="1"/>
  </r>
  <r>
    <d v="2020-01-08T00:00:00"/>
    <n v="25.870000999999998"/>
    <x v="3"/>
    <x v="0"/>
    <n v="1"/>
  </r>
  <r>
    <d v="2020-01-09T00:00:00"/>
    <n v="26.940000999999999"/>
    <x v="3"/>
    <x v="0"/>
    <n v="1"/>
  </r>
  <r>
    <d v="2020-01-10T00:00:00"/>
    <n v="27.309999000000001"/>
    <x v="3"/>
    <x v="0"/>
    <n v="1"/>
  </r>
  <r>
    <d v="2020-01-13T00:00:00"/>
    <n v="27.4"/>
    <x v="3"/>
    <x v="0"/>
    <n v="1"/>
  </r>
  <r>
    <d v="2020-01-14T00:00:00"/>
    <n v="27.07"/>
    <x v="3"/>
    <x v="0"/>
    <n v="1"/>
  </r>
  <r>
    <d v="2020-01-15T00:00:00"/>
    <n v="27.280000999999999"/>
    <x v="3"/>
    <x v="0"/>
    <n v="1"/>
  </r>
  <r>
    <d v="2020-01-16T00:00:00"/>
    <n v="26.889999"/>
    <x v="3"/>
    <x v="0"/>
    <n v="1"/>
  </r>
  <r>
    <d v="2020-01-17T00:00:00"/>
    <n v="26.82"/>
    <x v="3"/>
    <x v="0"/>
    <n v="1"/>
  </r>
  <r>
    <d v="2020-01-20T00:00:00"/>
    <n v="26.620000999999998"/>
    <x v="3"/>
    <x v="0"/>
    <n v="1"/>
  </r>
  <r>
    <d v="2020-01-21T00:00:00"/>
    <n v="28.190000999999999"/>
    <x v="3"/>
    <x v="0"/>
    <n v="1"/>
  </r>
  <r>
    <d v="2020-01-22T00:00:00"/>
    <n v="26.639999"/>
    <x v="3"/>
    <x v="0"/>
    <n v="1"/>
  </r>
  <r>
    <d v="2020-01-23T00:00:00"/>
    <n v="25.200001"/>
    <x v="3"/>
    <x v="0"/>
    <n v="1"/>
  </r>
  <r>
    <d v="2020-02-03T00:00:00"/>
    <n v="24.74"/>
    <x v="3"/>
    <x v="0"/>
    <n v="1"/>
  </r>
  <r>
    <d v="2020-02-04T00:00:00"/>
    <n v="25.18"/>
    <x v="3"/>
    <x v="0"/>
    <n v="1"/>
  </r>
  <r>
    <d v="2020-02-05T00:00:00"/>
    <n v="27.700001"/>
    <x v="3"/>
    <x v="0"/>
    <n v="1"/>
  </r>
  <r>
    <d v="2020-02-06T00:00:00"/>
    <n v="30.469999000000001"/>
    <x v="3"/>
    <x v="0"/>
    <n v="1"/>
  </r>
  <r>
    <d v="2020-02-07T00:00:00"/>
    <n v="32.369999"/>
    <x v="3"/>
    <x v="0"/>
    <n v="1"/>
  </r>
  <r>
    <d v="2020-02-10T00:00:00"/>
    <n v="29.129999000000002"/>
    <x v="3"/>
    <x v="0"/>
    <n v="1"/>
  </r>
  <r>
    <d v="2020-02-11T00:00:00"/>
    <n v="27.639999"/>
    <x v="3"/>
    <x v="0"/>
    <n v="1"/>
  </r>
  <r>
    <d v="2020-02-12T00:00:00"/>
    <n v="27.790001"/>
    <x v="3"/>
    <x v="0"/>
    <n v="1"/>
  </r>
  <r>
    <d v="2020-02-13T00:00:00"/>
    <n v="26.950001"/>
    <x v="3"/>
    <x v="0"/>
    <n v="1"/>
  </r>
  <r>
    <d v="2020-02-14T00:00:00"/>
    <n v="26.370000999999998"/>
    <x v="3"/>
    <x v="0"/>
    <n v="1"/>
  </r>
  <r>
    <d v="2020-02-17T00:00:00"/>
    <n v="26.73"/>
    <x v="3"/>
    <x v="0"/>
    <n v="1"/>
  </r>
  <r>
    <d v="2020-02-18T00:00:00"/>
    <n v="26.9"/>
    <x v="3"/>
    <x v="0"/>
    <n v="1"/>
  </r>
  <r>
    <d v="2020-02-19T00:00:00"/>
    <n v="26.07"/>
    <x v="3"/>
    <x v="0"/>
    <n v="1"/>
  </r>
  <r>
    <d v="2020-02-20T00:00:00"/>
    <n v="26"/>
    <x v="3"/>
    <x v="0"/>
    <n v="1"/>
  </r>
  <r>
    <d v="2020-02-21T00:00:00"/>
    <n v="26.32"/>
    <x v="3"/>
    <x v="0"/>
    <n v="1"/>
  </r>
  <r>
    <d v="2020-02-24T00:00:00"/>
    <n v="27.120000999999998"/>
    <x v="3"/>
    <x v="0"/>
    <n v="1"/>
  </r>
  <r>
    <d v="2020-02-25T00:00:00"/>
    <n v="27.469999000000001"/>
    <x v="3"/>
    <x v="0"/>
    <n v="1"/>
  </r>
  <r>
    <d v="2020-02-26T00:00:00"/>
    <n v="26.35"/>
    <x v="3"/>
    <x v="0"/>
    <n v="1"/>
  </r>
  <r>
    <d v="2020-02-27T00:00:00"/>
    <n v="26.049999"/>
    <x v="3"/>
    <x v="0"/>
    <n v="1"/>
  </r>
  <r>
    <d v="2020-02-28T00:00:00"/>
    <n v="24.82"/>
    <x v="3"/>
    <x v="0"/>
    <n v="1"/>
  </r>
  <r>
    <d v="2020-03-02T00:00:00"/>
    <n v="25.16"/>
    <x v="3"/>
    <x v="0"/>
    <n v="1"/>
  </r>
  <r>
    <d v="2020-03-03T00:00:00"/>
    <n v="25.190000999999999"/>
    <x v="3"/>
    <x v="0"/>
    <n v="1"/>
  </r>
  <r>
    <d v="2020-03-04T00:00:00"/>
    <n v="25.26"/>
    <x v="3"/>
    <x v="0"/>
    <n v="1"/>
  </r>
  <r>
    <d v="2020-03-05T00:00:00"/>
    <n v="25.860001"/>
    <x v="3"/>
    <x v="0"/>
    <n v="1"/>
  </r>
  <r>
    <d v="2020-03-06T00:00:00"/>
    <n v="25.75"/>
    <x v="3"/>
    <x v="0"/>
    <n v="1"/>
  </r>
  <r>
    <d v="2020-03-09T00:00:00"/>
    <n v="24.84"/>
    <x v="3"/>
    <x v="0"/>
    <n v="1"/>
  </r>
  <r>
    <d v="2020-03-10T00:00:00"/>
    <n v="24.860001"/>
    <x v="3"/>
    <x v="0"/>
    <n v="1"/>
  </r>
  <r>
    <d v="2020-03-11T00:00:00"/>
    <n v="24.57"/>
    <x v="3"/>
    <x v="0"/>
    <n v="1"/>
  </r>
  <r>
    <d v="2020-03-12T00:00:00"/>
    <n v="23.790001"/>
    <x v="3"/>
    <x v="0"/>
    <n v="1"/>
  </r>
  <r>
    <d v="2020-03-13T00:00:00"/>
    <n v="23.290001"/>
    <x v="3"/>
    <x v="0"/>
    <n v="1"/>
  </r>
  <r>
    <d v="2020-03-16T00:00:00"/>
    <n v="23.889999"/>
    <x v="3"/>
    <x v="0"/>
    <n v="1"/>
  </r>
  <r>
    <d v="2020-03-17T00:00:00"/>
    <n v="23.389999"/>
    <x v="3"/>
    <x v="0"/>
    <n v="1"/>
  </r>
  <r>
    <d v="2020-03-18T00:00:00"/>
    <n v="23.209999"/>
    <x v="3"/>
    <x v="0"/>
    <n v="1"/>
  </r>
  <r>
    <d v="2020-03-19T00:00:00"/>
    <n v="23.030000999999999"/>
    <x v="3"/>
    <x v="0"/>
    <n v="1"/>
  </r>
  <r>
    <d v="2020-03-20T00:00:00"/>
    <n v="23.66"/>
    <x v="3"/>
    <x v="0"/>
    <n v="1"/>
  </r>
  <r>
    <d v="2020-03-23T00:00:00"/>
    <n v="23.139999"/>
    <x v="3"/>
    <x v="0"/>
    <n v="1"/>
  </r>
  <r>
    <d v="2020-03-24T00:00:00"/>
    <n v="23.200001"/>
    <x v="3"/>
    <x v="0"/>
    <n v="1"/>
  </r>
  <r>
    <d v="2020-03-25T00:00:00"/>
    <n v="24.059999000000001"/>
    <x v="3"/>
    <x v="0"/>
    <n v="1"/>
  </r>
  <r>
    <d v="2020-03-26T00:00:00"/>
    <n v="24.17"/>
    <x v="3"/>
    <x v="0"/>
    <n v="1"/>
  </r>
  <r>
    <d v="2020-03-27T00:00:00"/>
    <n v="24.01"/>
    <x v="3"/>
    <x v="0"/>
    <n v="1"/>
  </r>
  <r>
    <d v="2020-03-30T00:00:00"/>
    <n v="23.719999000000001"/>
    <x v="3"/>
    <x v="0"/>
    <n v="1"/>
  </r>
  <r>
    <d v="2020-03-31T00:00:00"/>
    <n v="24.370000999999998"/>
    <x v="3"/>
    <x v="0"/>
    <n v="1"/>
  </r>
  <r>
    <d v="2020-04-01T00:00:00"/>
    <n v="25.120000999999998"/>
    <x v="3"/>
    <x v="1"/>
    <n v="1"/>
  </r>
  <r>
    <d v="2020-04-02T00:00:00"/>
    <n v="25.059999000000001"/>
    <x v="3"/>
    <x v="1"/>
    <n v="1"/>
  </r>
  <r>
    <d v="2020-04-03T00:00:00"/>
    <n v="25.389999"/>
    <x v="3"/>
    <x v="1"/>
    <n v="1"/>
  </r>
  <r>
    <d v="2020-04-07T00:00:00"/>
    <n v="25.690000999999999"/>
    <x v="3"/>
    <x v="1"/>
    <n v="1"/>
  </r>
  <r>
    <d v="2020-04-08T00:00:00"/>
    <n v="25.209999"/>
    <x v="3"/>
    <x v="1"/>
    <n v="1"/>
  </r>
  <r>
    <d v="2020-04-09T00:00:00"/>
    <n v="26.1"/>
    <x v="3"/>
    <x v="1"/>
    <n v="1"/>
  </r>
  <r>
    <d v="2020-04-10T00:00:00"/>
    <n v="26.66"/>
    <x v="3"/>
    <x v="1"/>
    <n v="1"/>
  </r>
  <r>
    <d v="2020-04-13T00:00:00"/>
    <n v="27.41"/>
    <x v="3"/>
    <x v="1"/>
    <n v="1"/>
  </r>
  <r>
    <d v="2020-04-14T00:00:00"/>
    <n v="26.860001"/>
    <x v="3"/>
    <x v="1"/>
    <n v="1"/>
  </r>
  <r>
    <d v="2020-04-15T00:00:00"/>
    <n v="26.700001"/>
    <x v="3"/>
    <x v="1"/>
    <n v="1"/>
  </r>
  <r>
    <d v="2020-04-16T00:00:00"/>
    <n v="26.469999000000001"/>
    <x v="3"/>
    <x v="1"/>
    <n v="1"/>
  </r>
  <r>
    <d v="2020-04-17T00:00:00"/>
    <n v="26"/>
    <x v="3"/>
    <x v="1"/>
    <n v="1"/>
  </r>
  <r>
    <d v="2020-04-20T00:00:00"/>
    <n v="26.299999"/>
    <x v="3"/>
    <x v="1"/>
    <n v="1"/>
  </r>
  <r>
    <d v="2020-04-21T00:00:00"/>
    <n v="25.780000999999999"/>
    <x v="3"/>
    <x v="1"/>
    <n v="1"/>
  </r>
  <r>
    <d v="2020-04-22T00:00:00"/>
    <n v="25.58"/>
    <x v="3"/>
    <x v="1"/>
    <n v="1"/>
  </r>
  <r>
    <d v="2020-04-23T00:00:00"/>
    <n v="26.15"/>
    <x v="3"/>
    <x v="1"/>
    <n v="1"/>
  </r>
  <r>
    <d v="2020-04-24T00:00:00"/>
    <n v="25.18"/>
    <x v="3"/>
    <x v="1"/>
    <n v="1"/>
  </r>
  <r>
    <d v="2020-04-27T00:00:00"/>
    <n v="25.57"/>
    <x v="3"/>
    <x v="1"/>
    <n v="1"/>
  </r>
  <r>
    <d v="2020-04-28T00:00:00"/>
    <n v="26.27"/>
    <x v="3"/>
    <x v="1"/>
    <n v="1"/>
  </r>
  <r>
    <d v="2020-04-29T00:00:00"/>
    <n v="26.66"/>
    <x v="3"/>
    <x v="1"/>
    <n v="1"/>
  </r>
  <r>
    <d v="2020-04-30T00:00:00"/>
    <n v="26.65"/>
    <x v="3"/>
    <x v="1"/>
    <n v="1"/>
  </r>
  <r>
    <d v="2020-05-06T00:00:00"/>
    <n v="27.280000999999999"/>
    <x v="3"/>
    <x v="1"/>
    <n v="1"/>
  </r>
  <r>
    <d v="2020-05-07T00:00:00"/>
    <n v="26.92"/>
    <x v="3"/>
    <x v="1"/>
    <n v="1"/>
  </r>
  <r>
    <d v="2020-05-08T00:00:00"/>
    <n v="26.860001"/>
    <x v="3"/>
    <x v="1"/>
    <n v="1"/>
  </r>
  <r>
    <d v="2020-05-11T00:00:00"/>
    <n v="26.76"/>
    <x v="3"/>
    <x v="1"/>
    <n v="1"/>
  </r>
  <r>
    <d v="2020-05-12T00:00:00"/>
    <n v="27.049999"/>
    <x v="3"/>
    <x v="1"/>
    <n v="1"/>
  </r>
  <r>
    <d v="2020-05-13T00:00:00"/>
    <n v="28.879999000000002"/>
    <x v="3"/>
    <x v="1"/>
    <n v="1"/>
  </r>
  <r>
    <d v="2020-05-14T00:00:00"/>
    <n v="28.879999000000002"/>
    <x v="3"/>
    <x v="1"/>
    <n v="1"/>
  </r>
  <r>
    <d v="2020-05-15T00:00:00"/>
    <n v="28.16"/>
    <x v="3"/>
    <x v="1"/>
    <n v="1"/>
  </r>
  <r>
    <d v="2020-05-18T00:00:00"/>
    <n v="27.92"/>
    <x v="3"/>
    <x v="1"/>
    <n v="1"/>
  </r>
  <r>
    <d v="2020-05-19T00:00:00"/>
    <n v="28.629999000000002"/>
    <x v="3"/>
    <x v="1"/>
    <n v="1"/>
  </r>
  <r>
    <d v="2020-05-20T00:00:00"/>
    <n v="28.030000999999999"/>
    <x v="3"/>
    <x v="1"/>
    <n v="1"/>
  </r>
  <r>
    <d v="2020-05-21T00:00:00"/>
    <n v="20.328600000000002"/>
    <x v="3"/>
    <x v="1"/>
    <n v="1"/>
  </r>
  <r>
    <d v="2020-05-22T00:00:00"/>
    <n v="19.585699000000002"/>
    <x v="3"/>
    <x v="1"/>
    <n v="1"/>
  </r>
  <r>
    <d v="2020-05-25T00:00:00"/>
    <n v="18.907101000000001"/>
    <x v="3"/>
    <x v="1"/>
    <n v="1"/>
  </r>
  <r>
    <d v="2020-05-26T00:00:00"/>
    <n v="19.092898999999999"/>
    <x v="3"/>
    <x v="1"/>
    <n v="1"/>
  </r>
  <r>
    <d v="2020-05-27T00:00:00"/>
    <n v="18.742901"/>
    <x v="3"/>
    <x v="1"/>
    <n v="1"/>
  </r>
  <r>
    <d v="2020-05-28T00:00:00"/>
    <n v="18.985700999999999"/>
    <x v="3"/>
    <x v="1"/>
    <n v="1"/>
  </r>
  <r>
    <d v="2020-05-29T00:00:00"/>
    <n v="19.328600000000002"/>
    <x v="3"/>
    <x v="1"/>
    <n v="1"/>
  </r>
  <r>
    <d v="2020-06-01T00:00:00"/>
    <n v="19.6357"/>
    <x v="3"/>
    <x v="1"/>
    <n v="1"/>
  </r>
  <r>
    <d v="2020-06-02T00:00:00"/>
    <n v="20.542899999999999"/>
    <x v="3"/>
    <x v="1"/>
    <n v="1"/>
  </r>
  <r>
    <d v="2020-06-03T00:00:00"/>
    <n v="20.350000000000001"/>
    <x v="3"/>
    <x v="1"/>
    <n v="1"/>
  </r>
  <r>
    <d v="2020-06-04T00:00:00"/>
    <n v="19.879999000000002"/>
    <x v="3"/>
    <x v="1"/>
    <n v="1"/>
  </r>
  <r>
    <d v="2020-06-05T00:00:00"/>
    <n v="20.41"/>
    <x v="3"/>
    <x v="1"/>
    <n v="1"/>
  </r>
  <r>
    <d v="2020-06-08T00:00:00"/>
    <n v="20.940000999999999"/>
    <x v="3"/>
    <x v="1"/>
    <n v="1"/>
  </r>
  <r>
    <d v="2020-06-09T00:00:00"/>
    <n v="21.15"/>
    <x v="3"/>
    <x v="1"/>
    <n v="1"/>
  </r>
  <r>
    <d v="2020-06-10T00:00:00"/>
    <n v="23.27"/>
    <x v="3"/>
    <x v="1"/>
    <n v="1"/>
  </r>
  <r>
    <d v="2020-06-11T00:00:00"/>
    <n v="23.4"/>
    <x v="3"/>
    <x v="1"/>
    <n v="1"/>
  </r>
  <r>
    <d v="2020-06-12T00:00:00"/>
    <n v="24.299999"/>
    <x v="3"/>
    <x v="1"/>
    <n v="1"/>
  </r>
  <r>
    <d v="2020-06-15T00:00:00"/>
    <n v="24.969999000000001"/>
    <x v="3"/>
    <x v="1"/>
    <n v="1"/>
  </r>
  <r>
    <d v="2020-06-16T00:00:00"/>
    <n v="24.700001"/>
    <x v="3"/>
    <x v="1"/>
    <n v="1"/>
  </r>
  <r>
    <d v="2020-06-17T00:00:00"/>
    <n v="24.58"/>
    <x v="3"/>
    <x v="1"/>
    <n v="1"/>
  </r>
  <r>
    <d v="2020-06-18T00:00:00"/>
    <n v="27.040001"/>
    <x v="3"/>
    <x v="1"/>
    <n v="1"/>
  </r>
  <r>
    <d v="2020-06-19T00:00:00"/>
    <n v="28.450001"/>
    <x v="3"/>
    <x v="1"/>
    <n v="1"/>
  </r>
  <r>
    <d v="2020-06-22T00:00:00"/>
    <n v="28.129999000000002"/>
    <x v="3"/>
    <x v="1"/>
    <n v="1"/>
  </r>
  <r>
    <d v="2020-06-23T00:00:00"/>
    <n v="30.17"/>
    <x v="3"/>
    <x v="1"/>
    <n v="1"/>
  </r>
  <r>
    <d v="2020-06-24T00:00:00"/>
    <n v="29.51"/>
    <x v="3"/>
    <x v="1"/>
    <n v="1"/>
  </r>
  <r>
    <d v="2020-06-29T00:00:00"/>
    <n v="29.4"/>
    <x v="3"/>
    <x v="1"/>
    <n v="1"/>
  </r>
  <r>
    <d v="2020-06-30T00:00:00"/>
    <n v="29.6"/>
    <x v="3"/>
    <x v="1"/>
    <n v="1"/>
  </r>
  <r>
    <d v="2020-07-01T00:00:00"/>
    <n v="29.440000999999999"/>
    <x v="3"/>
    <x v="2"/>
    <n v="2"/>
  </r>
  <r>
    <d v="2020-07-02T00:00:00"/>
    <n v="29.549999"/>
    <x v="3"/>
    <x v="2"/>
    <n v="2"/>
  </r>
  <r>
    <d v="2020-07-03T00:00:00"/>
    <n v="29.08"/>
    <x v="3"/>
    <x v="2"/>
    <n v="2"/>
  </r>
  <r>
    <d v="2020-07-06T00:00:00"/>
    <n v="28.709999"/>
    <x v="3"/>
    <x v="2"/>
    <n v="2"/>
  </r>
  <r>
    <d v="2020-07-07T00:00:00"/>
    <n v="27.85"/>
    <x v="3"/>
    <x v="2"/>
    <n v="2"/>
  </r>
  <r>
    <d v="2020-07-08T00:00:00"/>
    <n v="27.82"/>
    <x v="3"/>
    <x v="2"/>
    <n v="2"/>
  </r>
  <r>
    <d v="2020-07-09T00:00:00"/>
    <n v="28.780000999999999"/>
    <x v="3"/>
    <x v="2"/>
    <n v="2"/>
  </r>
  <r>
    <d v="2020-07-10T00:00:00"/>
    <n v="28.450001"/>
    <x v="3"/>
    <x v="2"/>
    <n v="2"/>
  </r>
  <r>
    <d v="2020-07-13T00:00:00"/>
    <n v="29.25"/>
    <x v="3"/>
    <x v="2"/>
    <n v="2"/>
  </r>
  <r>
    <d v="2020-07-14T00:00:00"/>
    <n v="27.639999"/>
    <x v="3"/>
    <x v="2"/>
    <n v="2"/>
  </r>
  <r>
    <d v="2020-07-15T00:00:00"/>
    <n v="27.469999000000001"/>
    <x v="3"/>
    <x v="2"/>
    <n v="2"/>
  </r>
  <r>
    <d v="2020-07-16T00:00:00"/>
    <n v="25.9"/>
    <x v="3"/>
    <x v="2"/>
    <n v="2"/>
  </r>
  <r>
    <d v="2020-07-17T00:00:00"/>
    <n v="26"/>
    <x v="3"/>
    <x v="2"/>
    <n v="2"/>
  </r>
  <r>
    <d v="2020-07-20T00:00:00"/>
    <n v="26.030000999999999"/>
    <x v="3"/>
    <x v="2"/>
    <n v="2"/>
  </r>
  <r>
    <d v="2020-07-21T00:00:00"/>
    <n v="26.17"/>
    <x v="3"/>
    <x v="2"/>
    <n v="2"/>
  </r>
  <r>
    <d v="2020-07-22T00:00:00"/>
    <n v="26.24"/>
    <x v="3"/>
    <x v="2"/>
    <n v="2"/>
  </r>
  <r>
    <d v="2020-07-23T00:00:00"/>
    <n v="28"/>
    <x v="3"/>
    <x v="2"/>
    <n v="2"/>
  </r>
  <r>
    <d v="2020-07-24T00:00:00"/>
    <n v="25.48"/>
    <x v="3"/>
    <x v="2"/>
    <n v="2"/>
  </r>
  <r>
    <d v="2020-07-27T00:00:00"/>
    <n v="25.200001"/>
    <x v="3"/>
    <x v="2"/>
    <n v="2"/>
  </r>
  <r>
    <d v="2020-07-28T00:00:00"/>
    <n v="24.389999"/>
    <x v="3"/>
    <x v="2"/>
    <n v="2"/>
  </r>
  <r>
    <d v="2020-07-29T00:00:00"/>
    <n v="26.110001"/>
    <x v="3"/>
    <x v="2"/>
    <n v="2"/>
  </r>
  <r>
    <d v="2020-07-30T00:00:00"/>
    <n v="26.77"/>
    <x v="3"/>
    <x v="2"/>
    <n v="2"/>
  </r>
  <r>
    <d v="2020-07-31T00:00:00"/>
    <n v="26.469999000000001"/>
    <x v="3"/>
    <x v="2"/>
    <n v="2"/>
  </r>
  <r>
    <d v="2020-08-03T00:00:00"/>
    <n v="28.120000999999998"/>
    <x v="3"/>
    <x v="2"/>
    <n v="2"/>
  </r>
  <r>
    <d v="2020-08-04T00:00:00"/>
    <n v="27.4"/>
    <x v="3"/>
    <x v="2"/>
    <n v="2"/>
  </r>
  <r>
    <d v="2020-08-05T00:00:00"/>
    <n v="27.77"/>
    <x v="3"/>
    <x v="2"/>
    <n v="2"/>
  </r>
  <r>
    <d v="2020-08-06T00:00:00"/>
    <n v="26.860001"/>
    <x v="3"/>
    <x v="2"/>
    <n v="2"/>
  </r>
  <r>
    <d v="2020-08-07T00:00:00"/>
    <n v="25.59"/>
    <x v="3"/>
    <x v="2"/>
    <n v="2"/>
  </r>
  <r>
    <d v="2020-08-10T00:00:00"/>
    <n v="25.75"/>
    <x v="3"/>
    <x v="2"/>
    <n v="2"/>
  </r>
  <r>
    <d v="2020-08-11T00:00:00"/>
    <n v="25.08"/>
    <x v="3"/>
    <x v="2"/>
    <n v="2"/>
  </r>
  <r>
    <d v="2020-08-12T00:00:00"/>
    <n v="24.290001"/>
    <x v="3"/>
    <x v="2"/>
    <n v="2"/>
  </r>
  <r>
    <d v="2020-08-13T00:00:00"/>
    <n v="24.110001"/>
    <x v="3"/>
    <x v="2"/>
    <n v="2"/>
  </r>
  <r>
    <d v="2020-08-14T00:00:00"/>
    <n v="23.91"/>
    <x v="3"/>
    <x v="2"/>
    <n v="2"/>
  </r>
  <r>
    <d v="2020-08-17T00:00:00"/>
    <n v="24.879999000000002"/>
    <x v="3"/>
    <x v="2"/>
    <n v="2"/>
  </r>
  <r>
    <d v="2020-08-18T00:00:00"/>
    <n v="25.290001"/>
    <x v="3"/>
    <x v="2"/>
    <n v="2"/>
  </r>
  <r>
    <d v="2020-08-19T00:00:00"/>
    <n v="27.82"/>
    <x v="3"/>
    <x v="2"/>
    <n v="2"/>
  </r>
  <r>
    <d v="2020-08-20T00:00:00"/>
    <n v="25.200001"/>
    <x v="3"/>
    <x v="2"/>
    <n v="2"/>
  </r>
  <r>
    <d v="2020-08-21T00:00:00"/>
    <n v="24.639999"/>
    <x v="3"/>
    <x v="2"/>
    <n v="2"/>
  </r>
  <r>
    <d v="2020-08-24T00:00:00"/>
    <n v="24.6"/>
    <x v="3"/>
    <x v="2"/>
    <n v="2"/>
  </r>
  <r>
    <d v="2020-08-25T00:00:00"/>
    <n v="24.030000999999999"/>
    <x v="3"/>
    <x v="2"/>
    <n v="2"/>
  </r>
  <r>
    <d v="2020-08-26T00:00:00"/>
    <n v="23.66"/>
    <x v="3"/>
    <x v="2"/>
    <n v="2"/>
  </r>
  <r>
    <d v="2020-08-27T00:00:00"/>
    <n v="24.209999"/>
    <x v="3"/>
    <x v="2"/>
    <n v="2"/>
  </r>
  <r>
    <d v="2020-08-28T00:00:00"/>
    <n v="24.469999000000001"/>
    <x v="3"/>
    <x v="2"/>
    <n v="2"/>
  </r>
  <r>
    <d v="2020-08-31T00:00:00"/>
    <n v="24.280000999999999"/>
    <x v="3"/>
    <x v="2"/>
    <n v="2"/>
  </r>
  <r>
    <d v="2020-09-01T00:00:00"/>
    <n v="24.200001"/>
    <x v="3"/>
    <x v="2"/>
    <n v="2"/>
  </r>
  <r>
    <d v="2020-09-02T00:00:00"/>
    <n v="24.09"/>
    <x v="3"/>
    <x v="2"/>
    <n v="2"/>
  </r>
  <r>
    <d v="2020-09-03T00:00:00"/>
    <n v="24.139999"/>
    <x v="3"/>
    <x v="2"/>
    <n v="2"/>
  </r>
  <r>
    <d v="2020-09-04T00:00:00"/>
    <n v="23.559999000000001"/>
    <x v="3"/>
    <x v="2"/>
    <n v="2"/>
  </r>
  <r>
    <d v="2020-09-07T00:00:00"/>
    <n v="22.83"/>
    <x v="3"/>
    <x v="2"/>
    <n v="2"/>
  </r>
  <r>
    <d v="2020-09-08T00:00:00"/>
    <n v="22.24"/>
    <x v="3"/>
    <x v="2"/>
    <n v="2"/>
  </r>
  <r>
    <d v="2020-09-09T00:00:00"/>
    <n v="21.1"/>
    <x v="3"/>
    <x v="2"/>
    <n v="2"/>
  </r>
  <r>
    <d v="2020-09-10T00:00:00"/>
    <n v="20.77"/>
    <x v="3"/>
    <x v="2"/>
    <n v="2"/>
  </r>
  <r>
    <d v="2020-09-11T00:00:00"/>
    <n v="21.620000999999998"/>
    <x v="3"/>
    <x v="2"/>
    <n v="2"/>
  </r>
  <r>
    <d v="2020-09-14T00:00:00"/>
    <n v="21.299999"/>
    <x v="3"/>
    <x v="2"/>
    <n v="2"/>
  </r>
  <r>
    <d v="2020-09-15T00:00:00"/>
    <n v="21.6"/>
    <x v="3"/>
    <x v="2"/>
    <n v="2"/>
  </r>
  <r>
    <d v="2020-09-16T00:00:00"/>
    <n v="21.639999"/>
    <x v="3"/>
    <x v="2"/>
    <n v="2"/>
  </r>
  <r>
    <d v="2020-09-17T00:00:00"/>
    <n v="21.26"/>
    <x v="3"/>
    <x v="2"/>
    <n v="2"/>
  </r>
  <r>
    <d v="2020-09-18T00:00:00"/>
    <n v="22.15"/>
    <x v="3"/>
    <x v="2"/>
    <n v="2"/>
  </r>
  <r>
    <d v="2020-09-21T00:00:00"/>
    <n v="22.280000999999999"/>
    <x v="3"/>
    <x v="2"/>
    <n v="2"/>
  </r>
  <r>
    <d v="2020-09-22T00:00:00"/>
    <n v="21.610001"/>
    <x v="3"/>
    <x v="2"/>
    <n v="2"/>
  </r>
  <r>
    <d v="2020-09-23T00:00:00"/>
    <n v="22.040001"/>
    <x v="3"/>
    <x v="2"/>
    <n v="2"/>
  </r>
  <r>
    <d v="2020-09-24T00:00:00"/>
    <n v="21.469999000000001"/>
    <x v="3"/>
    <x v="2"/>
    <n v="2"/>
  </r>
  <r>
    <d v="2020-09-25T00:00:00"/>
    <n v="21.26"/>
    <x v="3"/>
    <x v="2"/>
    <n v="2"/>
  </r>
  <r>
    <d v="2020-09-28T00:00:00"/>
    <n v="20.889999"/>
    <x v="3"/>
    <x v="2"/>
    <n v="2"/>
  </r>
  <r>
    <d v="2020-09-29T00:00:00"/>
    <n v="21.290001"/>
    <x v="3"/>
    <x v="2"/>
    <n v="2"/>
  </r>
  <r>
    <d v="2020-09-30T00:00:00"/>
    <n v="21.219999000000001"/>
    <x v="3"/>
    <x v="2"/>
    <n v="2"/>
  </r>
  <r>
    <d v="2020-10-09T00:00:00"/>
    <n v="21.93"/>
    <x v="3"/>
    <x v="3"/>
    <n v="2"/>
  </r>
  <r>
    <d v="2020-10-12T00:00:00"/>
    <n v="22.139999"/>
    <x v="3"/>
    <x v="3"/>
    <n v="2"/>
  </r>
  <r>
    <d v="2020-10-13T00:00:00"/>
    <n v="22.09"/>
    <x v="3"/>
    <x v="3"/>
    <n v="2"/>
  </r>
  <r>
    <d v="2020-10-14T00:00:00"/>
    <n v="21.629999000000002"/>
    <x v="3"/>
    <x v="3"/>
    <n v="2"/>
  </r>
  <r>
    <d v="2020-10-15T00:00:00"/>
    <n v="21.35"/>
    <x v="3"/>
    <x v="3"/>
    <n v="2"/>
  </r>
  <r>
    <d v="2020-10-16T00:00:00"/>
    <n v="21.540001"/>
    <x v="3"/>
    <x v="3"/>
    <n v="2"/>
  </r>
  <r>
    <d v="2020-10-19T00:00:00"/>
    <n v="21.26"/>
    <x v="3"/>
    <x v="3"/>
    <n v="2"/>
  </r>
  <r>
    <d v="2020-10-20T00:00:00"/>
    <n v="21.709999"/>
    <x v="3"/>
    <x v="3"/>
    <n v="2"/>
  </r>
  <r>
    <d v="2020-10-21T00:00:00"/>
    <n v="22.030000999999999"/>
    <x v="3"/>
    <x v="3"/>
    <n v="2"/>
  </r>
  <r>
    <d v="2020-10-22T00:00:00"/>
    <n v="21.309999000000001"/>
    <x v="3"/>
    <x v="3"/>
    <n v="2"/>
  </r>
  <r>
    <d v="2020-10-23T00:00:00"/>
    <n v="21.450001"/>
    <x v="3"/>
    <x v="3"/>
    <n v="2"/>
  </r>
  <r>
    <d v="2020-10-26T00:00:00"/>
    <n v="21.219999000000001"/>
    <x v="3"/>
    <x v="3"/>
    <n v="2"/>
  </r>
  <r>
    <d v="2020-10-27T00:00:00"/>
    <n v="21.26"/>
    <x v="3"/>
    <x v="3"/>
    <n v="2"/>
  </r>
  <r>
    <d v="2020-10-28T00:00:00"/>
    <n v="21.120000999999998"/>
    <x v="3"/>
    <x v="3"/>
    <n v="2"/>
  </r>
  <r>
    <d v="2020-10-29T00:00:00"/>
    <n v="21.77"/>
    <x v="3"/>
    <x v="3"/>
    <n v="2"/>
  </r>
  <r>
    <d v="2020-10-30T00:00:00"/>
    <n v="21.120000999999998"/>
    <x v="3"/>
    <x v="3"/>
    <n v="2"/>
  </r>
  <r>
    <d v="2020-11-02T00:00:00"/>
    <n v="19.639999"/>
    <x v="3"/>
    <x v="3"/>
    <n v="2"/>
  </r>
  <r>
    <d v="2020-11-03T00:00:00"/>
    <n v="19.799999"/>
    <x v="3"/>
    <x v="3"/>
    <n v="2"/>
  </r>
  <r>
    <d v="2020-11-04T00:00:00"/>
    <n v="19.879999000000002"/>
    <x v="3"/>
    <x v="3"/>
    <n v="2"/>
  </r>
  <r>
    <d v="2020-11-05T00:00:00"/>
    <n v="20.09"/>
    <x v="3"/>
    <x v="3"/>
    <n v="2"/>
  </r>
  <r>
    <d v="2020-11-06T00:00:00"/>
    <n v="19.850000000000001"/>
    <x v="3"/>
    <x v="3"/>
    <n v="2"/>
  </r>
  <r>
    <d v="2020-11-09T00:00:00"/>
    <n v="20.120000999999998"/>
    <x v="3"/>
    <x v="3"/>
    <n v="2"/>
  </r>
  <r>
    <d v="2020-11-10T00:00:00"/>
    <n v="19.809999000000001"/>
    <x v="3"/>
    <x v="3"/>
    <n v="2"/>
  </r>
  <r>
    <d v="2020-11-11T00:00:00"/>
    <n v="19.489999999999998"/>
    <x v="3"/>
    <x v="3"/>
    <n v="2"/>
  </r>
  <r>
    <d v="2020-11-12T00:00:00"/>
    <n v="19.620000999999998"/>
    <x v="3"/>
    <x v="3"/>
    <n v="2"/>
  </r>
  <r>
    <d v="2020-11-13T00:00:00"/>
    <n v="19.549999"/>
    <x v="3"/>
    <x v="3"/>
    <n v="2"/>
  </r>
  <r>
    <d v="2020-11-16T00:00:00"/>
    <n v="19.760000000000002"/>
    <x v="3"/>
    <x v="3"/>
    <n v="2"/>
  </r>
  <r>
    <d v="2020-11-17T00:00:00"/>
    <n v="19.540001"/>
    <x v="3"/>
    <x v="3"/>
    <n v="2"/>
  </r>
  <r>
    <d v="2020-11-18T00:00:00"/>
    <n v="19.559999000000001"/>
    <x v="3"/>
    <x v="3"/>
    <n v="2"/>
  </r>
  <r>
    <d v="2020-11-19T00:00:00"/>
    <n v="20.66"/>
    <x v="3"/>
    <x v="3"/>
    <n v="2"/>
  </r>
  <r>
    <d v="2020-11-20T00:00:00"/>
    <n v="20.51"/>
    <x v="3"/>
    <x v="3"/>
    <n v="2"/>
  </r>
  <r>
    <d v="2020-11-23T00:00:00"/>
    <n v="20.02"/>
    <x v="3"/>
    <x v="3"/>
    <n v="2"/>
  </r>
  <r>
    <d v="2020-11-24T00:00:00"/>
    <n v="20.049999"/>
    <x v="3"/>
    <x v="3"/>
    <n v="2"/>
  </r>
  <r>
    <d v="2020-11-25T00:00:00"/>
    <n v="19.670000000000002"/>
    <x v="3"/>
    <x v="3"/>
    <n v="2"/>
  </r>
  <r>
    <d v="2020-11-26T00:00:00"/>
    <n v="19.739999999999998"/>
    <x v="3"/>
    <x v="3"/>
    <n v="2"/>
  </r>
  <r>
    <d v="2020-11-27T00:00:00"/>
    <n v="19.959999"/>
    <x v="3"/>
    <x v="3"/>
    <n v="2"/>
  </r>
  <r>
    <d v="2020-11-30T00:00:00"/>
    <n v="20.6"/>
    <x v="3"/>
    <x v="3"/>
    <n v="2"/>
  </r>
  <r>
    <d v="2020-12-01T00:00:00"/>
    <n v="20.780000999999999"/>
    <x v="3"/>
    <x v="3"/>
    <n v="2"/>
  </r>
  <r>
    <d v="2020-12-02T00:00:00"/>
    <n v="20.799999"/>
    <x v="3"/>
    <x v="3"/>
    <n v="2"/>
  </r>
  <r>
    <d v="2020-12-03T00:00:00"/>
    <n v="21.59"/>
    <x v="3"/>
    <x v="3"/>
    <n v="2"/>
  </r>
  <r>
    <d v="2020-12-04T00:00:00"/>
    <n v="21.65"/>
    <x v="3"/>
    <x v="3"/>
    <n v="2"/>
  </r>
  <r>
    <d v="2020-12-07T00:00:00"/>
    <n v="22.139999"/>
    <x v="3"/>
    <x v="3"/>
    <n v="2"/>
  </r>
  <r>
    <d v="2020-12-08T00:00:00"/>
    <n v="22.58"/>
    <x v="3"/>
    <x v="3"/>
    <n v="2"/>
  </r>
  <r>
    <d v="2020-12-09T00:00:00"/>
    <n v="22.9"/>
    <x v="3"/>
    <x v="3"/>
    <n v="2"/>
  </r>
  <r>
    <d v="2020-12-10T00:00:00"/>
    <n v="22.389999"/>
    <x v="3"/>
    <x v="3"/>
    <n v="2"/>
  </r>
  <r>
    <d v="2020-12-11T00:00:00"/>
    <n v="22.219999000000001"/>
    <x v="3"/>
    <x v="3"/>
    <n v="2"/>
  </r>
  <r>
    <d v="2020-12-14T00:00:00"/>
    <n v="23.25"/>
    <x v="3"/>
    <x v="3"/>
    <n v="2"/>
  </r>
  <r>
    <d v="2020-12-15T00:00:00"/>
    <n v="23.200001"/>
    <x v="3"/>
    <x v="3"/>
    <n v="2"/>
  </r>
  <r>
    <d v="2020-12-16T00:00:00"/>
    <n v="23.110001"/>
    <x v="3"/>
    <x v="3"/>
    <n v="2"/>
  </r>
  <r>
    <d v="2020-12-17T00:00:00"/>
    <n v="23.209999"/>
    <x v="3"/>
    <x v="3"/>
    <n v="2"/>
  </r>
  <r>
    <d v="2020-12-18T00:00:00"/>
    <n v="23.08"/>
    <x v="3"/>
    <x v="3"/>
    <n v="2"/>
  </r>
  <r>
    <d v="2020-12-21T00:00:00"/>
    <n v="22.690000999999999"/>
    <x v="3"/>
    <x v="3"/>
    <n v="2"/>
  </r>
  <r>
    <d v="2020-12-22T00:00:00"/>
    <n v="22.6"/>
    <x v="3"/>
    <x v="3"/>
    <n v="2"/>
  </r>
  <r>
    <d v="2020-12-23T00:00:00"/>
    <n v="22.610001"/>
    <x v="3"/>
    <x v="3"/>
    <n v="2"/>
  </r>
  <r>
    <d v="2020-12-24T00:00:00"/>
    <n v="21.950001"/>
    <x v="3"/>
    <x v="3"/>
    <n v="2"/>
  </r>
  <r>
    <d v="2020-12-25T00:00:00"/>
    <n v="21.75"/>
    <x v="3"/>
    <x v="3"/>
    <n v="2"/>
  </r>
  <r>
    <d v="2020-12-28T00:00:00"/>
    <n v="21.790001"/>
    <x v="3"/>
    <x v="3"/>
    <n v="2"/>
  </r>
  <r>
    <d v="2020-12-29T00:00:00"/>
    <n v="22.120000999999998"/>
    <x v="3"/>
    <x v="3"/>
    <n v="2"/>
  </r>
  <r>
    <d v="2020-12-30T00:00:00"/>
    <n v="22.059999000000001"/>
    <x v="3"/>
    <x v="3"/>
    <n v="2"/>
  </r>
  <r>
    <d v="2020-12-31T00:00:00"/>
    <n v="23.1"/>
    <x v="3"/>
    <x v="3"/>
    <n v="2"/>
  </r>
  <r>
    <m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9F64D-6EA3-4C0B-A7A6-E2CB45934112}" name="PivotTable1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M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AF3E-EC14-4467-A123-10CCF63D47F0}">
  <dimension ref="A1:S159"/>
  <sheetViews>
    <sheetView tabSelected="1" topLeftCell="A132" workbookViewId="0">
      <selection activeCell="G147" sqref="G147"/>
    </sheetView>
  </sheetViews>
  <sheetFormatPr defaultColWidth="24.7109375" defaultRowHeight="15"/>
  <cols>
    <col min="1" max="1" width="49.5703125" bestFit="1" customWidth="1"/>
    <col min="2" max="19" width="12.140625" bestFit="1" customWidth="1"/>
  </cols>
  <sheetData>
    <row r="1" spans="1:19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 t="s">
        <v>1</v>
      </c>
      <c r="R1" s="6">
        <v>42551</v>
      </c>
      <c r="S1" s="6">
        <v>42369</v>
      </c>
    </row>
    <row r="2" spans="1:19">
      <c r="A2" s="14" t="s">
        <v>5</v>
      </c>
      <c r="B2">
        <v>1.0707242434546074</v>
      </c>
      <c r="C2">
        <v>1.0878673261565319</v>
      </c>
      <c r="D2">
        <v>1.7590778097982709</v>
      </c>
      <c r="E2">
        <v>1.5687438180019786</v>
      </c>
      <c r="F2">
        <v>1.7817154596815614</v>
      </c>
      <c r="G2">
        <v>1.9592843923504011</v>
      </c>
      <c r="H2">
        <v>2.6202118989405054</v>
      </c>
      <c r="I2">
        <v>2.4985465116279073</v>
      </c>
      <c r="J2">
        <v>3.2814371257485031</v>
      </c>
      <c r="K2">
        <v>4.1116650049850456</v>
      </c>
      <c r="L2">
        <v>5.4167658966420582</v>
      </c>
      <c r="M2">
        <v>6.5914221218961622</v>
      </c>
      <c r="N2">
        <v>8.2176146090926387</v>
      </c>
      <c r="O2">
        <v>8.6927168576104741</v>
      </c>
      <c r="P2">
        <v>7.9877515310586187</v>
      </c>
      <c r="Q2">
        <v>2.214067278287462</v>
      </c>
      <c r="R2">
        <v>1.8763636363636365</v>
      </c>
      <c r="S2">
        <v>1.9857904085257549</v>
      </c>
    </row>
    <row r="3" spans="1:19">
      <c r="A3" s="14" t="s">
        <v>9</v>
      </c>
      <c r="B3">
        <v>0.35037844270656238</v>
      </c>
      <c r="C3">
        <v>0.52928455048006973</v>
      </c>
      <c r="D3">
        <v>0.70423170028818449</v>
      </c>
      <c r="E3">
        <v>0.7260435212660733</v>
      </c>
      <c r="F3">
        <v>0.86791987673343618</v>
      </c>
      <c r="G3">
        <v>0.80795471930906848</v>
      </c>
      <c r="H3">
        <v>1.3033007334963325</v>
      </c>
      <c r="I3">
        <v>1.3277761627906979</v>
      </c>
      <c r="J3">
        <v>1.9819931565440547</v>
      </c>
      <c r="K3">
        <v>2.7673978065802598</v>
      </c>
      <c r="L3">
        <v>3.8018575851393184</v>
      </c>
      <c r="M3">
        <v>4.8618792325056432</v>
      </c>
      <c r="N3">
        <v>6.1289708959482594</v>
      </c>
      <c r="O3">
        <v>6.4054909983633381</v>
      </c>
      <c r="P3">
        <v>6.0122484689413822</v>
      </c>
      <c r="Q3">
        <v>0.95814556574923548</v>
      </c>
      <c r="R3">
        <v>0.59439393939393936</v>
      </c>
      <c r="S3">
        <v>0.75914742451154527</v>
      </c>
    </row>
    <row r="4" spans="1:19">
      <c r="A4" s="14" t="s">
        <v>15</v>
      </c>
      <c r="B4">
        <v>0.1135448275862069</v>
      </c>
      <c r="C4">
        <v>7.5060110895566426E-2</v>
      </c>
      <c r="D4">
        <v>3.1037655607235797E-2</v>
      </c>
      <c r="E4">
        <v>0.17229145664535384</v>
      </c>
      <c r="F4">
        <v>0.13623368893995741</v>
      </c>
      <c r="G4">
        <v>9.6629432917690911E-2</v>
      </c>
      <c r="H4">
        <v>3.5095240923107673E-2</v>
      </c>
      <c r="I4">
        <v>0.14793067913699004</v>
      </c>
      <c r="J4">
        <v>0.11380986314823834</v>
      </c>
      <c r="K4">
        <v>7.3070969428216823E-2</v>
      </c>
      <c r="L4">
        <v>2.9176727019236511E-2</v>
      </c>
      <c r="M4">
        <v>0.11746085062420161</v>
      </c>
      <c r="N4">
        <v>8.0167152554822776E-2</v>
      </c>
      <c r="O4">
        <v>5.2655926376326039E-2</v>
      </c>
      <c r="P4">
        <v>3.2876356613410679E-2</v>
      </c>
      <c r="Q4">
        <v>0.25726615555601684</v>
      </c>
      <c r="R4">
        <v>0.13122354166052785</v>
      </c>
      <c r="S4">
        <v>0.22621658542704209</v>
      </c>
    </row>
    <row r="5" spans="1:19">
      <c r="A5" s="14" t="s">
        <v>18</v>
      </c>
      <c r="B5">
        <v>0.23775131758735116</v>
      </c>
      <c r="C5">
        <v>0.23447440169645561</v>
      </c>
      <c r="D5">
        <v>0.20546772068511199</v>
      </c>
      <c r="E5">
        <v>0.22651203758073987</v>
      </c>
      <c r="F5">
        <v>0.25040064102564102</v>
      </c>
      <c r="G5">
        <v>0.25917404129793509</v>
      </c>
      <c r="H5">
        <v>0.21976744186046512</v>
      </c>
      <c r="I5">
        <v>0.20648589226823011</v>
      </c>
      <c r="J5">
        <v>0.21744244244244243</v>
      </c>
      <c r="K5">
        <v>0.22202783300198808</v>
      </c>
      <c r="L5">
        <v>0.17479674796747968</v>
      </c>
      <c r="M5">
        <v>0.23124083308888238</v>
      </c>
      <c r="N5">
        <v>0.22495590828924167</v>
      </c>
      <c r="O5">
        <v>0.21763122476446836</v>
      </c>
      <c r="P5">
        <v>0.19207872676467014</v>
      </c>
      <c r="Q5">
        <v>0.236612702366127</v>
      </c>
      <c r="R5">
        <v>0.24194608809993429</v>
      </c>
      <c r="S5">
        <v>0.20359621451104101</v>
      </c>
    </row>
    <row r="6" spans="1:19">
      <c r="A6" s="14" t="s">
        <v>20</v>
      </c>
      <c r="B6">
        <v>0.48313106796116506</v>
      </c>
      <c r="C6">
        <v>0.56571064372211599</v>
      </c>
      <c r="D6">
        <v>0.23118618429345772</v>
      </c>
      <c r="E6">
        <v>0.27477243172951887</v>
      </c>
      <c r="F6">
        <v>0.27177747625508819</v>
      </c>
      <c r="G6">
        <v>0.23605210988388559</v>
      </c>
      <c r="H6">
        <v>0.18259997133438441</v>
      </c>
      <c r="I6">
        <v>0.21143281365998515</v>
      </c>
      <c r="J6">
        <v>0.1888871399338895</v>
      </c>
      <c r="K6">
        <v>0.16967805519053877</v>
      </c>
      <c r="L6">
        <v>0.14036281179138321</v>
      </c>
      <c r="M6">
        <v>0.12243162108072046</v>
      </c>
      <c r="N6">
        <v>9.6116335771508188E-2</v>
      </c>
      <c r="O6">
        <v>9.2355889724310775E-2</v>
      </c>
      <c r="P6">
        <v>0.10302925393803011</v>
      </c>
      <c r="Q6">
        <v>0.30017844396859389</v>
      </c>
      <c r="R6">
        <v>0.3443357783211084</v>
      </c>
      <c r="S6">
        <v>0.33170450173143512</v>
      </c>
    </row>
    <row r="7" spans="1:19">
      <c r="A7" s="14" t="s">
        <v>21</v>
      </c>
      <c r="B7">
        <v>21.273666616666656</v>
      </c>
      <c r="C7">
        <v>24.89878792424242</v>
      </c>
      <c r="D7">
        <v>25.043730508474571</v>
      </c>
      <c r="E7">
        <v>25.859827672413797</v>
      </c>
      <c r="F7">
        <v>27.112131131147549</v>
      </c>
      <c r="G7">
        <v>22.555230815384618</v>
      </c>
      <c r="H7">
        <v>19.238793034482761</v>
      </c>
      <c r="I7">
        <v>17.098620844827582</v>
      </c>
      <c r="J7">
        <v>18.158446683333334</v>
      </c>
      <c r="K7">
        <v>20.282931250000008</v>
      </c>
      <c r="L7">
        <v>21.21737826666666</v>
      </c>
      <c r="M7">
        <v>20.138011881355926</v>
      </c>
      <c r="N7">
        <v>23.480478416666664</v>
      </c>
      <c r="O7">
        <v>24.492746107692302</v>
      </c>
      <c r="P7">
        <v>31.722383233333332</v>
      </c>
      <c r="Q7">
        <v>29.604945999999998</v>
      </c>
    </row>
    <row r="10" spans="1:19" ht="15.75" thickBot="1"/>
    <row r="11" spans="1:19">
      <c r="A11" s="17"/>
      <c r="B11" s="17" t="s">
        <v>5</v>
      </c>
      <c r="C11" s="17" t="s">
        <v>9</v>
      </c>
      <c r="D11" s="17" t="s">
        <v>15</v>
      </c>
      <c r="E11" s="17" t="s">
        <v>18</v>
      </c>
      <c r="F11" s="17" t="s">
        <v>20</v>
      </c>
      <c r="G11" s="17" t="s">
        <v>21</v>
      </c>
    </row>
    <row r="12" spans="1:19">
      <c r="A12" s="15" t="s">
        <v>5</v>
      </c>
      <c r="B12" s="15">
        <v>1</v>
      </c>
      <c r="C12" s="15"/>
      <c r="D12" s="15"/>
      <c r="E12" s="15"/>
      <c r="F12" s="15"/>
      <c r="G12" s="15"/>
    </row>
    <row r="13" spans="1:19">
      <c r="A13" s="15" t="s">
        <v>9</v>
      </c>
      <c r="B13" s="15">
        <v>0.99767160341353645</v>
      </c>
      <c r="C13" s="15">
        <v>1</v>
      </c>
      <c r="D13" s="15"/>
      <c r="E13" s="15"/>
      <c r="F13" s="15"/>
      <c r="G13" s="15"/>
    </row>
    <row r="14" spans="1:19">
      <c r="A14" s="15" t="s">
        <v>15</v>
      </c>
      <c r="B14" s="15">
        <v>-0.42775124907954803</v>
      </c>
      <c r="C14" s="15">
        <v>-0.44345891191945097</v>
      </c>
      <c r="D14" s="15">
        <v>1</v>
      </c>
      <c r="E14" s="15"/>
      <c r="F14" s="15"/>
      <c r="G14" s="15"/>
    </row>
    <row r="15" spans="1:19">
      <c r="A15" s="15" t="s">
        <v>18</v>
      </c>
      <c r="B15" s="15">
        <v>-0.39700941802412815</v>
      </c>
      <c r="C15" s="15">
        <v>-0.39352489234726928</v>
      </c>
      <c r="D15" s="15">
        <v>0.33859309845077895</v>
      </c>
      <c r="E15" s="15">
        <v>1</v>
      </c>
      <c r="F15" s="15"/>
      <c r="G15" s="15"/>
    </row>
    <row r="16" spans="1:19">
      <c r="A16" s="15" t="s">
        <v>20</v>
      </c>
      <c r="B16" s="15">
        <v>-0.77131581245043757</v>
      </c>
      <c r="C16" s="15">
        <v>-0.74818273014542624</v>
      </c>
      <c r="D16" s="15">
        <v>0.35388632277742221</v>
      </c>
      <c r="E16" s="15">
        <v>0.41295358397777121</v>
      </c>
      <c r="F16" s="15">
        <v>1</v>
      </c>
      <c r="G16" s="15"/>
    </row>
    <row r="17" spans="1:7" ht="15.75" thickBot="1">
      <c r="A17" s="16" t="s">
        <v>21</v>
      </c>
      <c r="B17" s="16">
        <v>0.12110553343900939</v>
      </c>
      <c r="C17" s="16">
        <v>0.12939845809222825</v>
      </c>
      <c r="D17" s="16">
        <v>0.15245711970830064</v>
      </c>
      <c r="E17" s="16">
        <v>6.6141307443715699E-2</v>
      </c>
      <c r="F17" s="16">
        <v>8.7045974902803067E-2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5</v>
      </c>
      <c r="C21" s="14" t="s">
        <v>9</v>
      </c>
      <c r="D21" s="14" t="s">
        <v>15</v>
      </c>
      <c r="E21" s="14" t="s">
        <v>18</v>
      </c>
      <c r="F21" s="14" t="s">
        <v>20</v>
      </c>
      <c r="G21" s="14" t="s">
        <v>21</v>
      </c>
    </row>
    <row r="22" spans="1:7" ht="15.75" thickBot="1">
      <c r="A22" s="6">
        <v>42735</v>
      </c>
      <c r="B22">
        <v>2.214067278287462</v>
      </c>
      <c r="C22">
        <v>0.95814556574923548</v>
      </c>
      <c r="D22">
        <v>0.25726615555601684</v>
      </c>
      <c r="E22">
        <v>0.236612702366127</v>
      </c>
      <c r="F22">
        <v>0.30017844396859389</v>
      </c>
      <c r="G22">
        <v>29.604945999999998</v>
      </c>
    </row>
    <row r="23" spans="1:7" ht="15.75" thickBot="1">
      <c r="A23" s="6">
        <v>42825</v>
      </c>
      <c r="B23">
        <v>7.9877515310586187</v>
      </c>
      <c r="C23">
        <v>6.0122484689413822</v>
      </c>
      <c r="D23">
        <v>3.2876356613410679E-2</v>
      </c>
      <c r="E23">
        <v>0.19207872676467014</v>
      </c>
      <c r="F23">
        <v>0.10302925393803011</v>
      </c>
      <c r="G23">
        <v>31.722383233333332</v>
      </c>
    </row>
    <row r="24" spans="1:7" ht="15.75" thickBot="1">
      <c r="A24" s="6">
        <v>42916</v>
      </c>
      <c r="B24">
        <v>8.6927168576104741</v>
      </c>
      <c r="C24">
        <v>6.4054909983633381</v>
      </c>
      <c r="D24">
        <v>5.2655926376326039E-2</v>
      </c>
      <c r="E24">
        <v>0.21763122476446836</v>
      </c>
      <c r="F24">
        <v>9.2355889724310775E-2</v>
      </c>
      <c r="G24">
        <v>24.492746107692302</v>
      </c>
    </row>
    <row r="25" spans="1:7" ht="15.75" thickBot="1">
      <c r="A25" s="6">
        <v>43008</v>
      </c>
      <c r="B25">
        <v>8.2176146090926387</v>
      </c>
      <c r="C25">
        <v>6.1289708959482594</v>
      </c>
      <c r="D25">
        <v>8.0167152554822776E-2</v>
      </c>
      <c r="E25">
        <v>0.22495590828924167</v>
      </c>
      <c r="F25">
        <v>9.6116335771508188E-2</v>
      </c>
      <c r="G25">
        <v>23.480478416666664</v>
      </c>
    </row>
    <row r="26" spans="1:7" ht="15.75" thickBot="1">
      <c r="A26" s="6">
        <v>43100</v>
      </c>
      <c r="B26">
        <v>6.5914221218961622</v>
      </c>
      <c r="C26">
        <v>4.8618792325056432</v>
      </c>
      <c r="D26">
        <v>0.11746085062420161</v>
      </c>
      <c r="E26">
        <v>0.23124083308888238</v>
      </c>
      <c r="F26">
        <v>0.12243162108072046</v>
      </c>
      <c r="G26">
        <v>20.138011881355926</v>
      </c>
    </row>
    <row r="27" spans="1:7" ht="15.75" thickBot="1">
      <c r="A27" s="6">
        <v>43190</v>
      </c>
      <c r="B27">
        <v>5.4167658966420582</v>
      </c>
      <c r="C27">
        <v>3.8018575851393184</v>
      </c>
      <c r="D27">
        <v>2.9176727019236511E-2</v>
      </c>
      <c r="E27">
        <v>0.17479674796747968</v>
      </c>
      <c r="F27">
        <v>0.14036281179138321</v>
      </c>
      <c r="G27">
        <v>21.21737826666666</v>
      </c>
    </row>
    <row r="28" spans="1:7" ht="15.75" thickBot="1">
      <c r="A28" s="6">
        <v>43281</v>
      </c>
      <c r="B28">
        <v>4.1116650049850456</v>
      </c>
      <c r="C28">
        <v>2.7673978065802598</v>
      </c>
      <c r="D28">
        <v>7.3070969428216823E-2</v>
      </c>
      <c r="E28">
        <v>0.22202783300198808</v>
      </c>
      <c r="F28">
        <v>0.16967805519053877</v>
      </c>
      <c r="G28">
        <v>20.282931250000008</v>
      </c>
    </row>
    <row r="29" spans="1:7" ht="15.75" thickBot="1">
      <c r="A29" s="6">
        <v>43373</v>
      </c>
      <c r="B29">
        <v>3.2814371257485031</v>
      </c>
      <c r="C29">
        <v>1.9819931565440547</v>
      </c>
      <c r="D29">
        <v>0.11380986314823834</v>
      </c>
      <c r="E29">
        <v>0.21744244244244243</v>
      </c>
      <c r="F29">
        <v>0.1888871399338895</v>
      </c>
      <c r="G29">
        <v>18.158446683333334</v>
      </c>
    </row>
    <row r="30" spans="1:7" ht="15.75" thickBot="1">
      <c r="A30" s="6">
        <v>43465</v>
      </c>
      <c r="B30">
        <v>2.4985465116279073</v>
      </c>
      <c r="C30">
        <v>1.3277761627906979</v>
      </c>
      <c r="D30">
        <v>0.14793067913699004</v>
      </c>
      <c r="E30">
        <v>0.20648589226823011</v>
      </c>
      <c r="F30">
        <v>0.21143281365998515</v>
      </c>
      <c r="G30">
        <v>17.098620844827582</v>
      </c>
    </row>
    <row r="31" spans="1:7" ht="15.75" thickBot="1">
      <c r="A31" s="6">
        <v>43555</v>
      </c>
      <c r="B31">
        <v>2.6202118989405054</v>
      </c>
      <c r="C31">
        <v>1.3033007334963325</v>
      </c>
      <c r="D31">
        <v>3.5095240923107673E-2</v>
      </c>
      <c r="E31">
        <v>0.21976744186046512</v>
      </c>
      <c r="F31">
        <v>0.18259997133438441</v>
      </c>
      <c r="G31">
        <v>19.238793034482761</v>
      </c>
    </row>
    <row r="32" spans="1:7" ht="15.75" thickBot="1">
      <c r="A32" s="6">
        <v>43646</v>
      </c>
      <c r="B32">
        <v>1.9592843923504011</v>
      </c>
      <c r="C32">
        <v>0.80795471930906848</v>
      </c>
      <c r="D32">
        <v>9.6629432917690911E-2</v>
      </c>
      <c r="E32">
        <v>0.25917404129793509</v>
      </c>
      <c r="F32">
        <v>0.23605210988388559</v>
      </c>
      <c r="G32">
        <v>22.555230815384618</v>
      </c>
    </row>
    <row r="33" spans="1:7" ht="15.75" thickBot="1">
      <c r="A33" s="6">
        <v>43738</v>
      </c>
      <c r="B33">
        <v>1.7817154596815614</v>
      </c>
      <c r="C33">
        <v>0.86791987673343618</v>
      </c>
      <c r="D33">
        <v>0.13623368893995741</v>
      </c>
      <c r="E33">
        <v>0.25040064102564102</v>
      </c>
      <c r="F33">
        <v>0.27177747625508819</v>
      </c>
      <c r="G33">
        <v>27.112131131147549</v>
      </c>
    </row>
    <row r="34" spans="1:7" ht="15.75" thickBot="1">
      <c r="A34" s="6">
        <v>43830</v>
      </c>
      <c r="B34">
        <v>1.5687438180019786</v>
      </c>
      <c r="C34">
        <v>0.7260435212660733</v>
      </c>
      <c r="D34">
        <v>0.17229145664535384</v>
      </c>
      <c r="E34">
        <v>0.22651203758073987</v>
      </c>
      <c r="F34">
        <v>0.27477243172951887</v>
      </c>
      <c r="G34">
        <v>25.859827672413797</v>
      </c>
    </row>
    <row r="35" spans="1:7" ht="15.75" thickBot="1">
      <c r="A35" s="6">
        <v>43921</v>
      </c>
      <c r="B35">
        <v>1.7590778097982709</v>
      </c>
      <c r="C35">
        <v>0.70423170028818449</v>
      </c>
      <c r="D35">
        <v>3.1037655607235797E-2</v>
      </c>
      <c r="E35">
        <v>0.20546772068511199</v>
      </c>
      <c r="F35">
        <v>0.23118618429345772</v>
      </c>
      <c r="G35">
        <v>25.043730508474571</v>
      </c>
    </row>
    <row r="36" spans="1:7" ht="15.75" thickBot="1">
      <c r="A36" s="6">
        <v>44012</v>
      </c>
      <c r="B36">
        <v>1.0878673261565319</v>
      </c>
      <c r="C36">
        <v>0.52928455048006973</v>
      </c>
      <c r="D36">
        <v>7.5060110895566426E-2</v>
      </c>
      <c r="E36">
        <v>0.23447440169645561</v>
      </c>
      <c r="F36">
        <v>0.56571064372211599</v>
      </c>
      <c r="G36">
        <v>24.89878792424242</v>
      </c>
    </row>
    <row r="37" spans="1:7" ht="15.75" thickBot="1">
      <c r="A37" s="6">
        <v>44104</v>
      </c>
      <c r="B37">
        <v>1.0707242434546074</v>
      </c>
      <c r="C37">
        <v>0.35037844270656238</v>
      </c>
      <c r="D37">
        <v>0.1135448275862069</v>
      </c>
      <c r="E37">
        <v>0.23775131758735116</v>
      </c>
      <c r="F37">
        <v>0.48313106796116506</v>
      </c>
      <c r="G37">
        <v>21.273666616666656</v>
      </c>
    </row>
    <row r="41" spans="1:7">
      <c r="A41" t="s">
        <v>1858</v>
      </c>
    </row>
    <row r="42" spans="1:7" ht="15.75" thickBot="1"/>
    <row r="43" spans="1:7">
      <c r="A43" s="18" t="s">
        <v>1859</v>
      </c>
      <c r="B43" s="18"/>
    </row>
    <row r="44" spans="1:7">
      <c r="A44" s="15" t="s">
        <v>1860</v>
      </c>
      <c r="B44" s="15">
        <v>0.37104307625531879</v>
      </c>
    </row>
    <row r="45" spans="1:7">
      <c r="A45" s="15" t="s">
        <v>1861</v>
      </c>
      <c r="B45" s="15">
        <v>0.13767296443701033</v>
      </c>
    </row>
    <row r="46" spans="1:7">
      <c r="A46" s="15" t="s">
        <v>1862</v>
      </c>
      <c r="B46" s="15">
        <v>-0.29349055334448454</v>
      </c>
    </row>
    <row r="47" spans="1:7">
      <c r="A47" s="15" t="s">
        <v>1863</v>
      </c>
      <c r="B47" s="15">
        <v>4.6271407470252592</v>
      </c>
    </row>
    <row r="48" spans="1:7" ht="15.75" thickBot="1">
      <c r="A48" s="16" t="s">
        <v>1864</v>
      </c>
      <c r="B48" s="16">
        <v>16</v>
      </c>
    </row>
    <row r="50" spans="1:9" ht="15.75" thickBot="1">
      <c r="A50" t="s">
        <v>1865</v>
      </c>
    </row>
    <row r="51" spans="1:9">
      <c r="A51" s="17"/>
      <c r="B51" s="17" t="s">
        <v>1870</v>
      </c>
      <c r="C51" s="17" t="s">
        <v>1871</v>
      </c>
      <c r="D51" s="17" t="s">
        <v>1872</v>
      </c>
      <c r="E51" s="17" t="s">
        <v>1873</v>
      </c>
      <c r="F51" s="17" t="s">
        <v>1874</v>
      </c>
    </row>
    <row r="52" spans="1:9">
      <c r="A52" s="15" t="s">
        <v>1866</v>
      </c>
      <c r="B52" s="15">
        <v>5</v>
      </c>
      <c r="C52" s="15">
        <v>34.182362977432547</v>
      </c>
      <c r="D52" s="15">
        <v>6.8364725954865095</v>
      </c>
      <c r="E52" s="15">
        <v>0.31930568974247092</v>
      </c>
      <c r="F52" s="15">
        <v>0.89024266194919921</v>
      </c>
    </row>
    <row r="53" spans="1:9">
      <c r="A53" s="15" t="s">
        <v>1867</v>
      </c>
      <c r="B53" s="15">
        <v>10</v>
      </c>
      <c r="C53" s="15">
        <v>214.10431492781473</v>
      </c>
      <c r="D53" s="15">
        <v>21.410431492781473</v>
      </c>
      <c r="E53" s="15"/>
      <c r="F53" s="15"/>
    </row>
    <row r="54" spans="1:9" ht="15.75" thickBot="1">
      <c r="A54" s="16" t="s">
        <v>1868</v>
      </c>
      <c r="B54" s="16">
        <v>15</v>
      </c>
      <c r="C54" s="16">
        <v>248.28667790524727</v>
      </c>
      <c r="D54" s="16"/>
      <c r="E54" s="16"/>
      <c r="F54" s="16"/>
    </row>
    <row r="55" spans="1:9" ht="15.75" thickBot="1"/>
    <row r="56" spans="1:9">
      <c r="A56" s="17"/>
      <c r="B56" s="17" t="s">
        <v>1875</v>
      </c>
      <c r="C56" s="17" t="s">
        <v>1863</v>
      </c>
      <c r="D56" s="17" t="s">
        <v>1876</v>
      </c>
      <c r="E56" s="17" t="s">
        <v>1877</v>
      </c>
      <c r="F56" s="17" t="s">
        <v>1878</v>
      </c>
      <c r="G56" s="17" t="s">
        <v>1879</v>
      </c>
      <c r="H56" s="17" t="s">
        <v>1880</v>
      </c>
      <c r="I56" s="17" t="s">
        <v>1881</v>
      </c>
    </row>
    <row r="57" spans="1:9">
      <c r="A57" s="15" t="s">
        <v>1869</v>
      </c>
      <c r="B57" s="15">
        <v>15.598049835998568</v>
      </c>
      <c r="C57" s="15">
        <v>19.239185088609716</v>
      </c>
      <c r="D57" s="15">
        <v>0.81074379003886032</v>
      </c>
      <c r="E57" s="15">
        <v>0.43638284832795859</v>
      </c>
      <c r="F57" s="15">
        <v>-27.269525940487732</v>
      </c>
      <c r="G57" s="15">
        <v>58.465625612484864</v>
      </c>
      <c r="H57" s="15">
        <v>-27.269525940487732</v>
      </c>
      <c r="I57" s="15">
        <v>58.465625612484864</v>
      </c>
    </row>
    <row r="58" spans="1:9">
      <c r="A58" s="15" t="s">
        <v>5</v>
      </c>
      <c r="B58" s="15">
        <v>1.5751096362523351</v>
      </c>
      <c r="C58" s="15">
        <v>11.057451956661495</v>
      </c>
      <c r="D58" s="15">
        <v>0.14244779379786676</v>
      </c>
      <c r="E58" s="15">
        <v>0.88955550346941203</v>
      </c>
      <c r="F58" s="15">
        <v>-23.062428672356791</v>
      </c>
      <c r="G58" s="15">
        <v>26.212647944861462</v>
      </c>
      <c r="H58" s="15">
        <v>-23.062428672356791</v>
      </c>
      <c r="I58" s="15">
        <v>26.212647944861462</v>
      </c>
    </row>
    <row r="59" spans="1:9">
      <c r="A59" s="15" t="s">
        <v>9</v>
      </c>
      <c r="B59" s="15">
        <v>-0.90091933082717068</v>
      </c>
      <c r="C59" s="15">
        <v>12.848795777072835</v>
      </c>
      <c r="D59" s="15">
        <v>-7.0117024696956839E-2</v>
      </c>
      <c r="E59" s="15">
        <v>0.94548289126352802</v>
      </c>
      <c r="F59" s="15">
        <v>-29.529820402960329</v>
      </c>
      <c r="G59" s="15">
        <v>27.727981741305985</v>
      </c>
      <c r="H59" s="15">
        <v>-29.529820402960329</v>
      </c>
      <c r="I59" s="15">
        <v>27.727981741305985</v>
      </c>
    </row>
    <row r="60" spans="1:9">
      <c r="A60" s="15" t="s">
        <v>15</v>
      </c>
      <c r="B60" s="15">
        <v>15.927680299346219</v>
      </c>
      <c r="C60" s="15">
        <v>23.358068970045451</v>
      </c>
      <c r="D60" s="15">
        <v>0.68189199714120141</v>
      </c>
      <c r="E60" s="15">
        <v>0.51079124174211832</v>
      </c>
      <c r="F60" s="15">
        <v>-36.11734068018707</v>
      </c>
      <c r="G60" s="15">
        <v>67.972701278879512</v>
      </c>
      <c r="H60" s="15">
        <v>-36.11734068018707</v>
      </c>
      <c r="I60" s="15">
        <v>67.972701278879512</v>
      </c>
    </row>
    <row r="61" spans="1:9">
      <c r="A61" s="15" t="s">
        <v>18</v>
      </c>
      <c r="B61" s="15">
        <v>-3.8328773528525373</v>
      </c>
      <c r="C61" s="15">
        <v>70.65084043585253</v>
      </c>
      <c r="D61" s="15">
        <v>-5.4250980302670289E-2</v>
      </c>
      <c r="E61" s="15">
        <v>0.95780374496504206</v>
      </c>
      <c r="F61" s="15">
        <v>-161.25275985345843</v>
      </c>
      <c r="G61" s="15">
        <v>153.58700514775336</v>
      </c>
      <c r="H61" s="15">
        <v>-161.25275985345843</v>
      </c>
      <c r="I61" s="15">
        <v>153.58700514775336</v>
      </c>
    </row>
    <row r="62" spans="1:9" ht="15.75" thickBot="1">
      <c r="A62" s="16" t="s">
        <v>20</v>
      </c>
      <c r="B62" s="16">
        <v>13.920354105018381</v>
      </c>
      <c r="C62" s="16">
        <v>19.656195955423744</v>
      </c>
      <c r="D62" s="16">
        <v>0.70819166315735327</v>
      </c>
      <c r="E62" s="16">
        <v>0.49500219593587702</v>
      </c>
      <c r="F62" s="16">
        <v>-29.876379785516725</v>
      </c>
      <c r="G62" s="16">
        <v>57.717087995553491</v>
      </c>
      <c r="H62" s="16">
        <v>-29.876379785516725</v>
      </c>
      <c r="I62" s="16">
        <v>57.717087995553491</v>
      </c>
    </row>
    <row r="66" spans="1:6">
      <c r="A66" t="s">
        <v>1858</v>
      </c>
    </row>
    <row r="67" spans="1:6" ht="15.75" thickBot="1"/>
    <row r="68" spans="1:6">
      <c r="A68" s="18" t="s">
        <v>1859</v>
      </c>
      <c r="B68" s="18"/>
    </row>
    <row r="69" spans="1:6">
      <c r="A69" s="15" t="s">
        <v>1860</v>
      </c>
      <c r="B69" s="15">
        <v>0.12110553343900844</v>
      </c>
    </row>
    <row r="70" spans="1:6">
      <c r="A70" s="15" t="s">
        <v>1861</v>
      </c>
      <c r="B70" s="15">
        <v>1.4666550229546793E-2</v>
      </c>
    </row>
    <row r="71" spans="1:6">
      <c r="A71" s="15" t="s">
        <v>1862</v>
      </c>
      <c r="B71" s="15">
        <v>-5.5714410468342725E-2</v>
      </c>
    </row>
    <row r="72" spans="1:6">
      <c r="A72" s="15" t="s">
        <v>1863</v>
      </c>
      <c r="B72" s="15">
        <v>4.1802697185060635</v>
      </c>
    </row>
    <row r="73" spans="1:6" ht="15.75" thickBot="1">
      <c r="A73" s="16" t="s">
        <v>1864</v>
      </c>
      <c r="B73" s="16">
        <v>16</v>
      </c>
    </row>
    <row r="75" spans="1:6" ht="15.75" thickBot="1">
      <c r="A75" t="s">
        <v>1865</v>
      </c>
    </row>
    <row r="76" spans="1:6">
      <c r="A76" s="17"/>
      <c r="B76" s="17" t="s">
        <v>1870</v>
      </c>
      <c r="C76" s="17" t="s">
        <v>1871</v>
      </c>
      <c r="D76" s="17" t="s">
        <v>1872</v>
      </c>
      <c r="E76" s="17" t="s">
        <v>1873</v>
      </c>
      <c r="F76" s="17" t="s">
        <v>1874</v>
      </c>
    </row>
    <row r="77" spans="1:6">
      <c r="A77" s="15" t="s">
        <v>1866</v>
      </c>
      <c r="B77" s="15">
        <v>1</v>
      </c>
      <c r="C77" s="15">
        <v>3.6415090328246151</v>
      </c>
      <c r="D77" s="15">
        <v>3.6415090328246151</v>
      </c>
      <c r="E77" s="15">
        <v>0.20838803682295565</v>
      </c>
      <c r="F77" s="15">
        <v>0.65503564634745692</v>
      </c>
    </row>
    <row r="78" spans="1:6">
      <c r="A78" s="15" t="s">
        <v>1867</v>
      </c>
      <c r="B78" s="15">
        <v>14</v>
      </c>
      <c r="C78" s="15">
        <v>244.64516887242266</v>
      </c>
      <c r="D78" s="15">
        <v>17.474654919458761</v>
      </c>
      <c r="E78" s="15"/>
      <c r="F78" s="15"/>
    </row>
    <row r="79" spans="1:6" ht="15.75" thickBot="1">
      <c r="A79" s="16" t="s">
        <v>1868</v>
      </c>
      <c r="B79" s="16">
        <v>15</v>
      </c>
      <c r="C79" s="16">
        <v>248.28667790524727</v>
      </c>
      <c r="D79" s="16"/>
      <c r="E79" s="16"/>
      <c r="F79" s="16"/>
    </row>
    <row r="80" spans="1:6" ht="15.75" thickBot="1"/>
    <row r="81" spans="1:9">
      <c r="A81" s="17"/>
      <c r="B81" s="17" t="s">
        <v>1875</v>
      </c>
      <c r="C81" s="17" t="s">
        <v>1863</v>
      </c>
      <c r="D81" s="17" t="s">
        <v>1876</v>
      </c>
      <c r="E81" s="17" t="s">
        <v>1877</v>
      </c>
      <c r="F81" s="17" t="s">
        <v>1878</v>
      </c>
      <c r="G81" s="17" t="s">
        <v>1879</v>
      </c>
      <c r="H81" s="17" t="s">
        <v>1880</v>
      </c>
      <c r="I81" s="17" t="s">
        <v>1881</v>
      </c>
    </row>
    <row r="82" spans="1:9">
      <c r="A82" s="15" t="s">
        <v>1869</v>
      </c>
      <c r="B82" s="15">
        <v>22.565167302940466</v>
      </c>
      <c r="C82" s="15">
        <v>1.8483819584666916</v>
      </c>
      <c r="D82" s="15">
        <v>12.208065113153991</v>
      </c>
      <c r="E82" s="15">
        <v>7.4989612691405639E-9</v>
      </c>
      <c r="F82" s="15">
        <v>18.600782284233667</v>
      </c>
      <c r="G82" s="15">
        <v>26.529552321647266</v>
      </c>
      <c r="H82" s="15">
        <v>18.600782284233667</v>
      </c>
      <c r="I82" s="15">
        <v>26.529552321647266</v>
      </c>
    </row>
    <row r="83" spans="1:9" ht="15.75" thickBot="1">
      <c r="A83" s="16" t="s">
        <v>5</v>
      </c>
      <c r="B83" s="16">
        <v>0.18296918423701675</v>
      </c>
      <c r="C83" s="16">
        <v>0.4008127795350655</v>
      </c>
      <c r="D83" s="16">
        <v>0.456495385324932</v>
      </c>
      <c r="E83" s="16">
        <v>0.65503564634745515</v>
      </c>
      <c r="F83" s="16">
        <v>-0.67668872965712556</v>
      </c>
      <c r="G83" s="16">
        <v>1.0426270981311589</v>
      </c>
      <c r="H83" s="16">
        <v>-0.67668872965712556</v>
      </c>
      <c r="I83" s="16">
        <v>1.0426270981311589</v>
      </c>
    </row>
    <row r="85" spans="1:9">
      <c r="A85" t="s">
        <v>1858</v>
      </c>
    </row>
    <row r="86" spans="1:9" ht="15.75" thickBot="1"/>
    <row r="87" spans="1:9">
      <c r="A87" s="18" t="s">
        <v>1859</v>
      </c>
      <c r="B87" s="18"/>
    </row>
    <row r="88" spans="1:9">
      <c r="A88" s="15" t="s">
        <v>1860</v>
      </c>
      <c r="B88" s="15">
        <v>0.12939845809222753</v>
      </c>
    </row>
    <row r="89" spans="1:9">
      <c r="A89" s="15" t="s">
        <v>1861</v>
      </c>
      <c r="B89" s="15">
        <v>1.6743960956645966E-2</v>
      </c>
    </row>
    <row r="90" spans="1:9">
      <c r="A90" s="15" t="s">
        <v>1862</v>
      </c>
      <c r="B90" s="15">
        <v>-5.3488613260736464E-2</v>
      </c>
    </row>
    <row r="91" spans="1:9">
      <c r="A91" s="15" t="s">
        <v>1863</v>
      </c>
      <c r="B91" s="15">
        <v>4.1758606936974809</v>
      </c>
    </row>
    <row r="92" spans="1:9" ht="15.75" thickBot="1">
      <c r="A92" s="16" t="s">
        <v>1864</v>
      </c>
      <c r="B92" s="16">
        <v>16</v>
      </c>
    </row>
    <row r="94" spans="1:9" ht="15.75" thickBot="1">
      <c r="A94" t="s">
        <v>1865</v>
      </c>
    </row>
    <row r="95" spans="1:9">
      <c r="A95" s="17"/>
      <c r="B95" s="17" t="s">
        <v>1870</v>
      </c>
      <c r="C95" s="17" t="s">
        <v>1871</v>
      </c>
      <c r="D95" s="17" t="s">
        <v>1872</v>
      </c>
      <c r="E95" s="17" t="s">
        <v>1873</v>
      </c>
      <c r="F95" s="17" t="s">
        <v>1874</v>
      </c>
    </row>
    <row r="96" spans="1:9">
      <c r="A96" s="15" t="s">
        <v>1866</v>
      </c>
      <c r="B96" s="15">
        <v>1</v>
      </c>
      <c r="C96" s="15">
        <v>4.1573024409007928</v>
      </c>
      <c r="D96" s="15">
        <v>4.1573024409007928</v>
      </c>
      <c r="E96" s="15">
        <v>0.23840733652764029</v>
      </c>
      <c r="F96" s="15">
        <v>0.6329175953738847</v>
      </c>
    </row>
    <row r="97" spans="1:9">
      <c r="A97" s="15" t="s">
        <v>1867</v>
      </c>
      <c r="B97" s="15">
        <v>14</v>
      </c>
      <c r="C97" s="15">
        <v>244.12937546434648</v>
      </c>
      <c r="D97" s="15">
        <v>17.437812533167605</v>
      </c>
      <c r="E97" s="15"/>
      <c r="F97" s="15"/>
    </row>
    <row r="98" spans="1:9" ht="15.75" thickBot="1">
      <c r="A98" s="16" t="s">
        <v>1868</v>
      </c>
      <c r="B98" s="16">
        <v>15</v>
      </c>
      <c r="C98" s="16">
        <v>248.28667790524727</v>
      </c>
      <c r="D98" s="16"/>
      <c r="E98" s="16"/>
      <c r="F98" s="16"/>
    </row>
    <row r="99" spans="1:9" ht="15.75" thickBot="1"/>
    <row r="100" spans="1:9">
      <c r="A100" s="17"/>
      <c r="B100" s="17" t="s">
        <v>1875</v>
      </c>
      <c r="C100" s="17" t="s">
        <v>1863</v>
      </c>
      <c r="D100" s="17" t="s">
        <v>1876</v>
      </c>
      <c r="E100" s="17" t="s">
        <v>1877</v>
      </c>
      <c r="F100" s="17" t="s">
        <v>1878</v>
      </c>
      <c r="G100" s="17" t="s">
        <v>1879</v>
      </c>
      <c r="H100" s="17" t="s">
        <v>1880</v>
      </c>
      <c r="I100" s="17" t="s">
        <v>1881</v>
      </c>
    </row>
    <row r="101" spans="1:9">
      <c r="A101" s="15" t="s">
        <v>1869</v>
      </c>
      <c r="B101" s="15">
        <v>22.675244983860434</v>
      </c>
      <c r="C101" s="15">
        <v>1.5904975807984663</v>
      </c>
      <c r="D101" s="15">
        <v>14.256698820300588</v>
      </c>
      <c r="E101" s="15">
        <v>9.9510422075951971E-10</v>
      </c>
      <c r="F101" s="15">
        <v>19.263966945398412</v>
      </c>
      <c r="G101" s="15">
        <v>26.086523022322456</v>
      </c>
      <c r="H101" s="15">
        <v>19.263966945398412</v>
      </c>
      <c r="I101" s="15">
        <v>26.086523022322456</v>
      </c>
    </row>
    <row r="102" spans="1:9" ht="15.75" thickBot="1">
      <c r="A102" s="16" t="s">
        <v>9</v>
      </c>
      <c r="B102" s="16">
        <v>0.237111942817752</v>
      </c>
      <c r="C102" s="16">
        <v>0.48561670859850581</v>
      </c>
      <c r="D102" s="16">
        <v>0.48826973746858754</v>
      </c>
      <c r="E102" s="16">
        <v>0.63291759537388259</v>
      </c>
      <c r="F102" s="16">
        <v>-0.80443230921478293</v>
      </c>
      <c r="G102" s="16">
        <v>1.2786561948502868</v>
      </c>
      <c r="H102" s="16">
        <v>-0.80443230921478293</v>
      </c>
      <c r="I102" s="16">
        <v>1.2786561948502868</v>
      </c>
    </row>
    <row r="104" spans="1:9">
      <c r="A104" t="s">
        <v>1858</v>
      </c>
    </row>
    <row r="105" spans="1:9" ht="15.75" thickBot="1"/>
    <row r="106" spans="1:9">
      <c r="A106" s="18" t="s">
        <v>1859</v>
      </c>
      <c r="B106" s="18"/>
    </row>
    <row r="107" spans="1:9">
      <c r="A107" s="15" t="s">
        <v>1860</v>
      </c>
      <c r="B107" s="15">
        <v>0.15245711970830036</v>
      </c>
    </row>
    <row r="108" spans="1:9">
      <c r="A108" s="15" t="s">
        <v>1861</v>
      </c>
      <c r="B108" s="15">
        <v>2.3243173349751026E-2</v>
      </c>
    </row>
    <row r="109" spans="1:9">
      <c r="A109" s="15" t="s">
        <v>1862</v>
      </c>
      <c r="B109" s="15">
        <v>-4.6525171410981045E-2</v>
      </c>
    </row>
    <row r="110" spans="1:9">
      <c r="A110" s="15" t="s">
        <v>1863</v>
      </c>
      <c r="B110" s="15">
        <v>4.1620368263135452</v>
      </c>
    </row>
    <row r="111" spans="1:9" ht="15.75" thickBot="1">
      <c r="A111" s="16" t="s">
        <v>1864</v>
      </c>
      <c r="B111" s="16">
        <v>16</v>
      </c>
    </row>
    <row r="113" spans="1:9" ht="15.75" thickBot="1">
      <c r="A113" t="s">
        <v>1865</v>
      </c>
    </row>
    <row r="114" spans="1:9">
      <c r="A114" s="17"/>
      <c r="B114" s="17" t="s">
        <v>1870</v>
      </c>
      <c r="C114" s="17" t="s">
        <v>1871</v>
      </c>
      <c r="D114" s="17" t="s">
        <v>1872</v>
      </c>
      <c r="E114" s="17" t="s">
        <v>1873</v>
      </c>
      <c r="F114" s="17" t="s">
        <v>1874</v>
      </c>
    </row>
    <row r="115" spans="1:9">
      <c r="A115" s="15" t="s">
        <v>1866</v>
      </c>
      <c r="B115" s="15">
        <v>1</v>
      </c>
      <c r="C115" s="15">
        <v>5.7709702949854602</v>
      </c>
      <c r="D115" s="15">
        <v>5.7709702949854602</v>
      </c>
      <c r="E115" s="15">
        <v>0.33314783989017682</v>
      </c>
      <c r="F115" s="15">
        <v>0.57297679687281833</v>
      </c>
    </row>
    <row r="116" spans="1:9">
      <c r="A116" s="15" t="s">
        <v>1867</v>
      </c>
      <c r="B116" s="15">
        <v>14</v>
      </c>
      <c r="C116" s="15">
        <v>242.51570761026181</v>
      </c>
      <c r="D116" s="15">
        <v>17.322550543590129</v>
      </c>
      <c r="E116" s="15"/>
      <c r="F116" s="15"/>
    </row>
    <row r="117" spans="1:9" ht="15.75" thickBot="1">
      <c r="A117" s="16" t="s">
        <v>1868</v>
      </c>
      <c r="B117" s="16">
        <v>15</v>
      </c>
      <c r="C117" s="16">
        <v>248.28667790524727</v>
      </c>
      <c r="D117" s="16"/>
      <c r="E117" s="16"/>
      <c r="F117" s="16"/>
    </row>
    <row r="118" spans="1:9" ht="15.75" thickBot="1"/>
    <row r="119" spans="1:9">
      <c r="A119" s="17"/>
      <c r="B119" s="17" t="s">
        <v>1875</v>
      </c>
      <c r="C119" s="17" t="s">
        <v>1863</v>
      </c>
      <c r="D119" s="17" t="s">
        <v>1876</v>
      </c>
      <c r="E119" s="17" t="s">
        <v>1877</v>
      </c>
      <c r="F119" s="17" t="s">
        <v>1878</v>
      </c>
      <c r="G119" s="17" t="s">
        <v>1879</v>
      </c>
      <c r="H119" s="17" t="s">
        <v>1880</v>
      </c>
      <c r="I119" s="17" t="s">
        <v>1881</v>
      </c>
    </row>
    <row r="120" spans="1:9">
      <c r="A120" s="15" t="s">
        <v>1869</v>
      </c>
      <c r="B120" s="15">
        <v>22.274352260237038</v>
      </c>
      <c r="C120" s="15">
        <v>2.0013715479786804</v>
      </c>
      <c r="D120" s="15">
        <v>11.129543778482013</v>
      </c>
      <c r="E120" s="15">
        <v>2.4436397895432084E-8</v>
      </c>
      <c r="F120" s="15">
        <v>17.981837206554914</v>
      </c>
      <c r="G120" s="15">
        <v>26.566867313919161</v>
      </c>
      <c r="H120" s="15">
        <v>17.981837206554914</v>
      </c>
      <c r="I120" s="15">
        <v>26.566867313919161</v>
      </c>
    </row>
    <row r="121" spans="1:9" ht="15.75" thickBot="1">
      <c r="A121" s="16" t="s">
        <v>15</v>
      </c>
      <c r="B121" s="16">
        <v>10.092950600128383</v>
      </c>
      <c r="C121" s="16">
        <v>17.486369325051385</v>
      </c>
      <c r="D121" s="16">
        <v>0.57718960480086534</v>
      </c>
      <c r="E121" s="16">
        <v>0.57297679687281722</v>
      </c>
      <c r="F121" s="16">
        <v>-27.411581548256066</v>
      </c>
      <c r="G121" s="16">
        <v>47.597482748512832</v>
      </c>
      <c r="H121" s="16">
        <v>-27.411581548256066</v>
      </c>
      <c r="I121" s="16">
        <v>47.597482748512832</v>
      </c>
    </row>
    <row r="123" spans="1:9">
      <c r="A123" t="s">
        <v>1858</v>
      </c>
    </row>
    <row r="124" spans="1:9" ht="15.75" thickBot="1"/>
    <row r="125" spans="1:9">
      <c r="A125" s="18" t="s">
        <v>1859</v>
      </c>
      <c r="B125" s="18"/>
    </row>
    <row r="126" spans="1:9">
      <c r="A126" s="15" t="s">
        <v>1860</v>
      </c>
      <c r="B126" s="15">
        <v>6.6141307443715797E-2</v>
      </c>
    </row>
    <row r="127" spans="1:9">
      <c r="A127" s="15" t="s">
        <v>1861</v>
      </c>
      <c r="B127" s="15">
        <v>4.3746725503641341E-3</v>
      </c>
    </row>
    <row r="128" spans="1:9">
      <c r="A128" s="15" t="s">
        <v>1862</v>
      </c>
      <c r="B128" s="15">
        <v>-6.6741422267467002E-2</v>
      </c>
    </row>
    <row r="129" spans="1:9">
      <c r="A129" s="15" t="s">
        <v>1863</v>
      </c>
      <c r="B129" s="15">
        <v>4.2020446127943316</v>
      </c>
    </row>
    <row r="130" spans="1:9" ht="15.75" thickBot="1">
      <c r="A130" s="16" t="s">
        <v>1864</v>
      </c>
      <c r="B130" s="16">
        <v>16</v>
      </c>
    </row>
    <row r="132" spans="1:9" ht="15.75" thickBot="1">
      <c r="A132" t="s">
        <v>1865</v>
      </c>
    </row>
    <row r="133" spans="1:9">
      <c r="A133" s="17"/>
      <c r="B133" s="17" t="s">
        <v>1870</v>
      </c>
      <c r="C133" s="17" t="s">
        <v>1871</v>
      </c>
      <c r="D133" s="17" t="s">
        <v>1872</v>
      </c>
      <c r="E133" s="17" t="s">
        <v>1873</v>
      </c>
      <c r="F133" s="17" t="s">
        <v>1874</v>
      </c>
    </row>
    <row r="134" spans="1:9">
      <c r="A134" s="15" t="s">
        <v>1866</v>
      </c>
      <c r="B134" s="15">
        <v>1</v>
      </c>
      <c r="C134" s="15">
        <v>1.0861729144531864</v>
      </c>
      <c r="D134" s="15">
        <v>1.0861729144531864</v>
      </c>
      <c r="E134" s="15">
        <v>6.1514521594164651E-2</v>
      </c>
      <c r="F134" s="15">
        <v>0.80771886037937879</v>
      </c>
    </row>
    <row r="135" spans="1:9">
      <c r="A135" s="15" t="s">
        <v>1867</v>
      </c>
      <c r="B135" s="15">
        <v>14</v>
      </c>
      <c r="C135" s="15">
        <v>247.20050499079409</v>
      </c>
      <c r="D135" s="15">
        <v>17.657178927913865</v>
      </c>
      <c r="E135" s="15"/>
      <c r="F135" s="15"/>
    </row>
    <row r="136" spans="1:9" ht="15.75" thickBot="1">
      <c r="A136" s="16" t="s">
        <v>1868</v>
      </c>
      <c r="B136" s="16">
        <v>15</v>
      </c>
      <c r="C136" s="16">
        <v>248.28667790524727</v>
      </c>
      <c r="D136" s="16"/>
      <c r="E136" s="16"/>
      <c r="F136" s="16"/>
    </row>
    <row r="137" spans="1:9" ht="15.75" thickBot="1"/>
    <row r="138" spans="1:9">
      <c r="A138" s="17"/>
      <c r="B138" s="17" t="s">
        <v>1875</v>
      </c>
      <c r="C138" s="17" t="s">
        <v>1863</v>
      </c>
      <c r="D138" s="17" t="s">
        <v>1876</v>
      </c>
      <c r="E138" s="17" t="s">
        <v>1877</v>
      </c>
      <c r="F138" s="17" t="s">
        <v>1878</v>
      </c>
      <c r="G138" s="17" t="s">
        <v>1879</v>
      </c>
      <c r="H138" s="17" t="s">
        <v>1880</v>
      </c>
      <c r="I138" s="17" t="s">
        <v>1881</v>
      </c>
    </row>
    <row r="139" spans="1:9">
      <c r="A139" s="15" t="s">
        <v>1869</v>
      </c>
      <c r="B139" s="15">
        <v>20.409559567539347</v>
      </c>
      <c r="C139" s="15">
        <v>11.545185155919889</v>
      </c>
      <c r="D139" s="15">
        <v>1.7677983758514413</v>
      </c>
      <c r="E139" s="15">
        <v>9.8872257979138164E-2</v>
      </c>
      <c r="F139" s="15">
        <v>-4.3523998644238695</v>
      </c>
      <c r="G139" s="15">
        <v>45.171518999502567</v>
      </c>
      <c r="H139" s="15">
        <v>-4.3523998644238695</v>
      </c>
      <c r="I139" s="15">
        <v>45.171518999502567</v>
      </c>
    </row>
    <row r="140" spans="1:9" ht="15.75" thickBot="1">
      <c r="A140" s="16" t="s">
        <v>18</v>
      </c>
      <c r="B140" s="16">
        <v>12.827514022656317</v>
      </c>
      <c r="C140" s="16">
        <v>51.719423189771206</v>
      </c>
      <c r="D140" s="16">
        <v>0.24802121198430679</v>
      </c>
      <c r="E140" s="16">
        <v>0.80771886037937912</v>
      </c>
      <c r="F140" s="16">
        <v>-98.099616341552348</v>
      </c>
      <c r="G140" s="16">
        <v>123.75464438686498</v>
      </c>
      <c r="H140" s="16">
        <v>-98.099616341552348</v>
      </c>
      <c r="I140" s="16">
        <v>123.75464438686498</v>
      </c>
    </row>
    <row r="142" spans="1:9">
      <c r="A142" t="s">
        <v>1858</v>
      </c>
    </row>
    <row r="143" spans="1:9" ht="15.75" thickBot="1"/>
    <row r="144" spans="1:9">
      <c r="A144" s="18" t="s">
        <v>1859</v>
      </c>
      <c r="B144" s="18"/>
    </row>
    <row r="145" spans="1:9">
      <c r="A145" s="15" t="s">
        <v>1860</v>
      </c>
      <c r="B145" s="15">
        <v>8.7045974902802234E-2</v>
      </c>
    </row>
    <row r="146" spans="1:9">
      <c r="A146" s="15" t="s">
        <v>1861</v>
      </c>
      <c r="B146" s="15">
        <v>7.5770017467792763E-3</v>
      </c>
    </row>
    <row r="147" spans="1:9">
      <c r="A147" s="15" t="s">
        <v>1862</v>
      </c>
      <c r="B147" s="15">
        <v>-6.3310355271307919E-2</v>
      </c>
    </row>
    <row r="148" spans="1:9">
      <c r="A148" s="15" t="s">
        <v>1863</v>
      </c>
      <c r="B148" s="15">
        <v>4.195281442228171</v>
      </c>
    </row>
    <row r="149" spans="1:9" ht="15.75" thickBot="1">
      <c r="A149" s="16" t="s">
        <v>1864</v>
      </c>
      <c r="B149" s="16">
        <v>16</v>
      </c>
    </row>
    <row r="151" spans="1:9" ht="15.75" thickBot="1">
      <c r="A151" t="s">
        <v>1865</v>
      </c>
    </row>
    <row r="152" spans="1:9">
      <c r="A152" s="17"/>
      <c r="B152" s="17" t="s">
        <v>1870</v>
      </c>
      <c r="C152" s="17" t="s">
        <v>1871</v>
      </c>
      <c r="D152" s="17" t="s">
        <v>1872</v>
      </c>
      <c r="E152" s="17" t="s">
        <v>1873</v>
      </c>
      <c r="F152" s="17" t="s">
        <v>1874</v>
      </c>
    </row>
    <row r="153" spans="1:9">
      <c r="A153" s="15" t="s">
        <v>1866</v>
      </c>
      <c r="B153" s="15">
        <v>1</v>
      </c>
      <c r="C153" s="15">
        <v>1.8812685921900822</v>
      </c>
      <c r="D153" s="15">
        <v>1.8812685921900822</v>
      </c>
      <c r="E153" s="15">
        <v>0.10688791436879182</v>
      </c>
      <c r="F153" s="15">
        <v>0.74855222814147226</v>
      </c>
    </row>
    <row r="154" spans="1:9">
      <c r="A154" s="15" t="s">
        <v>1867</v>
      </c>
      <c r="B154" s="15">
        <v>14</v>
      </c>
      <c r="C154" s="15">
        <v>246.40540931305719</v>
      </c>
      <c r="D154" s="15">
        <v>17.600386379504084</v>
      </c>
      <c r="E154" s="15"/>
      <c r="F154" s="15"/>
    </row>
    <row r="155" spans="1:9" ht="15.75" thickBot="1">
      <c r="A155" s="16" t="s">
        <v>1868</v>
      </c>
      <c r="B155" s="16">
        <v>15</v>
      </c>
      <c r="C155" s="16">
        <v>248.28667790524727</v>
      </c>
      <c r="D155" s="16"/>
      <c r="E155" s="16"/>
      <c r="F155" s="16"/>
    </row>
    <row r="156" spans="1:9" ht="15.75" thickBot="1"/>
    <row r="157" spans="1:9">
      <c r="A157" s="17"/>
      <c r="B157" s="17" t="s">
        <v>1875</v>
      </c>
      <c r="C157" s="17" t="s">
        <v>1863</v>
      </c>
      <c r="D157" s="17" t="s">
        <v>1876</v>
      </c>
      <c r="E157" s="17" t="s">
        <v>1877</v>
      </c>
      <c r="F157" s="17" t="s">
        <v>1878</v>
      </c>
      <c r="G157" s="17" t="s">
        <v>1879</v>
      </c>
      <c r="H157" s="17" t="s">
        <v>1880</v>
      </c>
      <c r="I157" s="17" t="s">
        <v>1881</v>
      </c>
    </row>
    <row r="158" spans="1:9">
      <c r="A158" s="15" t="s">
        <v>1869</v>
      </c>
      <c r="B158" s="15">
        <v>22.651182422799742</v>
      </c>
      <c r="C158" s="15">
        <v>2.140248647840457</v>
      </c>
      <c r="D158" s="15">
        <v>10.583434988105296</v>
      </c>
      <c r="E158" s="15">
        <v>4.6073131326960836E-8</v>
      </c>
      <c r="F158" s="15">
        <v>18.060805614077449</v>
      </c>
      <c r="G158" s="15">
        <v>27.241559231522036</v>
      </c>
      <c r="H158" s="15">
        <v>18.060805614077449</v>
      </c>
      <c r="I158" s="15">
        <v>27.241559231522036</v>
      </c>
    </row>
    <row r="159" spans="1:9" ht="15.75" thickBot="1">
      <c r="A159" s="16" t="s">
        <v>20</v>
      </c>
      <c r="B159" s="16">
        <v>2.6593960371738272</v>
      </c>
      <c r="C159" s="16">
        <v>8.1342724711703536</v>
      </c>
      <c r="D159" s="16">
        <v>0.32693717189820115</v>
      </c>
      <c r="E159" s="16">
        <v>0.74855222814146993</v>
      </c>
      <c r="F159" s="16">
        <v>-14.786883274888609</v>
      </c>
      <c r="G159" s="16">
        <v>20.105675349236265</v>
      </c>
      <c r="H159" s="16">
        <v>-14.786883274888609</v>
      </c>
      <c r="I159" s="16">
        <v>20.105675349236265</v>
      </c>
    </row>
  </sheetData>
  <sortState xmlns:xlrd2="http://schemas.microsoft.com/office/spreadsheetml/2017/richdata2" ref="A22:F37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F44D-5531-4777-B60A-35145AD9E8B8}">
  <dimension ref="A1:V33"/>
  <sheetViews>
    <sheetView topLeftCell="I1" workbookViewId="0">
      <selection activeCell="S11" sqref="S11:V11"/>
    </sheetView>
  </sheetViews>
  <sheetFormatPr defaultColWidth="24.7109375" defaultRowHeight="15"/>
  <cols>
    <col min="1" max="1" width="49.5703125" bestFit="1" customWidth="1"/>
    <col min="2" max="22" width="12.140625" bestFit="1" customWidth="1"/>
  </cols>
  <sheetData>
    <row r="1" spans="1:22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 t="s">
        <v>1</v>
      </c>
      <c r="R1" s="6">
        <v>42551</v>
      </c>
      <c r="S1" s="6">
        <v>42369</v>
      </c>
      <c r="T1" s="6">
        <v>42004</v>
      </c>
      <c r="U1" s="6">
        <v>41820</v>
      </c>
      <c r="V1" s="6">
        <v>41639</v>
      </c>
    </row>
    <row r="2" spans="1:22">
      <c r="A2" t="s">
        <v>2</v>
      </c>
      <c r="B2">
        <v>3.149</v>
      </c>
      <c r="C2">
        <v>3.7389999999999999</v>
      </c>
      <c r="D2">
        <v>3.052</v>
      </c>
      <c r="E2">
        <v>3.1720000000000002</v>
      </c>
      <c r="F2">
        <v>3.4689999999999999</v>
      </c>
      <c r="G2">
        <v>3.1760000000000002</v>
      </c>
      <c r="H2">
        <v>3.2149999999999999</v>
      </c>
      <c r="I2">
        <v>3.4380000000000002</v>
      </c>
      <c r="J2">
        <v>3.8359999999999999</v>
      </c>
      <c r="K2">
        <v>4.1239999999999997</v>
      </c>
      <c r="L2">
        <v>4.5490000000000004</v>
      </c>
      <c r="M2">
        <v>4.6719999999999997</v>
      </c>
      <c r="N2">
        <v>4.32</v>
      </c>
      <c r="O2">
        <v>4.2489999999999997</v>
      </c>
      <c r="P2">
        <v>4.5650000000000004</v>
      </c>
      <c r="Q2">
        <v>1.81</v>
      </c>
      <c r="R2">
        <v>1.548</v>
      </c>
      <c r="S2">
        <v>1.677</v>
      </c>
      <c r="T2">
        <v>1.48</v>
      </c>
      <c r="U2">
        <v>1.716</v>
      </c>
      <c r="V2">
        <v>1.653</v>
      </c>
    </row>
    <row r="3" spans="1:22">
      <c r="A3" t="s">
        <v>3</v>
      </c>
      <c r="B3">
        <f>B2*10000</f>
        <v>31490</v>
      </c>
      <c r="C3">
        <f t="shared" ref="C3:V3" si="0">C2*10000</f>
        <v>37390</v>
      </c>
      <c r="D3">
        <f t="shared" si="0"/>
        <v>30520</v>
      </c>
      <c r="E3">
        <f t="shared" si="0"/>
        <v>31720</v>
      </c>
      <c r="F3">
        <f t="shared" si="0"/>
        <v>34690</v>
      </c>
      <c r="G3">
        <f t="shared" si="0"/>
        <v>31760</v>
      </c>
      <c r="H3">
        <f t="shared" si="0"/>
        <v>32150</v>
      </c>
      <c r="I3">
        <f t="shared" si="0"/>
        <v>34380</v>
      </c>
      <c r="J3">
        <f t="shared" si="0"/>
        <v>38360</v>
      </c>
      <c r="K3">
        <f t="shared" si="0"/>
        <v>41240</v>
      </c>
      <c r="L3">
        <f t="shared" si="0"/>
        <v>45490.000000000007</v>
      </c>
      <c r="M3">
        <f t="shared" si="0"/>
        <v>46720</v>
      </c>
      <c r="N3">
        <f t="shared" si="0"/>
        <v>43200</v>
      </c>
      <c r="O3">
        <f t="shared" si="0"/>
        <v>42490</v>
      </c>
      <c r="P3">
        <f t="shared" si="0"/>
        <v>45650.000000000007</v>
      </c>
      <c r="Q3">
        <f t="shared" si="0"/>
        <v>18100</v>
      </c>
      <c r="R3">
        <f t="shared" si="0"/>
        <v>15480</v>
      </c>
      <c r="S3">
        <f t="shared" si="0"/>
        <v>16770</v>
      </c>
      <c r="T3">
        <f t="shared" si="0"/>
        <v>14800</v>
      </c>
      <c r="U3">
        <f t="shared" si="0"/>
        <v>17160</v>
      </c>
      <c r="V3">
        <f t="shared" si="0"/>
        <v>16530</v>
      </c>
    </row>
    <row r="4" spans="1:22">
      <c r="A4" t="s">
        <v>4</v>
      </c>
      <c r="B4">
        <v>2.9409999999999998</v>
      </c>
      <c r="C4">
        <v>3.4369999999999998</v>
      </c>
      <c r="D4">
        <v>1.7350000000000001</v>
      </c>
      <c r="E4">
        <v>2.0219999999999998</v>
      </c>
      <c r="F4">
        <v>1.9470000000000001</v>
      </c>
      <c r="G4">
        <v>1.621</v>
      </c>
      <c r="H4">
        <v>1.2270000000000001</v>
      </c>
      <c r="I4">
        <v>1.3759999999999999</v>
      </c>
      <c r="J4">
        <v>1.169</v>
      </c>
      <c r="K4">
        <v>1.0029999999999999</v>
      </c>
      <c r="L4">
        <v>8398</v>
      </c>
      <c r="M4">
        <v>7088</v>
      </c>
      <c r="N4">
        <v>5257</v>
      </c>
      <c r="O4">
        <v>4888</v>
      </c>
      <c r="P4">
        <v>5715</v>
      </c>
      <c r="Q4">
        <v>8175</v>
      </c>
      <c r="R4">
        <v>8250</v>
      </c>
      <c r="S4">
        <v>8445</v>
      </c>
      <c r="T4">
        <v>8111</v>
      </c>
      <c r="U4">
        <v>1.0920000000000001</v>
      </c>
      <c r="V4">
        <v>1.3180000000000001</v>
      </c>
    </row>
    <row r="5" spans="1:22">
      <c r="A5" t="s">
        <v>3</v>
      </c>
      <c r="B5">
        <f>B4*10000</f>
        <v>29410</v>
      </c>
      <c r="C5">
        <f t="shared" ref="C5:V5" si="1">C4*10000</f>
        <v>34370</v>
      </c>
      <c r="D5">
        <f t="shared" si="1"/>
        <v>17350</v>
      </c>
      <c r="E5">
        <f t="shared" si="1"/>
        <v>20219.999999999996</v>
      </c>
      <c r="F5">
        <f t="shared" si="1"/>
        <v>19470</v>
      </c>
      <c r="G5">
        <f t="shared" si="1"/>
        <v>16210</v>
      </c>
      <c r="H5">
        <f t="shared" si="1"/>
        <v>12270</v>
      </c>
      <c r="I5">
        <f t="shared" si="1"/>
        <v>13759.999999999998</v>
      </c>
      <c r="J5">
        <f t="shared" si="1"/>
        <v>11690</v>
      </c>
      <c r="K5">
        <f t="shared" si="1"/>
        <v>10029.999999999998</v>
      </c>
      <c r="L5">
        <v>8398</v>
      </c>
      <c r="M5">
        <v>7088</v>
      </c>
      <c r="N5">
        <v>5257</v>
      </c>
      <c r="O5">
        <v>4888</v>
      </c>
      <c r="P5">
        <v>5715</v>
      </c>
      <c r="Q5">
        <v>8175</v>
      </c>
      <c r="R5">
        <v>8250</v>
      </c>
      <c r="S5">
        <v>8445</v>
      </c>
      <c r="T5">
        <v>8111</v>
      </c>
      <c r="U5">
        <f t="shared" si="1"/>
        <v>10920</v>
      </c>
      <c r="V5">
        <f t="shared" si="1"/>
        <v>13180</v>
      </c>
    </row>
    <row r="6" spans="1:22">
      <c r="A6" s="7" t="s">
        <v>5</v>
      </c>
      <c r="B6" s="8">
        <f>B3/B5</f>
        <v>1.0707242434546074</v>
      </c>
      <c r="C6" s="8">
        <f t="shared" ref="C6:V6" si="2">C3/C5</f>
        <v>1.0878673261565319</v>
      </c>
      <c r="D6" s="8">
        <f t="shared" si="2"/>
        <v>1.7590778097982709</v>
      </c>
      <c r="E6" s="8">
        <f t="shared" si="2"/>
        <v>1.5687438180019786</v>
      </c>
      <c r="F6" s="8">
        <f t="shared" si="2"/>
        <v>1.7817154596815614</v>
      </c>
      <c r="G6" s="8">
        <f t="shared" si="2"/>
        <v>1.9592843923504011</v>
      </c>
      <c r="H6" s="8">
        <f t="shared" si="2"/>
        <v>2.6202118989405054</v>
      </c>
      <c r="I6" s="8">
        <f t="shared" si="2"/>
        <v>2.4985465116279073</v>
      </c>
      <c r="J6" s="8">
        <f t="shared" si="2"/>
        <v>3.2814371257485031</v>
      </c>
      <c r="K6" s="8">
        <f t="shared" si="2"/>
        <v>4.1116650049850456</v>
      </c>
      <c r="L6" s="8">
        <f t="shared" si="2"/>
        <v>5.4167658966420582</v>
      </c>
      <c r="M6" s="8">
        <f t="shared" si="2"/>
        <v>6.5914221218961622</v>
      </c>
      <c r="N6" s="8">
        <f t="shared" si="2"/>
        <v>8.2176146090926387</v>
      </c>
      <c r="O6" s="8">
        <f t="shared" si="2"/>
        <v>8.6927168576104741</v>
      </c>
      <c r="P6" s="8">
        <f t="shared" si="2"/>
        <v>7.9877515310586187</v>
      </c>
      <c r="Q6" s="8">
        <f t="shared" si="2"/>
        <v>2.214067278287462</v>
      </c>
      <c r="R6" s="8">
        <f t="shared" si="2"/>
        <v>1.8763636363636365</v>
      </c>
      <c r="S6" s="8">
        <f t="shared" si="2"/>
        <v>1.9857904085257549</v>
      </c>
      <c r="T6" s="8">
        <f t="shared" si="2"/>
        <v>1.8246825298976699</v>
      </c>
      <c r="U6" s="8">
        <f t="shared" si="2"/>
        <v>1.5714285714285714</v>
      </c>
      <c r="V6" s="8">
        <f t="shared" si="2"/>
        <v>1.2541729893778453</v>
      </c>
    </row>
    <row r="7" spans="1:22">
      <c r="A7" t="s">
        <v>6</v>
      </c>
      <c r="B7">
        <v>1.026</v>
      </c>
      <c r="C7">
        <v>1.8160000000000001</v>
      </c>
      <c r="D7">
        <v>1.2170000000000001</v>
      </c>
      <c r="E7">
        <v>1.411</v>
      </c>
      <c r="F7">
        <v>1.651</v>
      </c>
      <c r="G7">
        <v>1.3089999999999999</v>
      </c>
      <c r="H7">
        <v>1.5609999999999999</v>
      </c>
      <c r="I7">
        <v>1.7789999999999999</v>
      </c>
      <c r="J7">
        <v>2.286</v>
      </c>
      <c r="K7">
        <v>7437</v>
      </c>
      <c r="L7">
        <v>6828</v>
      </c>
      <c r="M7">
        <v>7371</v>
      </c>
      <c r="N7">
        <v>3.222</v>
      </c>
      <c r="O7">
        <v>3.1269999999999998</v>
      </c>
      <c r="P7">
        <v>3.4359999999999999</v>
      </c>
      <c r="Q7">
        <v>7822</v>
      </c>
      <c r="R7">
        <v>4858</v>
      </c>
      <c r="S7">
        <v>6411</v>
      </c>
      <c r="T7">
        <v>3781</v>
      </c>
      <c r="U7">
        <v>5407</v>
      </c>
      <c r="V7">
        <v>4534</v>
      </c>
    </row>
    <row r="8" spans="1:22">
      <c r="A8" t="s">
        <v>3</v>
      </c>
      <c r="B8">
        <f>B7*10000</f>
        <v>10260</v>
      </c>
      <c r="C8">
        <f t="shared" ref="C8:V10" si="3">C7*10000</f>
        <v>18160</v>
      </c>
      <c r="D8">
        <f t="shared" si="3"/>
        <v>12170</v>
      </c>
      <c r="E8">
        <f t="shared" si="3"/>
        <v>14110</v>
      </c>
      <c r="F8">
        <f t="shared" si="3"/>
        <v>16510</v>
      </c>
      <c r="G8">
        <f t="shared" si="3"/>
        <v>13090</v>
      </c>
      <c r="H8">
        <f t="shared" si="3"/>
        <v>15610</v>
      </c>
      <c r="I8">
        <f t="shared" si="3"/>
        <v>17790</v>
      </c>
      <c r="J8">
        <f t="shared" si="3"/>
        <v>22860</v>
      </c>
      <c r="K8">
        <v>7437</v>
      </c>
      <c r="L8">
        <v>6828</v>
      </c>
      <c r="M8">
        <v>7371</v>
      </c>
      <c r="N8">
        <f t="shared" si="3"/>
        <v>32220</v>
      </c>
      <c r="O8">
        <f t="shared" si="3"/>
        <v>31269.999999999996</v>
      </c>
      <c r="P8">
        <f t="shared" si="3"/>
        <v>34360</v>
      </c>
      <c r="Q8">
        <v>7822</v>
      </c>
      <c r="R8">
        <v>4858</v>
      </c>
      <c r="S8">
        <v>6411</v>
      </c>
      <c r="T8">
        <v>3781</v>
      </c>
      <c r="U8">
        <v>5407</v>
      </c>
      <c r="V8">
        <v>4534</v>
      </c>
    </row>
    <row r="9" spans="1:2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</row>
    <row r="11" spans="1:22">
      <c r="A11" t="s">
        <v>8</v>
      </c>
      <c r="B11">
        <v>44.63</v>
      </c>
      <c r="C11">
        <v>31.51</v>
      </c>
      <c r="D11">
        <v>48.42</v>
      </c>
      <c r="E11">
        <v>570.6</v>
      </c>
      <c r="F11">
        <v>388.4</v>
      </c>
      <c r="G11">
        <v>6.9459999999999997</v>
      </c>
      <c r="H11">
        <v>381.5</v>
      </c>
      <c r="I11">
        <v>480.2</v>
      </c>
      <c r="J11">
        <v>309.5</v>
      </c>
      <c r="K11">
        <v>2.032</v>
      </c>
      <c r="L11">
        <v>2.5099999999999998</v>
      </c>
      <c r="M11">
        <v>2.7090000000000001</v>
      </c>
      <c r="N11">
        <v>0</v>
      </c>
      <c r="O11">
        <v>40.04</v>
      </c>
      <c r="P11">
        <v>0</v>
      </c>
      <c r="Q11">
        <v>10.84</v>
      </c>
      <c r="R11">
        <v>45.75</v>
      </c>
      <c r="S11">
        <v>0</v>
      </c>
      <c r="T11">
        <v>0</v>
      </c>
      <c r="U11">
        <v>0</v>
      </c>
      <c r="V11">
        <v>0</v>
      </c>
    </row>
    <row r="12" spans="1:22">
      <c r="A12" t="s">
        <v>3</v>
      </c>
      <c r="B12">
        <v>44.63</v>
      </c>
      <c r="C12">
        <v>31.51</v>
      </c>
      <c r="D12">
        <v>48.42</v>
      </c>
      <c r="E12">
        <v>570.6</v>
      </c>
      <c r="F12">
        <v>388.4</v>
      </c>
      <c r="G12">
        <v>6.9459999999999997</v>
      </c>
      <c r="H12">
        <v>381.5</v>
      </c>
      <c r="I12">
        <v>480.2</v>
      </c>
      <c r="J12">
        <v>309.5</v>
      </c>
      <c r="K12">
        <f t="shared" ref="K12:V12" si="4">K11*10000</f>
        <v>20320</v>
      </c>
      <c r="L12">
        <f t="shared" si="4"/>
        <v>25099.999999999996</v>
      </c>
      <c r="M12">
        <f t="shared" si="4"/>
        <v>27090</v>
      </c>
      <c r="N12">
        <f t="shared" si="4"/>
        <v>0</v>
      </c>
      <c r="O12">
        <v>40.04</v>
      </c>
      <c r="P12">
        <f t="shared" si="4"/>
        <v>0</v>
      </c>
      <c r="Q12">
        <v>10.84</v>
      </c>
      <c r="R12">
        <v>45.75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</row>
    <row r="13" spans="1:22">
      <c r="A13" s="7" t="s">
        <v>9</v>
      </c>
      <c r="B13" s="8">
        <f>(B8+B12+B10)/B5</f>
        <v>0.35037844270656238</v>
      </c>
      <c r="C13" s="8">
        <f t="shared" ref="C13:V13" si="5">(C8+C12+C10)/C5</f>
        <v>0.52928455048006973</v>
      </c>
      <c r="D13" s="8">
        <f t="shared" si="5"/>
        <v>0.70423170028818449</v>
      </c>
      <c r="E13" s="8">
        <f t="shared" si="5"/>
        <v>0.7260435212660733</v>
      </c>
      <c r="F13" s="8">
        <f t="shared" si="5"/>
        <v>0.86791987673343618</v>
      </c>
      <c r="G13" s="8">
        <f t="shared" si="5"/>
        <v>0.80795471930906848</v>
      </c>
      <c r="H13" s="8">
        <f t="shared" si="5"/>
        <v>1.3033007334963325</v>
      </c>
      <c r="I13" s="8">
        <f t="shared" si="5"/>
        <v>1.3277761627906979</v>
      </c>
      <c r="J13" s="8">
        <f t="shared" si="5"/>
        <v>1.9819931565440547</v>
      </c>
      <c r="K13" s="8">
        <f t="shared" si="5"/>
        <v>2.7673978065802598</v>
      </c>
      <c r="L13" s="8">
        <f t="shared" si="5"/>
        <v>3.8018575851393184</v>
      </c>
      <c r="M13" s="8">
        <f t="shared" si="5"/>
        <v>4.8618792325056432</v>
      </c>
      <c r="N13" s="8">
        <f t="shared" si="5"/>
        <v>6.1289708959482594</v>
      </c>
      <c r="O13" s="8">
        <f t="shared" si="5"/>
        <v>6.4054909983633381</v>
      </c>
      <c r="P13" s="8">
        <f t="shared" si="5"/>
        <v>6.0122484689413822</v>
      </c>
      <c r="Q13" s="8">
        <f t="shared" si="5"/>
        <v>0.95814556574923548</v>
      </c>
      <c r="R13" s="8">
        <f t="shared" si="5"/>
        <v>0.59439393939393936</v>
      </c>
      <c r="S13" s="8">
        <f t="shared" si="5"/>
        <v>0.75914742451154527</v>
      </c>
      <c r="T13" s="8">
        <f t="shared" si="5"/>
        <v>0.46615707064480333</v>
      </c>
      <c r="U13" s="8">
        <f t="shared" si="5"/>
        <v>0.49514652014652016</v>
      </c>
      <c r="V13" s="8">
        <f t="shared" si="5"/>
        <v>0.34400606980273141</v>
      </c>
    </row>
    <row r="14" spans="1:22">
      <c r="A14" t="s">
        <v>10</v>
      </c>
      <c r="B14">
        <v>1.0289999999999999</v>
      </c>
      <c r="C14">
        <v>6334</v>
      </c>
      <c r="D14">
        <v>2454</v>
      </c>
      <c r="E14">
        <v>1.31</v>
      </c>
      <c r="F14">
        <v>9900</v>
      </c>
      <c r="G14">
        <v>6828</v>
      </c>
      <c r="H14">
        <v>2423</v>
      </c>
      <c r="I14">
        <v>9740</v>
      </c>
      <c r="J14">
        <v>7115</v>
      </c>
      <c r="K14">
        <v>4501</v>
      </c>
      <c r="L14">
        <v>1783</v>
      </c>
      <c r="M14">
        <v>6924</v>
      </c>
      <c r="N14">
        <v>4562</v>
      </c>
      <c r="O14">
        <v>3005</v>
      </c>
      <c r="P14">
        <v>1418</v>
      </c>
      <c r="Q14">
        <v>6817</v>
      </c>
      <c r="R14">
        <v>3340</v>
      </c>
      <c r="S14">
        <v>5771</v>
      </c>
      <c r="T14">
        <v>5385</v>
      </c>
      <c r="U14">
        <v>2215</v>
      </c>
      <c r="V14">
        <v>3650</v>
      </c>
    </row>
    <row r="15" spans="1:22">
      <c r="A15" t="s">
        <v>3</v>
      </c>
      <c r="B15">
        <f>B14*10000</f>
        <v>10290</v>
      </c>
      <c r="C15">
        <v>6334</v>
      </c>
      <c r="D15">
        <v>2454</v>
      </c>
      <c r="E15">
        <f t="shared" ref="E15" si="6">E14*10000</f>
        <v>13100</v>
      </c>
      <c r="F15">
        <v>9900</v>
      </c>
      <c r="G15">
        <v>6828</v>
      </c>
      <c r="H15">
        <v>2423</v>
      </c>
      <c r="I15">
        <v>9740</v>
      </c>
      <c r="J15">
        <v>7115</v>
      </c>
      <c r="K15">
        <v>4501</v>
      </c>
      <c r="L15">
        <v>1783</v>
      </c>
      <c r="M15">
        <v>6924</v>
      </c>
      <c r="N15">
        <v>4562</v>
      </c>
      <c r="O15">
        <v>3005</v>
      </c>
      <c r="P15">
        <v>1418</v>
      </c>
      <c r="Q15">
        <v>6817</v>
      </c>
      <c r="R15">
        <v>3340</v>
      </c>
      <c r="S15">
        <v>5771</v>
      </c>
      <c r="T15">
        <v>5385</v>
      </c>
      <c r="U15">
        <v>2215</v>
      </c>
      <c r="V15">
        <v>3650</v>
      </c>
    </row>
    <row r="16" spans="1:22">
      <c r="A16" t="s">
        <v>11</v>
      </c>
      <c r="B16">
        <v>1.04</v>
      </c>
      <c r="C16">
        <v>1</v>
      </c>
      <c r="D16">
        <v>991.4</v>
      </c>
      <c r="E16">
        <v>909.1</v>
      </c>
      <c r="F16">
        <v>558.79999999999995</v>
      </c>
      <c r="G16">
        <v>459.7</v>
      </c>
      <c r="H16">
        <v>473.7</v>
      </c>
      <c r="I16">
        <v>487.7</v>
      </c>
      <c r="J16">
        <v>315.60000000000002</v>
      </c>
      <c r="K16">
        <v>307.5</v>
      </c>
      <c r="L16">
        <v>267.8</v>
      </c>
      <c r="M16">
        <v>252.9</v>
      </c>
      <c r="N16">
        <v>261.7</v>
      </c>
      <c r="O16">
        <v>270.5</v>
      </c>
      <c r="P16">
        <v>236.7</v>
      </c>
      <c r="Q16">
        <v>235.9</v>
      </c>
      <c r="R16">
        <v>199.8</v>
      </c>
      <c r="S16">
        <v>175.7</v>
      </c>
      <c r="T16">
        <v>166.2</v>
      </c>
      <c r="U16">
        <v>2038</v>
      </c>
      <c r="V16">
        <v>60.35</v>
      </c>
    </row>
    <row r="17" spans="1:22">
      <c r="A17" t="s">
        <v>3</v>
      </c>
      <c r="B17">
        <f>B16*10000</f>
        <v>10400</v>
      </c>
      <c r="C17">
        <f t="shared" ref="C17" si="7">C16*10000</f>
        <v>10000</v>
      </c>
      <c r="D17">
        <v>991.4</v>
      </c>
      <c r="E17">
        <v>909.1</v>
      </c>
      <c r="F17">
        <v>558.79999999999995</v>
      </c>
      <c r="G17">
        <v>459.7</v>
      </c>
      <c r="H17">
        <v>473.7</v>
      </c>
      <c r="I17">
        <v>487.7</v>
      </c>
      <c r="J17">
        <v>315.60000000000002</v>
      </c>
      <c r="K17">
        <v>307.5</v>
      </c>
      <c r="L17">
        <v>267.8</v>
      </c>
      <c r="M17">
        <v>252.9</v>
      </c>
      <c r="N17">
        <v>261.7</v>
      </c>
      <c r="O17">
        <v>270.5</v>
      </c>
      <c r="P17">
        <v>236.7</v>
      </c>
      <c r="Q17">
        <v>235.9</v>
      </c>
      <c r="R17">
        <v>199.8</v>
      </c>
      <c r="S17">
        <v>175.7</v>
      </c>
      <c r="T17">
        <v>166.2</v>
      </c>
      <c r="U17">
        <v>2038</v>
      </c>
      <c r="V17">
        <v>60.35</v>
      </c>
    </row>
    <row r="18" spans="1:22">
      <c r="A18" t="s">
        <v>12</v>
      </c>
      <c r="B18">
        <f>AVERAGE(B17:C17)</f>
        <v>10200</v>
      </c>
      <c r="C18">
        <f t="shared" ref="C18:U18" si="8">AVERAGE(C17:D17)</f>
        <v>5495.7</v>
      </c>
      <c r="D18">
        <f t="shared" si="8"/>
        <v>950.25</v>
      </c>
      <c r="E18">
        <f t="shared" si="8"/>
        <v>733.95</v>
      </c>
      <c r="F18">
        <f t="shared" si="8"/>
        <v>509.25</v>
      </c>
      <c r="G18">
        <f t="shared" si="8"/>
        <v>466.7</v>
      </c>
      <c r="H18">
        <f t="shared" si="8"/>
        <v>480.7</v>
      </c>
      <c r="I18">
        <f t="shared" si="8"/>
        <v>401.65</v>
      </c>
      <c r="J18">
        <f t="shared" si="8"/>
        <v>311.55</v>
      </c>
      <c r="K18">
        <f t="shared" si="8"/>
        <v>287.64999999999998</v>
      </c>
      <c r="L18">
        <f t="shared" si="8"/>
        <v>260.35000000000002</v>
      </c>
      <c r="M18">
        <f t="shared" si="8"/>
        <v>257.3</v>
      </c>
      <c r="N18">
        <f t="shared" si="8"/>
        <v>266.10000000000002</v>
      </c>
      <c r="O18">
        <f t="shared" si="8"/>
        <v>253.6</v>
      </c>
      <c r="P18">
        <f t="shared" si="8"/>
        <v>236.3</v>
      </c>
      <c r="Q18">
        <f t="shared" si="8"/>
        <v>217.85000000000002</v>
      </c>
      <c r="R18">
        <f t="shared" si="8"/>
        <v>187.75</v>
      </c>
      <c r="S18">
        <f t="shared" si="8"/>
        <v>170.95</v>
      </c>
      <c r="T18">
        <f t="shared" si="8"/>
        <v>1102.0999999999999</v>
      </c>
      <c r="U18">
        <f t="shared" si="8"/>
        <v>1049.175</v>
      </c>
      <c r="V18">
        <f>AVERAGE(V17:V17)</f>
        <v>60.35</v>
      </c>
    </row>
    <row r="19" spans="1:22">
      <c r="A19" t="s">
        <v>13</v>
      </c>
      <c r="B19">
        <v>8.24</v>
      </c>
      <c r="C19">
        <v>7.8449999999999998</v>
      </c>
      <c r="D19">
        <v>7.9329999999999998</v>
      </c>
      <c r="E19">
        <v>7.69</v>
      </c>
      <c r="F19">
        <v>7.37</v>
      </c>
      <c r="G19">
        <v>7.0620000000000003</v>
      </c>
      <c r="H19">
        <v>6.9770000000000003</v>
      </c>
      <c r="I19">
        <v>6.7350000000000003</v>
      </c>
      <c r="J19">
        <v>6.3529999999999998</v>
      </c>
      <c r="K19">
        <v>6.0880000000000001</v>
      </c>
      <c r="L19">
        <v>6.1740000000000004</v>
      </c>
      <c r="M19">
        <v>5.9960000000000004</v>
      </c>
      <c r="N19">
        <v>5.742</v>
      </c>
      <c r="O19">
        <v>5.5860000000000003</v>
      </c>
      <c r="P19">
        <v>5.7770000000000001</v>
      </c>
      <c r="Q19">
        <v>2.802</v>
      </c>
      <c r="R19">
        <v>2.4540000000000002</v>
      </c>
      <c r="S19">
        <v>2.5990000000000002</v>
      </c>
      <c r="T19">
        <v>2.4689999999999999</v>
      </c>
      <c r="U19">
        <v>2.1520000000000001</v>
      </c>
      <c r="V19">
        <v>2.0139999999999998</v>
      </c>
    </row>
    <row r="20" spans="1:22">
      <c r="A20" t="s">
        <v>3</v>
      </c>
      <c r="B20">
        <f>B19*10000</f>
        <v>82400</v>
      </c>
      <c r="C20">
        <f t="shared" ref="C20:V20" si="9">C19*10000</f>
        <v>78450</v>
      </c>
      <c r="D20">
        <f t="shared" si="9"/>
        <v>79330</v>
      </c>
      <c r="E20">
        <f t="shared" si="9"/>
        <v>76900</v>
      </c>
      <c r="F20">
        <f t="shared" si="9"/>
        <v>73700</v>
      </c>
      <c r="G20">
        <f t="shared" si="9"/>
        <v>70620</v>
      </c>
      <c r="H20">
        <f t="shared" si="9"/>
        <v>69770</v>
      </c>
      <c r="I20">
        <f t="shared" si="9"/>
        <v>67350</v>
      </c>
      <c r="J20">
        <f t="shared" si="9"/>
        <v>63530</v>
      </c>
      <c r="K20">
        <f t="shared" si="9"/>
        <v>60880</v>
      </c>
      <c r="L20">
        <f t="shared" si="9"/>
        <v>61740.000000000007</v>
      </c>
      <c r="M20">
        <f t="shared" si="9"/>
        <v>59960.000000000007</v>
      </c>
      <c r="N20">
        <f t="shared" si="9"/>
        <v>57420</v>
      </c>
      <c r="O20">
        <f t="shared" si="9"/>
        <v>55860</v>
      </c>
      <c r="P20">
        <f t="shared" si="9"/>
        <v>57770</v>
      </c>
      <c r="Q20">
        <f t="shared" si="9"/>
        <v>28020</v>
      </c>
      <c r="R20">
        <f t="shared" si="9"/>
        <v>24540</v>
      </c>
      <c r="S20">
        <f t="shared" si="9"/>
        <v>25990.000000000004</v>
      </c>
      <c r="T20">
        <f t="shared" si="9"/>
        <v>24690</v>
      </c>
      <c r="U20">
        <f t="shared" si="9"/>
        <v>21520</v>
      </c>
      <c r="V20">
        <f t="shared" si="9"/>
        <v>20139.999999999996</v>
      </c>
    </row>
    <row r="21" spans="1:22">
      <c r="A21" t="s">
        <v>14</v>
      </c>
      <c r="B21">
        <f>AVERAGE(B20:C20)</f>
        <v>80425</v>
      </c>
      <c r="C21">
        <f t="shared" ref="C21:U21" si="10">AVERAGE(C20:D20)</f>
        <v>78890</v>
      </c>
      <c r="D21">
        <f t="shared" si="10"/>
        <v>78115</v>
      </c>
      <c r="E21">
        <f t="shared" si="10"/>
        <v>75300</v>
      </c>
      <c r="F21">
        <f t="shared" si="10"/>
        <v>72160</v>
      </c>
      <c r="G21">
        <f t="shared" si="10"/>
        <v>70195</v>
      </c>
      <c r="H21">
        <f t="shared" si="10"/>
        <v>68560</v>
      </c>
      <c r="I21">
        <f t="shared" si="10"/>
        <v>65440</v>
      </c>
      <c r="J21">
        <f t="shared" si="10"/>
        <v>62205</v>
      </c>
      <c r="K21">
        <f t="shared" si="10"/>
        <v>61310</v>
      </c>
      <c r="L21">
        <f t="shared" si="10"/>
        <v>60850.000000000007</v>
      </c>
      <c r="M21">
        <f t="shared" si="10"/>
        <v>58690</v>
      </c>
      <c r="N21">
        <f t="shared" si="10"/>
        <v>56640</v>
      </c>
      <c r="O21">
        <f t="shared" si="10"/>
        <v>56815</v>
      </c>
      <c r="P21">
        <f t="shared" si="10"/>
        <v>42895</v>
      </c>
      <c r="Q21">
        <f t="shared" si="10"/>
        <v>26280</v>
      </c>
      <c r="R21">
        <f t="shared" si="10"/>
        <v>25265</v>
      </c>
      <c r="S21">
        <f t="shared" si="10"/>
        <v>25340</v>
      </c>
      <c r="T21">
        <f t="shared" si="10"/>
        <v>23105</v>
      </c>
      <c r="U21">
        <f t="shared" si="10"/>
        <v>20830</v>
      </c>
      <c r="V21">
        <f>AVERAGE(V20:V20)</f>
        <v>20139.999999999996</v>
      </c>
    </row>
    <row r="22" spans="1:22">
      <c r="A22" s="7" t="s">
        <v>15</v>
      </c>
      <c r="B22" s="8">
        <f>B15/(B18+B21)</f>
        <v>0.1135448275862069</v>
      </c>
      <c r="C22" s="8">
        <f t="shared" ref="C22:V22" si="11">C15/(C18+C21)</f>
        <v>7.5060110895566426E-2</v>
      </c>
      <c r="D22" s="8">
        <f t="shared" si="11"/>
        <v>3.1037655607235797E-2</v>
      </c>
      <c r="E22" s="8">
        <f t="shared" si="11"/>
        <v>0.17229145664535384</v>
      </c>
      <c r="F22" s="8">
        <f t="shared" si="11"/>
        <v>0.13623368893995741</v>
      </c>
      <c r="G22" s="8">
        <f t="shared" si="11"/>
        <v>9.6629432917690911E-2</v>
      </c>
      <c r="H22" s="8">
        <f t="shared" si="11"/>
        <v>3.5095240923107673E-2</v>
      </c>
      <c r="I22" s="8">
        <f t="shared" si="11"/>
        <v>0.14793067913699004</v>
      </c>
      <c r="J22" s="8">
        <f t="shared" si="11"/>
        <v>0.11380986314823834</v>
      </c>
      <c r="K22" s="8">
        <f t="shared" si="11"/>
        <v>7.3070969428216823E-2</v>
      </c>
      <c r="L22" s="8">
        <f t="shared" si="11"/>
        <v>2.9176727019236511E-2</v>
      </c>
      <c r="M22" s="8">
        <f t="shared" si="11"/>
        <v>0.11746085062420161</v>
      </c>
      <c r="N22" s="8">
        <f t="shared" si="11"/>
        <v>8.0167152554822776E-2</v>
      </c>
      <c r="O22" s="8">
        <f t="shared" si="11"/>
        <v>5.2655926376326039E-2</v>
      </c>
      <c r="P22" s="8">
        <f t="shared" si="11"/>
        <v>3.2876356613410679E-2</v>
      </c>
      <c r="Q22" s="8">
        <f t="shared" si="11"/>
        <v>0.25726615555601684</v>
      </c>
      <c r="R22" s="8">
        <f t="shared" si="11"/>
        <v>0.13122354166052785</v>
      </c>
      <c r="S22" s="8">
        <f t="shared" si="11"/>
        <v>0.22621658542704209</v>
      </c>
      <c r="T22" s="8">
        <f t="shared" si="11"/>
        <v>0.22245539531790262</v>
      </c>
      <c r="U22" s="8">
        <f t="shared" si="11"/>
        <v>0.10123782089589758</v>
      </c>
      <c r="V22" s="8">
        <f t="shared" si="11"/>
        <v>0.18068993854066889</v>
      </c>
    </row>
    <row r="23" spans="1:22">
      <c r="A23" t="s">
        <v>16</v>
      </c>
      <c r="B23">
        <v>5.1230000000000002</v>
      </c>
      <c r="C23">
        <v>3.3010000000000002</v>
      </c>
      <c r="D23">
        <v>1.518</v>
      </c>
      <c r="E23">
        <v>6.8120000000000003</v>
      </c>
      <c r="F23">
        <v>4.992</v>
      </c>
      <c r="G23">
        <v>3.39</v>
      </c>
      <c r="H23">
        <v>1.462</v>
      </c>
      <c r="I23">
        <v>5.4580000000000002</v>
      </c>
      <c r="J23">
        <v>3.996</v>
      </c>
      <c r="K23">
        <v>2.5150000000000001</v>
      </c>
      <c r="L23">
        <v>1.23</v>
      </c>
      <c r="M23">
        <v>3.4089999999999998</v>
      </c>
      <c r="N23">
        <v>2.2679999999999998</v>
      </c>
      <c r="O23">
        <v>1.486</v>
      </c>
      <c r="P23">
        <v>8231</v>
      </c>
      <c r="Q23">
        <v>3.2120000000000002</v>
      </c>
      <c r="R23">
        <v>1.5209999999999999</v>
      </c>
      <c r="S23">
        <v>3.17</v>
      </c>
      <c r="T23">
        <v>3.202</v>
      </c>
      <c r="U23">
        <v>1.452</v>
      </c>
      <c r="V23">
        <v>2.661</v>
      </c>
    </row>
    <row r="24" spans="1:22">
      <c r="A24" t="s">
        <v>3</v>
      </c>
      <c r="B24">
        <f>B23*10000</f>
        <v>51230</v>
      </c>
      <c r="C24">
        <f t="shared" ref="C24:V24" si="12">C23*10000</f>
        <v>33010</v>
      </c>
      <c r="D24">
        <f t="shared" si="12"/>
        <v>15180</v>
      </c>
      <c r="E24">
        <f t="shared" si="12"/>
        <v>68120</v>
      </c>
      <c r="F24">
        <f t="shared" si="12"/>
        <v>49920</v>
      </c>
      <c r="G24">
        <f t="shared" si="12"/>
        <v>33900</v>
      </c>
      <c r="H24">
        <f t="shared" si="12"/>
        <v>14620</v>
      </c>
      <c r="I24">
        <f t="shared" si="12"/>
        <v>54580</v>
      </c>
      <c r="J24">
        <f t="shared" si="12"/>
        <v>39960</v>
      </c>
      <c r="K24">
        <f t="shared" si="12"/>
        <v>25150</v>
      </c>
      <c r="L24">
        <f t="shared" si="12"/>
        <v>12300</v>
      </c>
      <c r="M24">
        <f t="shared" si="12"/>
        <v>34090</v>
      </c>
      <c r="N24">
        <f t="shared" si="12"/>
        <v>22679.999999999996</v>
      </c>
      <c r="O24">
        <f t="shared" si="12"/>
        <v>14860</v>
      </c>
      <c r="P24">
        <v>8231</v>
      </c>
      <c r="Q24">
        <f t="shared" si="12"/>
        <v>32120.000000000004</v>
      </c>
      <c r="R24">
        <f t="shared" si="12"/>
        <v>15209.999999999998</v>
      </c>
      <c r="S24">
        <f t="shared" si="12"/>
        <v>31700</v>
      </c>
      <c r="T24">
        <f t="shared" si="12"/>
        <v>32020</v>
      </c>
      <c r="U24">
        <f t="shared" si="12"/>
        <v>14520</v>
      </c>
      <c r="V24">
        <f t="shared" si="12"/>
        <v>26610</v>
      </c>
    </row>
    <row r="25" spans="1:22">
      <c r="A25" t="s">
        <v>17</v>
      </c>
      <c r="B25">
        <v>1.218</v>
      </c>
      <c r="C25">
        <v>7740</v>
      </c>
      <c r="D25">
        <v>3119</v>
      </c>
      <c r="E25">
        <v>1.5429999999999999</v>
      </c>
      <c r="F25">
        <v>1.25</v>
      </c>
      <c r="G25">
        <v>8786</v>
      </c>
      <c r="H25">
        <v>3213</v>
      </c>
      <c r="I25">
        <v>1.127</v>
      </c>
      <c r="J25">
        <v>8689</v>
      </c>
      <c r="K25">
        <v>5584</v>
      </c>
      <c r="L25">
        <v>2150</v>
      </c>
      <c r="M25">
        <v>7883</v>
      </c>
      <c r="N25">
        <v>5102</v>
      </c>
      <c r="O25">
        <v>3234</v>
      </c>
      <c r="P25">
        <v>1581</v>
      </c>
      <c r="Q25">
        <v>7600</v>
      </c>
      <c r="R25">
        <v>3680</v>
      </c>
      <c r="S25">
        <v>6454</v>
      </c>
      <c r="T25">
        <v>6323</v>
      </c>
      <c r="U25">
        <v>2639</v>
      </c>
      <c r="V25">
        <v>4082</v>
      </c>
    </row>
    <row r="26" spans="1:22">
      <c r="A26" t="s">
        <v>3</v>
      </c>
      <c r="B26">
        <f>B25*10000</f>
        <v>12180</v>
      </c>
      <c r="C26">
        <v>7740</v>
      </c>
      <c r="D26">
        <v>3119</v>
      </c>
      <c r="E26">
        <f t="shared" ref="E26:I26" si="13">E25*10000</f>
        <v>15430</v>
      </c>
      <c r="F26">
        <f t="shared" si="13"/>
        <v>12500</v>
      </c>
      <c r="G26">
        <v>8786</v>
      </c>
      <c r="H26">
        <v>3213</v>
      </c>
      <c r="I26">
        <f t="shared" si="13"/>
        <v>11270</v>
      </c>
      <c r="J26">
        <v>8689</v>
      </c>
      <c r="K26">
        <v>5584</v>
      </c>
      <c r="L26">
        <v>2150</v>
      </c>
      <c r="M26">
        <v>7883</v>
      </c>
      <c r="N26">
        <v>5102</v>
      </c>
      <c r="O26">
        <v>3234</v>
      </c>
      <c r="P26">
        <v>1581</v>
      </c>
      <c r="Q26">
        <v>7600</v>
      </c>
      <c r="R26">
        <v>3680</v>
      </c>
      <c r="S26">
        <v>6454</v>
      </c>
      <c r="T26">
        <v>6323</v>
      </c>
      <c r="U26">
        <v>2639</v>
      </c>
      <c r="V26">
        <v>4082</v>
      </c>
    </row>
    <row r="27" spans="1:22">
      <c r="A27" s="7" t="s">
        <v>18</v>
      </c>
      <c r="B27" s="8">
        <f>B26/B24</f>
        <v>0.23775131758735116</v>
      </c>
      <c r="C27" s="8">
        <f t="shared" ref="C27:V27" si="14">C26/C24</f>
        <v>0.23447440169645561</v>
      </c>
      <c r="D27" s="8">
        <f t="shared" si="14"/>
        <v>0.20546772068511199</v>
      </c>
      <c r="E27" s="8">
        <f t="shared" si="14"/>
        <v>0.22651203758073987</v>
      </c>
      <c r="F27" s="8">
        <f t="shared" si="14"/>
        <v>0.25040064102564102</v>
      </c>
      <c r="G27" s="8">
        <f t="shared" si="14"/>
        <v>0.25917404129793509</v>
      </c>
      <c r="H27" s="8">
        <f t="shared" si="14"/>
        <v>0.21976744186046512</v>
      </c>
      <c r="I27" s="8">
        <f t="shared" si="14"/>
        <v>0.20648589226823011</v>
      </c>
      <c r="J27" s="8">
        <f t="shared" si="14"/>
        <v>0.21744244244244243</v>
      </c>
      <c r="K27" s="8">
        <f t="shared" si="14"/>
        <v>0.22202783300198808</v>
      </c>
      <c r="L27" s="8">
        <f t="shared" si="14"/>
        <v>0.17479674796747968</v>
      </c>
      <c r="M27" s="8">
        <f t="shared" si="14"/>
        <v>0.23124083308888238</v>
      </c>
      <c r="N27" s="8">
        <f t="shared" si="14"/>
        <v>0.22495590828924167</v>
      </c>
      <c r="O27" s="8">
        <f t="shared" si="14"/>
        <v>0.21763122476446836</v>
      </c>
      <c r="P27" s="8">
        <f t="shared" si="14"/>
        <v>0.19207872676467014</v>
      </c>
      <c r="Q27" s="8">
        <f t="shared" si="14"/>
        <v>0.236612702366127</v>
      </c>
      <c r="R27" s="8">
        <f t="shared" si="14"/>
        <v>0.24194608809993429</v>
      </c>
      <c r="S27" s="8">
        <f t="shared" si="14"/>
        <v>0.20359621451104101</v>
      </c>
      <c r="T27" s="8">
        <f t="shared" si="14"/>
        <v>0.19747033104309805</v>
      </c>
      <c r="U27" s="8">
        <f t="shared" si="14"/>
        <v>0.18174931129476585</v>
      </c>
      <c r="V27" s="8">
        <f t="shared" si="14"/>
        <v>0.15340097707628711</v>
      </c>
    </row>
    <row r="28" spans="1:22">
      <c r="A28" t="s">
        <v>19</v>
      </c>
      <c r="B28">
        <v>3.9809999999999999</v>
      </c>
      <c r="C28">
        <v>4.4379999999999997</v>
      </c>
      <c r="D28">
        <v>1.8340000000000001</v>
      </c>
      <c r="E28">
        <v>2.113</v>
      </c>
      <c r="F28">
        <v>2.0030000000000001</v>
      </c>
      <c r="G28">
        <v>1.667</v>
      </c>
      <c r="H28">
        <v>1.274</v>
      </c>
      <c r="I28">
        <v>1.4239999999999999</v>
      </c>
      <c r="J28">
        <v>1.2</v>
      </c>
      <c r="K28">
        <v>1.0329999999999999</v>
      </c>
      <c r="L28">
        <v>8666</v>
      </c>
      <c r="M28">
        <v>7341</v>
      </c>
      <c r="N28">
        <v>5519</v>
      </c>
      <c r="O28">
        <v>5159</v>
      </c>
      <c r="P28">
        <v>5952</v>
      </c>
      <c r="Q28">
        <v>8411</v>
      </c>
      <c r="R28">
        <v>8450</v>
      </c>
      <c r="S28">
        <v>8621</v>
      </c>
      <c r="T28">
        <v>8277</v>
      </c>
      <c r="U28">
        <v>1.296</v>
      </c>
      <c r="V28">
        <v>1.3240000000000001</v>
      </c>
    </row>
    <row r="29" spans="1:22">
      <c r="A29" t="s">
        <v>3</v>
      </c>
      <c r="B29">
        <f>B28*10000</f>
        <v>39810</v>
      </c>
      <c r="C29">
        <f t="shared" ref="C29:V29" si="15">C28*10000</f>
        <v>44380</v>
      </c>
      <c r="D29">
        <f t="shared" si="15"/>
        <v>18340</v>
      </c>
      <c r="E29">
        <f t="shared" si="15"/>
        <v>21130</v>
      </c>
      <c r="F29">
        <f t="shared" si="15"/>
        <v>20030</v>
      </c>
      <c r="G29">
        <f t="shared" si="15"/>
        <v>16670</v>
      </c>
      <c r="H29">
        <f t="shared" si="15"/>
        <v>12740</v>
      </c>
      <c r="I29">
        <f t="shared" si="15"/>
        <v>14240</v>
      </c>
      <c r="J29">
        <f t="shared" si="15"/>
        <v>12000</v>
      </c>
      <c r="K29">
        <f t="shared" si="15"/>
        <v>10330</v>
      </c>
      <c r="L29">
        <v>8666</v>
      </c>
      <c r="M29">
        <v>7341</v>
      </c>
      <c r="N29">
        <v>5519</v>
      </c>
      <c r="O29">
        <v>5159</v>
      </c>
      <c r="P29">
        <v>5952</v>
      </c>
      <c r="Q29">
        <v>8411</v>
      </c>
      <c r="R29">
        <v>8450</v>
      </c>
      <c r="S29">
        <v>8621</v>
      </c>
      <c r="T29">
        <v>8277</v>
      </c>
      <c r="U29">
        <f t="shared" si="15"/>
        <v>12960</v>
      </c>
      <c r="V29">
        <f t="shared" si="15"/>
        <v>13240</v>
      </c>
    </row>
    <row r="30" spans="1:22">
      <c r="A30" t="s">
        <v>13</v>
      </c>
      <c r="B30">
        <v>8.24</v>
      </c>
      <c r="C30">
        <v>7.8449999999999998</v>
      </c>
      <c r="D30">
        <v>7.9329999999999998</v>
      </c>
      <c r="E30">
        <v>7.69</v>
      </c>
      <c r="F30">
        <v>7.37</v>
      </c>
      <c r="G30">
        <v>7.0620000000000003</v>
      </c>
      <c r="H30">
        <v>6.9770000000000003</v>
      </c>
      <c r="I30">
        <v>6.7350000000000003</v>
      </c>
      <c r="J30">
        <v>6.3529999999999998</v>
      </c>
      <c r="K30">
        <v>6.0880000000000001</v>
      </c>
      <c r="L30">
        <v>6.1740000000000004</v>
      </c>
      <c r="M30">
        <v>5.9960000000000004</v>
      </c>
      <c r="N30">
        <v>5.742</v>
      </c>
      <c r="O30">
        <v>5.5860000000000003</v>
      </c>
      <c r="P30">
        <v>5.7770000000000001</v>
      </c>
      <c r="Q30">
        <v>2.802</v>
      </c>
      <c r="R30">
        <v>2.4540000000000002</v>
      </c>
      <c r="S30">
        <v>2.5990000000000002</v>
      </c>
      <c r="T30">
        <v>2.4689999999999999</v>
      </c>
      <c r="U30">
        <v>2.1520000000000001</v>
      </c>
      <c r="V30">
        <v>2.0139999999999998</v>
      </c>
    </row>
    <row r="31" spans="1:22">
      <c r="A31" t="s">
        <v>3</v>
      </c>
      <c r="B31">
        <f>B30*10000</f>
        <v>82400</v>
      </c>
      <c r="C31">
        <f t="shared" ref="C31:V31" si="16">C30*10000</f>
        <v>78450</v>
      </c>
      <c r="D31">
        <f t="shared" si="16"/>
        <v>79330</v>
      </c>
      <c r="E31">
        <f t="shared" si="16"/>
        <v>76900</v>
      </c>
      <c r="F31">
        <f t="shared" si="16"/>
        <v>73700</v>
      </c>
      <c r="G31">
        <f t="shared" si="16"/>
        <v>70620</v>
      </c>
      <c r="H31">
        <f t="shared" si="16"/>
        <v>69770</v>
      </c>
      <c r="I31">
        <f t="shared" si="16"/>
        <v>67350</v>
      </c>
      <c r="J31">
        <f t="shared" si="16"/>
        <v>63530</v>
      </c>
      <c r="K31">
        <f t="shared" si="16"/>
        <v>60880</v>
      </c>
      <c r="L31">
        <f t="shared" si="16"/>
        <v>61740.000000000007</v>
      </c>
      <c r="M31">
        <f t="shared" si="16"/>
        <v>59960.000000000007</v>
      </c>
      <c r="N31">
        <f t="shared" si="16"/>
        <v>57420</v>
      </c>
      <c r="O31">
        <f t="shared" si="16"/>
        <v>55860</v>
      </c>
      <c r="P31">
        <f t="shared" si="16"/>
        <v>57770</v>
      </c>
      <c r="Q31">
        <f t="shared" si="16"/>
        <v>28020</v>
      </c>
      <c r="R31">
        <f t="shared" si="16"/>
        <v>24540</v>
      </c>
      <c r="S31">
        <f t="shared" si="16"/>
        <v>25990.000000000004</v>
      </c>
      <c r="T31">
        <f t="shared" si="16"/>
        <v>24690</v>
      </c>
      <c r="U31">
        <f t="shared" si="16"/>
        <v>21520</v>
      </c>
      <c r="V31">
        <f t="shared" si="16"/>
        <v>20139.999999999996</v>
      </c>
    </row>
    <row r="32" spans="1:22">
      <c r="A32" s="7" t="s">
        <v>20</v>
      </c>
      <c r="B32" s="8">
        <f>B29/B31</f>
        <v>0.48313106796116506</v>
      </c>
      <c r="C32" s="8">
        <f t="shared" ref="C32:V32" si="17">C29/C31</f>
        <v>0.56571064372211599</v>
      </c>
      <c r="D32" s="8">
        <f t="shared" si="17"/>
        <v>0.23118618429345772</v>
      </c>
      <c r="E32" s="8">
        <f t="shared" si="17"/>
        <v>0.27477243172951887</v>
      </c>
      <c r="F32" s="8">
        <f t="shared" si="17"/>
        <v>0.27177747625508819</v>
      </c>
      <c r="G32" s="8">
        <f t="shared" si="17"/>
        <v>0.23605210988388559</v>
      </c>
      <c r="H32" s="8">
        <f t="shared" si="17"/>
        <v>0.18259997133438441</v>
      </c>
      <c r="I32" s="8">
        <f t="shared" si="17"/>
        <v>0.21143281365998515</v>
      </c>
      <c r="J32" s="8">
        <f t="shared" si="17"/>
        <v>0.1888871399338895</v>
      </c>
      <c r="K32" s="8">
        <f t="shared" si="17"/>
        <v>0.16967805519053877</v>
      </c>
      <c r="L32" s="8">
        <f t="shared" si="17"/>
        <v>0.14036281179138321</v>
      </c>
      <c r="M32" s="8">
        <f t="shared" si="17"/>
        <v>0.12243162108072046</v>
      </c>
      <c r="N32" s="8">
        <f t="shared" si="17"/>
        <v>9.6116335771508188E-2</v>
      </c>
      <c r="O32" s="8">
        <f t="shared" si="17"/>
        <v>9.2355889724310775E-2</v>
      </c>
      <c r="P32" s="8">
        <f t="shared" si="17"/>
        <v>0.10302925393803011</v>
      </c>
      <c r="Q32" s="8">
        <f t="shared" si="17"/>
        <v>0.30017844396859389</v>
      </c>
      <c r="R32" s="8">
        <f t="shared" si="17"/>
        <v>0.3443357783211084</v>
      </c>
      <c r="S32" s="8">
        <f t="shared" si="17"/>
        <v>0.33170450173143512</v>
      </c>
      <c r="T32" s="8">
        <f t="shared" si="17"/>
        <v>0.33523693803159171</v>
      </c>
      <c r="U32" s="8">
        <f t="shared" si="17"/>
        <v>0.60223048327137552</v>
      </c>
      <c r="V32" s="8">
        <f t="shared" si="17"/>
        <v>0.65739821251241326</v>
      </c>
    </row>
    <row r="33" spans="1:22">
      <c r="A33" s="7" t="s">
        <v>21</v>
      </c>
      <c r="B33" s="8">
        <v>21.273666616666656</v>
      </c>
      <c r="C33" s="8">
        <v>24.89878792424242</v>
      </c>
      <c r="D33" s="8">
        <v>25.043730508474571</v>
      </c>
      <c r="E33" s="8">
        <v>25.859827672413797</v>
      </c>
      <c r="F33" s="8">
        <v>27.112131131147549</v>
      </c>
      <c r="G33" s="8">
        <v>22.555230815384618</v>
      </c>
      <c r="H33" s="8">
        <v>19.238793034482761</v>
      </c>
      <c r="I33" s="8">
        <v>17.098620844827582</v>
      </c>
      <c r="J33" s="8">
        <v>18.158446683333334</v>
      </c>
      <c r="K33" s="8">
        <v>20.282931250000008</v>
      </c>
      <c r="L33" s="8">
        <v>21.21737826666666</v>
      </c>
      <c r="M33" s="8">
        <v>20.138011881355926</v>
      </c>
      <c r="N33" s="8">
        <v>23.480478416666664</v>
      </c>
      <c r="O33" s="8">
        <v>24.492746107692302</v>
      </c>
      <c r="P33" s="8">
        <v>31.722383233333332</v>
      </c>
      <c r="Q33" s="8">
        <v>29.604945999999998</v>
      </c>
      <c r="R33" s="8" t="s">
        <v>22</v>
      </c>
      <c r="S33" s="8" t="s">
        <v>22</v>
      </c>
      <c r="T33" s="8" t="s">
        <v>22</v>
      </c>
      <c r="U33" s="8" t="s">
        <v>22</v>
      </c>
      <c r="V33" s="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1006-3B82-47B2-A462-B761901FDC33}">
  <dimension ref="A1:V927"/>
  <sheetViews>
    <sheetView workbookViewId="0">
      <selection activeCell="A2" sqref="A2"/>
    </sheetView>
  </sheetViews>
  <sheetFormatPr defaultRowHeight="15"/>
  <cols>
    <col min="7" max="7" width="16.140625" bestFit="1" customWidth="1"/>
    <col min="8" max="11" width="12.140625" bestFit="1" customWidth="1"/>
    <col min="12" max="12" width="7.42578125" bestFit="1" customWidth="1"/>
    <col min="13" max="13" width="12.140625" bestFit="1" customWidth="1"/>
  </cols>
  <sheetData>
    <row r="1" spans="1:5">
      <c r="A1" s="9" t="s">
        <v>23</v>
      </c>
      <c r="B1" s="9" t="s">
        <v>24</v>
      </c>
      <c r="C1" t="s">
        <v>25</v>
      </c>
      <c r="D1" t="s">
        <v>26</v>
      </c>
      <c r="E1" t="s">
        <v>27</v>
      </c>
    </row>
    <row r="2" spans="1:5">
      <c r="A2" s="10">
        <v>42809</v>
      </c>
      <c r="B2" s="9">
        <v>16.207100000000001</v>
      </c>
      <c r="C2">
        <f>YEAR(A2)</f>
        <v>2017</v>
      </c>
      <c r="D2">
        <f>ROUNDUP(MONTH(A2)/3,0)</f>
        <v>1</v>
      </c>
      <c r="E2">
        <f>ROUND((D2/2),0)</f>
        <v>1</v>
      </c>
    </row>
    <row r="3" spans="1:5">
      <c r="A3" s="10">
        <v>42810</v>
      </c>
      <c r="B3" s="9">
        <v>17.828600000000002</v>
      </c>
      <c r="C3">
        <f t="shared" ref="C3:C66" si="0">YEAR(A3)</f>
        <v>2017</v>
      </c>
      <c r="D3">
        <f t="shared" ref="D3:D66" si="1">ROUNDUP(MONTH(A3)/3,0)</f>
        <v>1</v>
      </c>
      <c r="E3">
        <f t="shared" ref="E3:E66" si="2">ROUND((D3/2),0)</f>
        <v>1</v>
      </c>
    </row>
    <row r="4" spans="1:5">
      <c r="A4" s="10">
        <v>42811</v>
      </c>
      <c r="B4" s="9">
        <v>19.6143</v>
      </c>
      <c r="C4">
        <f t="shared" si="0"/>
        <v>2017</v>
      </c>
      <c r="D4">
        <f t="shared" si="1"/>
        <v>1</v>
      </c>
      <c r="E4">
        <f t="shared" si="2"/>
        <v>1</v>
      </c>
    </row>
    <row r="5" spans="1:5">
      <c r="A5" s="10">
        <v>42814</v>
      </c>
      <c r="B5" s="9">
        <v>21.578600000000002</v>
      </c>
      <c r="C5">
        <f t="shared" si="0"/>
        <v>2017</v>
      </c>
      <c r="D5">
        <f t="shared" si="1"/>
        <v>1</v>
      </c>
      <c r="E5">
        <f t="shared" si="2"/>
        <v>1</v>
      </c>
    </row>
    <row r="6" spans="1:5">
      <c r="A6" s="10">
        <v>42815</v>
      </c>
      <c r="B6" s="9">
        <v>23.735700999999999</v>
      </c>
      <c r="C6">
        <f t="shared" si="0"/>
        <v>2017</v>
      </c>
      <c r="D6">
        <f t="shared" si="1"/>
        <v>1</v>
      </c>
      <c r="E6">
        <f t="shared" si="2"/>
        <v>1</v>
      </c>
    </row>
    <row r="7" spans="1:5">
      <c r="A7" s="10">
        <v>42816</v>
      </c>
      <c r="B7" s="9">
        <v>26.107099999999999</v>
      </c>
      <c r="C7">
        <f t="shared" si="0"/>
        <v>2017</v>
      </c>
      <c r="D7">
        <f t="shared" si="1"/>
        <v>1</v>
      </c>
      <c r="E7">
        <f t="shared" si="2"/>
        <v>1</v>
      </c>
    </row>
    <row r="8" spans="1:5">
      <c r="A8" s="10">
        <v>42817</v>
      </c>
      <c r="B8" s="9">
        <v>28.721399000000002</v>
      </c>
      <c r="C8">
        <f t="shared" si="0"/>
        <v>2017</v>
      </c>
      <c r="D8">
        <f t="shared" si="1"/>
        <v>1</v>
      </c>
      <c r="E8">
        <f t="shared" si="2"/>
        <v>1</v>
      </c>
    </row>
    <row r="9" spans="1:5">
      <c r="A9" s="10">
        <v>42818</v>
      </c>
      <c r="B9" s="9">
        <v>31.592898999999999</v>
      </c>
      <c r="C9">
        <f t="shared" si="0"/>
        <v>2017</v>
      </c>
      <c r="D9">
        <f t="shared" si="1"/>
        <v>1</v>
      </c>
      <c r="E9">
        <f t="shared" si="2"/>
        <v>1</v>
      </c>
    </row>
    <row r="10" spans="1:5">
      <c r="A10" s="10">
        <v>42821</v>
      </c>
      <c r="B10" s="9">
        <v>34.75</v>
      </c>
      <c r="C10">
        <f t="shared" si="0"/>
        <v>2017</v>
      </c>
      <c r="D10">
        <f t="shared" si="1"/>
        <v>1</v>
      </c>
      <c r="E10">
        <f t="shared" si="2"/>
        <v>1</v>
      </c>
    </row>
    <row r="11" spans="1:5">
      <c r="A11" s="10">
        <v>42822</v>
      </c>
      <c r="B11" s="9">
        <v>38.2286</v>
      </c>
      <c r="C11">
        <f t="shared" si="0"/>
        <v>2017</v>
      </c>
      <c r="D11">
        <f t="shared" si="1"/>
        <v>1</v>
      </c>
      <c r="E11">
        <f t="shared" si="2"/>
        <v>1</v>
      </c>
    </row>
    <row r="12" spans="1:5">
      <c r="A12" s="10">
        <v>42823</v>
      </c>
      <c r="B12" s="9">
        <v>42.049999</v>
      </c>
      <c r="C12">
        <f t="shared" si="0"/>
        <v>2017</v>
      </c>
      <c r="D12">
        <f t="shared" si="1"/>
        <v>1</v>
      </c>
      <c r="E12">
        <f t="shared" si="2"/>
        <v>1</v>
      </c>
    </row>
    <row r="13" spans="1:5">
      <c r="A13" s="10">
        <v>42824</v>
      </c>
      <c r="B13" s="9">
        <v>42.935699</v>
      </c>
      <c r="C13">
        <f t="shared" si="0"/>
        <v>2017</v>
      </c>
      <c r="D13">
        <f t="shared" si="1"/>
        <v>1</v>
      </c>
      <c r="E13">
        <f t="shared" si="2"/>
        <v>1</v>
      </c>
    </row>
    <row r="14" spans="1:5">
      <c r="A14" s="10">
        <v>42825</v>
      </c>
      <c r="B14" s="9">
        <v>41.514301000000003</v>
      </c>
      <c r="C14">
        <f t="shared" si="0"/>
        <v>2017</v>
      </c>
      <c r="D14">
        <f t="shared" si="1"/>
        <v>1</v>
      </c>
      <c r="E14">
        <f t="shared" si="2"/>
        <v>1</v>
      </c>
    </row>
    <row r="15" spans="1:5">
      <c r="A15" s="10">
        <v>42830</v>
      </c>
      <c r="B15" s="9">
        <v>41.571399999999997</v>
      </c>
      <c r="C15">
        <f t="shared" si="0"/>
        <v>2017</v>
      </c>
      <c r="D15">
        <f t="shared" si="1"/>
        <v>2</v>
      </c>
      <c r="E15">
        <f t="shared" si="2"/>
        <v>1</v>
      </c>
    </row>
    <row r="16" spans="1:5">
      <c r="A16" s="10">
        <v>42831</v>
      </c>
      <c r="B16" s="9">
        <v>42.371398999999997</v>
      </c>
      <c r="C16">
        <f t="shared" si="0"/>
        <v>2017</v>
      </c>
      <c r="D16">
        <f t="shared" si="1"/>
        <v>2</v>
      </c>
      <c r="E16">
        <f t="shared" si="2"/>
        <v>1</v>
      </c>
    </row>
    <row r="17" spans="1:22">
      <c r="A17" s="10">
        <v>42832</v>
      </c>
      <c r="B17" s="9">
        <v>42.8857</v>
      </c>
      <c r="C17">
        <f t="shared" si="0"/>
        <v>2017</v>
      </c>
      <c r="D17">
        <f t="shared" si="1"/>
        <v>2</v>
      </c>
      <c r="E17">
        <f t="shared" si="2"/>
        <v>1</v>
      </c>
    </row>
    <row r="18" spans="1:22">
      <c r="A18" s="10">
        <v>42835</v>
      </c>
      <c r="B18" s="9">
        <v>41.278599</v>
      </c>
      <c r="C18">
        <f t="shared" si="0"/>
        <v>2017</v>
      </c>
      <c r="D18">
        <f t="shared" si="1"/>
        <v>2</v>
      </c>
      <c r="E18">
        <f t="shared" si="2"/>
        <v>1</v>
      </c>
      <c r="G18" s="11" t="s">
        <v>28</v>
      </c>
      <c r="H18" s="11" t="s">
        <v>25</v>
      </c>
    </row>
    <row r="19" spans="1:22">
      <c r="A19" s="10">
        <v>42836</v>
      </c>
      <c r="B19" s="9">
        <v>40.557098000000003</v>
      </c>
      <c r="C19">
        <f t="shared" si="0"/>
        <v>2017</v>
      </c>
      <c r="D19">
        <f t="shared" si="1"/>
        <v>2</v>
      </c>
      <c r="E19">
        <f t="shared" si="2"/>
        <v>1</v>
      </c>
      <c r="G19" s="11" t="s">
        <v>26</v>
      </c>
      <c r="H19">
        <v>2017</v>
      </c>
      <c r="I19">
        <v>2018</v>
      </c>
      <c r="J19">
        <v>2019</v>
      </c>
      <c r="K19">
        <v>2020</v>
      </c>
      <c r="L19" t="s">
        <v>29</v>
      </c>
      <c r="M19" t="s">
        <v>30</v>
      </c>
    </row>
    <row r="20" spans="1:22">
      <c r="A20" s="10">
        <v>42837</v>
      </c>
      <c r="B20" s="9">
        <v>39.092899000000003</v>
      </c>
      <c r="C20">
        <f t="shared" si="0"/>
        <v>2017</v>
      </c>
      <c r="D20">
        <f t="shared" si="1"/>
        <v>2</v>
      </c>
      <c r="E20">
        <f t="shared" si="2"/>
        <v>1</v>
      </c>
      <c r="G20" t="s">
        <v>29</v>
      </c>
      <c r="H20" s="12"/>
      <c r="I20" s="12"/>
      <c r="J20" s="12"/>
      <c r="K20" s="12"/>
      <c r="L20" s="12"/>
      <c r="M20" s="12"/>
    </row>
    <row r="21" spans="1:22">
      <c r="A21" s="10">
        <v>42838</v>
      </c>
      <c r="B21" s="9">
        <v>39.564301</v>
      </c>
      <c r="C21">
        <f t="shared" si="0"/>
        <v>2017</v>
      </c>
      <c r="D21">
        <f t="shared" si="1"/>
        <v>2</v>
      </c>
      <c r="E21">
        <f t="shared" si="2"/>
        <v>1</v>
      </c>
      <c r="G21">
        <v>4</v>
      </c>
      <c r="H21" s="12">
        <v>23.480478416666664</v>
      </c>
      <c r="I21" s="12">
        <v>18.158446683333334</v>
      </c>
      <c r="J21" s="12">
        <v>27.112131131147549</v>
      </c>
      <c r="K21" s="12">
        <v>21.273666616666656</v>
      </c>
      <c r="L21" s="12"/>
      <c r="M21" s="12">
        <v>22.525292539419095</v>
      </c>
    </row>
    <row r="22" spans="1:22">
      <c r="A22" s="10">
        <v>42839</v>
      </c>
      <c r="B22" s="9">
        <v>39.628601000000003</v>
      </c>
      <c r="C22">
        <f t="shared" si="0"/>
        <v>2017</v>
      </c>
      <c r="D22">
        <f t="shared" si="1"/>
        <v>2</v>
      </c>
      <c r="E22">
        <f t="shared" si="2"/>
        <v>1</v>
      </c>
      <c r="G22">
        <v>3</v>
      </c>
      <c r="H22" s="12">
        <v>24.492746107692302</v>
      </c>
      <c r="I22" s="12">
        <v>20.282931250000008</v>
      </c>
      <c r="J22" s="12">
        <v>22.555230815384618</v>
      </c>
      <c r="K22" s="12">
        <v>24.89878792424242</v>
      </c>
      <c r="L22" s="12"/>
      <c r="M22" s="12">
        <v>23.075177319230786</v>
      </c>
    </row>
    <row r="23" spans="1:22">
      <c r="A23" s="10">
        <v>42842</v>
      </c>
      <c r="B23" s="9">
        <v>38.971401</v>
      </c>
      <c r="C23">
        <f t="shared" si="0"/>
        <v>2017</v>
      </c>
      <c r="D23">
        <f t="shared" si="1"/>
        <v>2</v>
      </c>
      <c r="E23">
        <f t="shared" si="2"/>
        <v>1</v>
      </c>
      <c r="G23">
        <v>2</v>
      </c>
      <c r="H23" s="12">
        <v>31.722383233333332</v>
      </c>
      <c r="I23" s="12">
        <v>21.21737826666666</v>
      </c>
      <c r="J23" s="12">
        <v>19.238793034482761</v>
      </c>
      <c r="K23" s="12">
        <v>25.043730508474571</v>
      </c>
      <c r="L23" s="12"/>
      <c r="M23" s="12">
        <v>24.34521428691983</v>
      </c>
    </row>
    <row r="24" spans="1:22">
      <c r="A24" s="10">
        <v>42843</v>
      </c>
      <c r="B24" s="9">
        <v>38.892899</v>
      </c>
      <c r="C24">
        <f t="shared" si="0"/>
        <v>2017</v>
      </c>
      <c r="D24">
        <f t="shared" si="1"/>
        <v>2</v>
      </c>
      <c r="E24">
        <f t="shared" si="2"/>
        <v>1</v>
      </c>
      <c r="G24">
        <v>1</v>
      </c>
      <c r="H24" s="12">
        <v>29.604945999999998</v>
      </c>
      <c r="I24" s="12">
        <v>20.138011881355926</v>
      </c>
      <c r="J24" s="12">
        <v>17.098620844827582</v>
      </c>
      <c r="K24" s="12">
        <v>25.859827672413797</v>
      </c>
      <c r="L24" s="12"/>
      <c r="M24" s="12">
        <v>21.620196877659577</v>
      </c>
    </row>
    <row r="25" spans="1:22">
      <c r="A25" s="10">
        <v>42844</v>
      </c>
      <c r="B25" s="9">
        <v>40.349997999999999</v>
      </c>
      <c r="C25">
        <f t="shared" si="0"/>
        <v>2017</v>
      </c>
      <c r="D25">
        <f t="shared" si="1"/>
        <v>2</v>
      </c>
      <c r="E25">
        <f t="shared" si="2"/>
        <v>1</v>
      </c>
      <c r="G25" t="s">
        <v>30</v>
      </c>
      <c r="H25" s="12">
        <v>26.712446939393946</v>
      </c>
      <c r="I25" s="12">
        <v>19.953908633744849</v>
      </c>
      <c r="J25" s="12">
        <v>21.601239698347115</v>
      </c>
      <c r="K25" s="12">
        <v>24.268272037037033</v>
      </c>
      <c r="L25" s="12"/>
      <c r="M25" s="12">
        <v>22.961721818574524</v>
      </c>
    </row>
    <row r="26" spans="1:22">
      <c r="A26" s="10">
        <v>42845</v>
      </c>
      <c r="B26" s="9">
        <v>41.392899</v>
      </c>
      <c r="C26">
        <f t="shared" si="0"/>
        <v>2017</v>
      </c>
      <c r="D26">
        <f t="shared" si="1"/>
        <v>2</v>
      </c>
      <c r="E26">
        <f t="shared" si="2"/>
        <v>1</v>
      </c>
    </row>
    <row r="27" spans="1:22">
      <c r="A27" s="10">
        <v>42846</v>
      </c>
      <c r="B27" s="9">
        <v>41.950001</v>
      </c>
      <c r="C27">
        <f t="shared" si="0"/>
        <v>2017</v>
      </c>
      <c r="D27">
        <f t="shared" si="1"/>
        <v>2</v>
      </c>
      <c r="E27">
        <f t="shared" si="2"/>
        <v>1</v>
      </c>
      <c r="G27" s="13">
        <v>21.273666616666656</v>
      </c>
      <c r="H27" s="13">
        <v>24.89878792424242</v>
      </c>
      <c r="I27" s="13">
        <v>25.043730508474571</v>
      </c>
      <c r="J27" s="13">
        <v>25.859827672413797</v>
      </c>
      <c r="K27" s="13">
        <v>27.112131131147549</v>
      </c>
      <c r="L27" s="13">
        <v>22.555230815384618</v>
      </c>
      <c r="M27" s="13">
        <v>19.238793034482761</v>
      </c>
      <c r="N27" s="13">
        <v>17.098620844827582</v>
      </c>
      <c r="O27" s="13">
        <v>18.158446683333334</v>
      </c>
      <c r="P27" s="13">
        <v>20.282931250000008</v>
      </c>
      <c r="Q27" s="13">
        <v>21.21737826666666</v>
      </c>
      <c r="R27" s="13">
        <v>20.138011881355926</v>
      </c>
      <c r="S27" s="13">
        <v>23.480478416666664</v>
      </c>
      <c r="T27" s="13">
        <v>24.492746107692302</v>
      </c>
      <c r="U27" s="13">
        <v>31.722383233333332</v>
      </c>
      <c r="V27" s="13">
        <v>29.604945999999998</v>
      </c>
    </row>
    <row r="28" spans="1:22">
      <c r="A28" s="10">
        <v>42849</v>
      </c>
      <c r="B28" s="9">
        <v>41.442901999999997</v>
      </c>
      <c r="C28">
        <f t="shared" si="0"/>
        <v>2017</v>
      </c>
      <c r="D28">
        <f t="shared" si="1"/>
        <v>2</v>
      </c>
      <c r="E28">
        <f t="shared" si="2"/>
        <v>1</v>
      </c>
    </row>
    <row r="29" spans="1:22">
      <c r="A29" s="10">
        <v>42850</v>
      </c>
      <c r="B29" s="9">
        <v>40.971401</v>
      </c>
      <c r="C29">
        <f t="shared" si="0"/>
        <v>2017</v>
      </c>
      <c r="D29">
        <f t="shared" si="1"/>
        <v>2</v>
      </c>
      <c r="E29">
        <f t="shared" si="2"/>
        <v>1</v>
      </c>
      <c r="G29" s="13">
        <v>21.273666616666656</v>
      </c>
    </row>
    <row r="30" spans="1:22">
      <c r="A30" s="10">
        <v>42851</v>
      </c>
      <c r="B30" s="9">
        <v>41.378601000000003</v>
      </c>
      <c r="C30">
        <f t="shared" si="0"/>
        <v>2017</v>
      </c>
      <c r="D30">
        <f t="shared" si="1"/>
        <v>2</v>
      </c>
      <c r="E30">
        <f t="shared" si="2"/>
        <v>1</v>
      </c>
      <c r="G30" s="13">
        <v>24.89878792424242</v>
      </c>
    </row>
    <row r="31" spans="1:22">
      <c r="A31" s="10">
        <v>42852</v>
      </c>
      <c r="B31" s="9">
        <v>42.092899000000003</v>
      </c>
      <c r="C31">
        <f t="shared" si="0"/>
        <v>2017</v>
      </c>
      <c r="D31">
        <f t="shared" si="1"/>
        <v>2</v>
      </c>
      <c r="E31">
        <f t="shared" si="2"/>
        <v>1</v>
      </c>
      <c r="G31" s="13">
        <v>25.043730508474571</v>
      </c>
    </row>
    <row r="32" spans="1:22">
      <c r="A32" s="10">
        <v>42853</v>
      </c>
      <c r="B32" s="9">
        <v>41.714297999999999</v>
      </c>
      <c r="C32">
        <f t="shared" si="0"/>
        <v>2017</v>
      </c>
      <c r="D32">
        <f t="shared" si="1"/>
        <v>2</v>
      </c>
      <c r="E32">
        <f t="shared" si="2"/>
        <v>1</v>
      </c>
      <c r="G32" s="13">
        <v>25.859827672413797</v>
      </c>
    </row>
    <row r="33" spans="1:7">
      <c r="A33" s="10">
        <v>42857</v>
      </c>
      <c r="B33" s="9">
        <v>37.871398999999997</v>
      </c>
      <c r="C33">
        <f t="shared" si="0"/>
        <v>2017</v>
      </c>
      <c r="D33">
        <f t="shared" si="1"/>
        <v>2</v>
      </c>
      <c r="E33">
        <f t="shared" si="2"/>
        <v>1</v>
      </c>
      <c r="G33" s="13">
        <v>27.112131131147549</v>
      </c>
    </row>
    <row r="34" spans="1:7">
      <c r="A34" s="10">
        <v>42858</v>
      </c>
      <c r="B34" s="9">
        <v>34.085701</v>
      </c>
      <c r="C34">
        <f t="shared" si="0"/>
        <v>2017</v>
      </c>
      <c r="D34">
        <f t="shared" si="1"/>
        <v>2</v>
      </c>
      <c r="E34">
        <f t="shared" si="2"/>
        <v>1</v>
      </c>
      <c r="G34" s="13">
        <v>22.555230815384618</v>
      </c>
    </row>
    <row r="35" spans="1:7">
      <c r="A35" s="10">
        <v>42859</v>
      </c>
      <c r="B35" s="9">
        <v>31.592898999999999</v>
      </c>
      <c r="C35">
        <f t="shared" si="0"/>
        <v>2017</v>
      </c>
      <c r="D35">
        <f t="shared" si="1"/>
        <v>2</v>
      </c>
      <c r="E35">
        <f t="shared" si="2"/>
        <v>1</v>
      </c>
      <c r="G35" s="13">
        <v>19.238793034482761</v>
      </c>
    </row>
    <row r="36" spans="1:7">
      <c r="A36" s="10">
        <v>42860</v>
      </c>
      <c r="B36" s="9">
        <v>31.464300000000001</v>
      </c>
      <c r="C36">
        <f t="shared" si="0"/>
        <v>2017</v>
      </c>
      <c r="D36">
        <f t="shared" si="1"/>
        <v>2</v>
      </c>
      <c r="E36">
        <f t="shared" si="2"/>
        <v>1</v>
      </c>
      <c r="G36" s="13">
        <v>17.098620844827582</v>
      </c>
    </row>
    <row r="37" spans="1:7">
      <c r="A37" s="10">
        <v>42863</v>
      </c>
      <c r="B37" s="9">
        <v>30.15</v>
      </c>
      <c r="C37">
        <f t="shared" si="0"/>
        <v>2017</v>
      </c>
      <c r="D37">
        <f t="shared" si="1"/>
        <v>2</v>
      </c>
      <c r="E37">
        <f t="shared" si="2"/>
        <v>1</v>
      </c>
      <c r="G37" s="13">
        <v>18.158446683333334</v>
      </c>
    </row>
    <row r="38" spans="1:7">
      <c r="A38" s="10">
        <v>42864</v>
      </c>
      <c r="B38" s="9">
        <v>30.528600999999998</v>
      </c>
      <c r="C38">
        <f t="shared" si="0"/>
        <v>2017</v>
      </c>
      <c r="D38">
        <f t="shared" si="1"/>
        <v>2</v>
      </c>
      <c r="E38">
        <f t="shared" si="2"/>
        <v>1</v>
      </c>
      <c r="G38" s="13">
        <v>20.282931250000008</v>
      </c>
    </row>
    <row r="39" spans="1:7">
      <c r="A39" s="10">
        <v>42865</v>
      </c>
      <c r="B39" s="9">
        <v>29.542899999999999</v>
      </c>
      <c r="C39">
        <f t="shared" si="0"/>
        <v>2017</v>
      </c>
      <c r="D39">
        <f t="shared" si="1"/>
        <v>2</v>
      </c>
      <c r="E39">
        <f t="shared" si="2"/>
        <v>1</v>
      </c>
      <c r="G39" s="13">
        <v>21.21737826666666</v>
      </c>
    </row>
    <row r="40" spans="1:7">
      <c r="A40" s="10">
        <v>42866</v>
      </c>
      <c r="B40" s="9">
        <v>29.221399000000002</v>
      </c>
      <c r="C40">
        <f t="shared" si="0"/>
        <v>2017</v>
      </c>
      <c r="D40">
        <f t="shared" si="1"/>
        <v>2</v>
      </c>
      <c r="E40">
        <f t="shared" si="2"/>
        <v>1</v>
      </c>
      <c r="G40" s="13">
        <v>20.138011881355926</v>
      </c>
    </row>
    <row r="41" spans="1:7">
      <c r="A41" s="10">
        <v>42867</v>
      </c>
      <c r="B41" s="9">
        <v>29.307099999999998</v>
      </c>
      <c r="C41">
        <f t="shared" si="0"/>
        <v>2017</v>
      </c>
      <c r="D41">
        <f t="shared" si="1"/>
        <v>2</v>
      </c>
      <c r="E41">
        <f t="shared" si="2"/>
        <v>1</v>
      </c>
      <c r="G41" s="13">
        <v>23.480478416666664</v>
      </c>
    </row>
    <row r="42" spans="1:7">
      <c r="A42" s="10">
        <v>42870</v>
      </c>
      <c r="B42" s="9">
        <v>28.842898999999999</v>
      </c>
      <c r="C42">
        <f t="shared" si="0"/>
        <v>2017</v>
      </c>
      <c r="D42">
        <f t="shared" si="1"/>
        <v>2</v>
      </c>
      <c r="E42">
        <f t="shared" si="2"/>
        <v>1</v>
      </c>
      <c r="G42" s="13">
        <v>24.492746107692302</v>
      </c>
    </row>
    <row r="43" spans="1:7">
      <c r="A43" s="10">
        <v>42871</v>
      </c>
      <c r="B43" s="9">
        <v>29.278600999999998</v>
      </c>
      <c r="C43">
        <f t="shared" si="0"/>
        <v>2017</v>
      </c>
      <c r="D43">
        <f t="shared" si="1"/>
        <v>2</v>
      </c>
      <c r="E43">
        <f t="shared" si="2"/>
        <v>1</v>
      </c>
      <c r="G43" s="13">
        <v>31.722383233333332</v>
      </c>
    </row>
    <row r="44" spans="1:7">
      <c r="A44" s="10">
        <v>42872</v>
      </c>
      <c r="B44" s="9">
        <v>29.75</v>
      </c>
      <c r="C44">
        <f t="shared" si="0"/>
        <v>2017</v>
      </c>
      <c r="D44">
        <f t="shared" si="1"/>
        <v>2</v>
      </c>
      <c r="E44">
        <f t="shared" si="2"/>
        <v>1</v>
      </c>
      <c r="G44" s="13">
        <v>29.604945999999998</v>
      </c>
    </row>
    <row r="45" spans="1:7">
      <c r="A45" s="10">
        <v>42873</v>
      </c>
      <c r="B45" s="9">
        <v>29.435699</v>
      </c>
      <c r="C45">
        <f t="shared" si="0"/>
        <v>2017</v>
      </c>
      <c r="D45">
        <f t="shared" si="1"/>
        <v>2</v>
      </c>
      <c r="E45">
        <f t="shared" si="2"/>
        <v>1</v>
      </c>
    </row>
    <row r="46" spans="1:7">
      <c r="A46" s="10">
        <v>42874</v>
      </c>
      <c r="B46" s="9">
        <v>29.299999</v>
      </c>
      <c r="C46">
        <f t="shared" si="0"/>
        <v>2017</v>
      </c>
      <c r="D46">
        <f t="shared" si="1"/>
        <v>2</v>
      </c>
      <c r="E46">
        <f t="shared" si="2"/>
        <v>1</v>
      </c>
    </row>
    <row r="47" spans="1:7">
      <c r="A47" s="10">
        <v>42877</v>
      </c>
      <c r="B47" s="9">
        <v>26.921399999999998</v>
      </c>
      <c r="C47">
        <f t="shared" si="0"/>
        <v>2017</v>
      </c>
      <c r="D47">
        <f t="shared" si="1"/>
        <v>2</v>
      </c>
      <c r="E47">
        <f t="shared" si="2"/>
        <v>1</v>
      </c>
    </row>
    <row r="48" spans="1:7">
      <c r="A48" s="10">
        <v>42878</v>
      </c>
      <c r="B48" s="9">
        <v>24.9786</v>
      </c>
      <c r="C48">
        <f t="shared" si="0"/>
        <v>2017</v>
      </c>
      <c r="D48">
        <f t="shared" si="1"/>
        <v>2</v>
      </c>
      <c r="E48">
        <f t="shared" si="2"/>
        <v>1</v>
      </c>
    </row>
    <row r="49" spans="1:5">
      <c r="A49" s="10">
        <v>42879</v>
      </c>
      <c r="B49" s="9">
        <v>25.535699999999999</v>
      </c>
      <c r="C49">
        <f t="shared" si="0"/>
        <v>2017</v>
      </c>
      <c r="D49">
        <f t="shared" si="1"/>
        <v>2</v>
      </c>
      <c r="E49">
        <f t="shared" si="2"/>
        <v>1</v>
      </c>
    </row>
    <row r="50" spans="1:5">
      <c r="A50" s="10">
        <v>42880</v>
      </c>
      <c r="B50" s="9">
        <v>26.014299000000001</v>
      </c>
      <c r="C50">
        <f t="shared" si="0"/>
        <v>2017</v>
      </c>
      <c r="D50">
        <f t="shared" si="1"/>
        <v>2</v>
      </c>
      <c r="E50">
        <f t="shared" si="2"/>
        <v>1</v>
      </c>
    </row>
    <row r="51" spans="1:5">
      <c r="A51" s="10">
        <v>42881</v>
      </c>
      <c r="B51" s="9">
        <v>25.871400999999999</v>
      </c>
      <c r="C51">
        <f t="shared" si="0"/>
        <v>2017</v>
      </c>
      <c r="D51">
        <f t="shared" si="1"/>
        <v>2</v>
      </c>
      <c r="E51">
        <f t="shared" si="2"/>
        <v>1</v>
      </c>
    </row>
    <row r="52" spans="1:5">
      <c r="A52" s="10">
        <v>42886</v>
      </c>
      <c r="B52" s="9">
        <v>25.657101000000001</v>
      </c>
      <c r="C52">
        <f t="shared" si="0"/>
        <v>2017</v>
      </c>
      <c r="D52">
        <f t="shared" si="1"/>
        <v>2</v>
      </c>
      <c r="E52">
        <f t="shared" si="2"/>
        <v>1</v>
      </c>
    </row>
    <row r="53" spans="1:5">
      <c r="A53" s="10">
        <v>42887</v>
      </c>
      <c r="B53" s="9">
        <v>24.207100000000001</v>
      </c>
      <c r="C53">
        <f t="shared" si="0"/>
        <v>2017</v>
      </c>
      <c r="D53">
        <f t="shared" si="1"/>
        <v>2</v>
      </c>
      <c r="E53">
        <f t="shared" si="2"/>
        <v>1</v>
      </c>
    </row>
    <row r="54" spans="1:5">
      <c r="A54" s="10">
        <v>42888</v>
      </c>
      <c r="B54" s="9">
        <v>25.335699000000002</v>
      </c>
      <c r="C54">
        <f t="shared" si="0"/>
        <v>2017</v>
      </c>
      <c r="D54">
        <f t="shared" si="1"/>
        <v>2</v>
      </c>
      <c r="E54">
        <f t="shared" si="2"/>
        <v>1</v>
      </c>
    </row>
    <row r="55" spans="1:5">
      <c r="A55" s="10">
        <v>42891</v>
      </c>
      <c r="B55" s="9">
        <v>25.735700999999999</v>
      </c>
      <c r="C55">
        <f t="shared" si="0"/>
        <v>2017</v>
      </c>
      <c r="D55">
        <f t="shared" si="1"/>
        <v>2</v>
      </c>
      <c r="E55">
        <f t="shared" si="2"/>
        <v>1</v>
      </c>
    </row>
    <row r="56" spans="1:5">
      <c r="A56" s="10">
        <v>42892</v>
      </c>
      <c r="B56" s="9">
        <v>26.221399000000002</v>
      </c>
      <c r="C56">
        <f t="shared" si="0"/>
        <v>2017</v>
      </c>
      <c r="D56">
        <f t="shared" si="1"/>
        <v>2</v>
      </c>
      <c r="E56">
        <f t="shared" si="2"/>
        <v>1</v>
      </c>
    </row>
    <row r="57" spans="1:5">
      <c r="A57" s="10">
        <v>42893</v>
      </c>
      <c r="B57" s="9">
        <v>27.1143</v>
      </c>
      <c r="C57">
        <f t="shared" si="0"/>
        <v>2017</v>
      </c>
      <c r="D57">
        <f t="shared" si="1"/>
        <v>2</v>
      </c>
      <c r="E57">
        <f t="shared" si="2"/>
        <v>1</v>
      </c>
    </row>
    <row r="58" spans="1:5">
      <c r="A58" s="10">
        <v>42894</v>
      </c>
      <c r="B58" s="9">
        <v>26.9786</v>
      </c>
      <c r="C58">
        <f t="shared" si="0"/>
        <v>2017</v>
      </c>
      <c r="D58">
        <f t="shared" si="1"/>
        <v>2</v>
      </c>
      <c r="E58">
        <f t="shared" si="2"/>
        <v>1</v>
      </c>
    </row>
    <row r="59" spans="1:5">
      <c r="A59" s="10">
        <v>42895</v>
      </c>
      <c r="B59" s="9">
        <v>26.971399000000002</v>
      </c>
      <c r="C59">
        <f t="shared" si="0"/>
        <v>2017</v>
      </c>
      <c r="D59">
        <f t="shared" si="1"/>
        <v>2</v>
      </c>
      <c r="E59">
        <f t="shared" si="2"/>
        <v>1</v>
      </c>
    </row>
    <row r="60" spans="1:5">
      <c r="A60" s="10">
        <v>42898</v>
      </c>
      <c r="B60" s="9">
        <v>25.242901</v>
      </c>
      <c r="C60">
        <f t="shared" si="0"/>
        <v>2017</v>
      </c>
      <c r="D60">
        <f t="shared" si="1"/>
        <v>2</v>
      </c>
      <c r="E60">
        <f t="shared" si="2"/>
        <v>1</v>
      </c>
    </row>
    <row r="61" spans="1:5">
      <c r="A61" s="10">
        <v>42899</v>
      </c>
      <c r="B61" s="9">
        <v>25.914300999999998</v>
      </c>
      <c r="C61">
        <f t="shared" si="0"/>
        <v>2017</v>
      </c>
      <c r="D61">
        <f t="shared" si="1"/>
        <v>2</v>
      </c>
      <c r="E61">
        <f t="shared" si="2"/>
        <v>1</v>
      </c>
    </row>
    <row r="62" spans="1:5">
      <c r="A62" s="10">
        <v>42900</v>
      </c>
      <c r="B62" s="9">
        <v>26.264299000000001</v>
      </c>
      <c r="C62">
        <f t="shared" si="0"/>
        <v>2017</v>
      </c>
      <c r="D62">
        <f t="shared" si="1"/>
        <v>2</v>
      </c>
      <c r="E62">
        <f t="shared" si="2"/>
        <v>1</v>
      </c>
    </row>
    <row r="63" spans="1:5">
      <c r="A63" s="10">
        <v>42901</v>
      </c>
      <c r="B63" s="9">
        <v>27.042899999999999</v>
      </c>
      <c r="C63">
        <f t="shared" si="0"/>
        <v>2017</v>
      </c>
      <c r="D63">
        <f t="shared" si="1"/>
        <v>2</v>
      </c>
      <c r="E63">
        <f t="shared" si="2"/>
        <v>1</v>
      </c>
    </row>
    <row r="64" spans="1:5">
      <c r="A64" s="10">
        <v>42902</v>
      </c>
      <c r="B64" s="9">
        <v>27.1357</v>
      </c>
      <c r="C64">
        <f t="shared" si="0"/>
        <v>2017</v>
      </c>
      <c r="D64">
        <f t="shared" si="1"/>
        <v>2</v>
      </c>
      <c r="E64">
        <f t="shared" si="2"/>
        <v>1</v>
      </c>
    </row>
    <row r="65" spans="1:5">
      <c r="A65" s="10">
        <v>42905</v>
      </c>
      <c r="B65" s="9">
        <v>27.1</v>
      </c>
      <c r="C65">
        <f t="shared" si="0"/>
        <v>2017</v>
      </c>
      <c r="D65">
        <f t="shared" si="1"/>
        <v>2</v>
      </c>
      <c r="E65">
        <f t="shared" si="2"/>
        <v>1</v>
      </c>
    </row>
    <row r="66" spans="1:5">
      <c r="A66" s="10">
        <v>42906</v>
      </c>
      <c r="B66" s="9">
        <v>26.821400000000001</v>
      </c>
      <c r="C66">
        <f t="shared" si="0"/>
        <v>2017</v>
      </c>
      <c r="D66">
        <f t="shared" si="1"/>
        <v>2</v>
      </c>
      <c r="E66">
        <f t="shared" si="2"/>
        <v>1</v>
      </c>
    </row>
    <row r="67" spans="1:5">
      <c r="A67" s="10">
        <v>42907</v>
      </c>
      <c r="B67" s="9">
        <v>26.828600000000002</v>
      </c>
      <c r="C67">
        <f t="shared" ref="C67:C130" si="3">YEAR(A67)</f>
        <v>2017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>
      <c r="A68" s="10">
        <v>42908</v>
      </c>
      <c r="B68" s="9">
        <v>26.2286</v>
      </c>
      <c r="C68">
        <f t="shared" si="3"/>
        <v>2017</v>
      </c>
      <c r="D68">
        <f t="shared" si="4"/>
        <v>2</v>
      </c>
      <c r="E68">
        <f t="shared" si="5"/>
        <v>1</v>
      </c>
    </row>
    <row r="69" spans="1:5">
      <c r="A69" s="10">
        <v>42909</v>
      </c>
      <c r="B69" s="9">
        <v>26.664300999999998</v>
      </c>
      <c r="C69">
        <f t="shared" si="3"/>
        <v>2017</v>
      </c>
      <c r="D69">
        <f t="shared" si="4"/>
        <v>2</v>
      </c>
      <c r="E69">
        <f t="shared" si="5"/>
        <v>1</v>
      </c>
    </row>
    <row r="70" spans="1:5">
      <c r="A70" s="10">
        <v>42912</v>
      </c>
      <c r="B70" s="9">
        <v>27.0214</v>
      </c>
      <c r="C70">
        <f t="shared" si="3"/>
        <v>2017</v>
      </c>
      <c r="D70">
        <f t="shared" si="4"/>
        <v>2</v>
      </c>
      <c r="E70">
        <f t="shared" si="5"/>
        <v>1</v>
      </c>
    </row>
    <row r="71" spans="1:5">
      <c r="A71" s="10">
        <v>42913</v>
      </c>
      <c r="B71" s="9">
        <v>27.007099</v>
      </c>
      <c r="C71">
        <f t="shared" si="3"/>
        <v>2017</v>
      </c>
      <c r="D71">
        <f t="shared" si="4"/>
        <v>2</v>
      </c>
      <c r="E71">
        <f t="shared" si="5"/>
        <v>1</v>
      </c>
    </row>
    <row r="72" spans="1:5">
      <c r="A72" s="10">
        <v>42914</v>
      </c>
      <c r="B72" s="9">
        <v>26.492901</v>
      </c>
      <c r="C72">
        <f t="shared" si="3"/>
        <v>2017</v>
      </c>
      <c r="D72">
        <f t="shared" si="4"/>
        <v>2</v>
      </c>
      <c r="E72">
        <f t="shared" si="5"/>
        <v>1</v>
      </c>
    </row>
    <row r="73" spans="1:5">
      <c r="A73" s="10">
        <v>42915</v>
      </c>
      <c r="B73" s="9">
        <v>26.6357</v>
      </c>
      <c r="C73">
        <f t="shared" si="3"/>
        <v>2017</v>
      </c>
      <c r="D73">
        <f t="shared" si="4"/>
        <v>2</v>
      </c>
      <c r="E73">
        <f t="shared" si="5"/>
        <v>1</v>
      </c>
    </row>
    <row r="74" spans="1:5">
      <c r="A74" s="10">
        <v>42916</v>
      </c>
      <c r="B74" s="9">
        <v>26.921399999999998</v>
      </c>
      <c r="C74">
        <f t="shared" si="3"/>
        <v>2017</v>
      </c>
      <c r="D74">
        <f t="shared" si="4"/>
        <v>2</v>
      </c>
      <c r="E74">
        <f t="shared" si="5"/>
        <v>1</v>
      </c>
    </row>
    <row r="75" spans="1:5">
      <c r="A75" s="10">
        <v>42919</v>
      </c>
      <c r="B75" s="9">
        <v>26.942900000000002</v>
      </c>
      <c r="C75">
        <f t="shared" si="3"/>
        <v>2017</v>
      </c>
      <c r="D75">
        <f t="shared" si="4"/>
        <v>3</v>
      </c>
      <c r="E75">
        <f t="shared" si="5"/>
        <v>2</v>
      </c>
    </row>
    <row r="76" spans="1:5">
      <c r="A76" s="10">
        <v>42920</v>
      </c>
      <c r="B76" s="9">
        <v>26.7286</v>
      </c>
      <c r="C76">
        <f t="shared" si="3"/>
        <v>2017</v>
      </c>
      <c r="D76">
        <f t="shared" si="4"/>
        <v>3</v>
      </c>
      <c r="E76">
        <f t="shared" si="5"/>
        <v>2</v>
      </c>
    </row>
    <row r="77" spans="1:5">
      <c r="A77" s="10">
        <v>42921</v>
      </c>
      <c r="B77" s="9">
        <v>27.014299000000001</v>
      </c>
      <c r="C77">
        <f t="shared" si="3"/>
        <v>2017</v>
      </c>
      <c r="D77">
        <f t="shared" si="4"/>
        <v>3</v>
      </c>
      <c r="E77">
        <f t="shared" si="5"/>
        <v>2</v>
      </c>
    </row>
    <row r="78" spans="1:5">
      <c r="A78" s="10">
        <v>42922</v>
      </c>
      <c r="B78" s="9">
        <v>27.592898999999999</v>
      </c>
      <c r="C78">
        <f t="shared" si="3"/>
        <v>2017</v>
      </c>
      <c r="D78">
        <f t="shared" si="4"/>
        <v>3</v>
      </c>
      <c r="E78">
        <f t="shared" si="5"/>
        <v>2</v>
      </c>
    </row>
    <row r="79" spans="1:5">
      <c r="A79" s="10">
        <v>42923</v>
      </c>
      <c r="B79" s="9">
        <v>27.971399000000002</v>
      </c>
      <c r="C79">
        <f t="shared" si="3"/>
        <v>2017</v>
      </c>
      <c r="D79">
        <f t="shared" si="4"/>
        <v>3</v>
      </c>
      <c r="E79">
        <f t="shared" si="5"/>
        <v>2</v>
      </c>
    </row>
    <row r="80" spans="1:5">
      <c r="A80" s="10">
        <v>42926</v>
      </c>
      <c r="B80" s="9">
        <v>26.871400999999999</v>
      </c>
      <c r="C80">
        <f t="shared" si="3"/>
        <v>2017</v>
      </c>
      <c r="D80">
        <f t="shared" si="4"/>
        <v>3</v>
      </c>
      <c r="E80">
        <f t="shared" si="5"/>
        <v>2</v>
      </c>
    </row>
    <row r="81" spans="1:5">
      <c r="A81" s="10">
        <v>42927</v>
      </c>
      <c r="B81" s="9">
        <v>26.028600999999998</v>
      </c>
      <c r="C81">
        <f t="shared" si="3"/>
        <v>2017</v>
      </c>
      <c r="D81">
        <f t="shared" si="4"/>
        <v>3</v>
      </c>
      <c r="E81">
        <f t="shared" si="5"/>
        <v>2</v>
      </c>
    </row>
    <row r="82" spans="1:5">
      <c r="A82" s="10">
        <v>42928</v>
      </c>
      <c r="B82" s="9">
        <v>26.314301</v>
      </c>
      <c r="C82">
        <f t="shared" si="3"/>
        <v>2017</v>
      </c>
      <c r="D82">
        <f t="shared" si="4"/>
        <v>3</v>
      </c>
      <c r="E82">
        <f t="shared" si="5"/>
        <v>2</v>
      </c>
    </row>
    <row r="83" spans="1:5">
      <c r="A83" s="10">
        <v>42929</v>
      </c>
      <c r="B83" s="9">
        <v>26.0214</v>
      </c>
      <c r="C83">
        <f t="shared" si="3"/>
        <v>2017</v>
      </c>
      <c r="D83">
        <f t="shared" si="4"/>
        <v>3</v>
      </c>
      <c r="E83">
        <f t="shared" si="5"/>
        <v>2</v>
      </c>
    </row>
    <row r="84" spans="1:5">
      <c r="A84" s="10">
        <v>42930</v>
      </c>
      <c r="B84" s="9">
        <v>26.057099999999998</v>
      </c>
      <c r="C84">
        <f t="shared" si="3"/>
        <v>2017</v>
      </c>
      <c r="D84">
        <f t="shared" si="4"/>
        <v>3</v>
      </c>
      <c r="E84">
        <f t="shared" si="5"/>
        <v>2</v>
      </c>
    </row>
    <row r="85" spans="1:5">
      <c r="A85" s="10">
        <v>42933</v>
      </c>
      <c r="B85" s="9">
        <v>23.450001</v>
      </c>
      <c r="C85">
        <f t="shared" si="3"/>
        <v>2017</v>
      </c>
      <c r="D85">
        <f t="shared" si="4"/>
        <v>3</v>
      </c>
      <c r="E85">
        <f t="shared" si="5"/>
        <v>2</v>
      </c>
    </row>
    <row r="86" spans="1:5">
      <c r="A86" s="10">
        <v>42934</v>
      </c>
      <c r="B86" s="9">
        <v>23.214300000000001</v>
      </c>
      <c r="C86">
        <f t="shared" si="3"/>
        <v>2017</v>
      </c>
      <c r="D86">
        <f t="shared" si="4"/>
        <v>3</v>
      </c>
      <c r="E86">
        <f t="shared" si="5"/>
        <v>2</v>
      </c>
    </row>
    <row r="87" spans="1:5">
      <c r="A87" s="10">
        <v>42935</v>
      </c>
      <c r="B87" s="9">
        <v>23.450001</v>
      </c>
      <c r="C87">
        <f t="shared" si="3"/>
        <v>2017</v>
      </c>
      <c r="D87">
        <f t="shared" si="4"/>
        <v>3</v>
      </c>
      <c r="E87">
        <f t="shared" si="5"/>
        <v>2</v>
      </c>
    </row>
    <row r="88" spans="1:5">
      <c r="A88" s="10">
        <v>42936</v>
      </c>
      <c r="B88" s="9">
        <v>23.642900000000001</v>
      </c>
      <c r="C88">
        <f t="shared" si="3"/>
        <v>2017</v>
      </c>
      <c r="D88">
        <f t="shared" si="4"/>
        <v>3</v>
      </c>
      <c r="E88">
        <f t="shared" si="5"/>
        <v>2</v>
      </c>
    </row>
    <row r="89" spans="1:5">
      <c r="A89" s="10">
        <v>42937</v>
      </c>
      <c r="B89" s="9">
        <v>24.171399999999998</v>
      </c>
      <c r="C89">
        <f t="shared" si="3"/>
        <v>2017</v>
      </c>
      <c r="D89">
        <f t="shared" si="4"/>
        <v>3</v>
      </c>
      <c r="E89">
        <f t="shared" si="5"/>
        <v>2</v>
      </c>
    </row>
    <row r="90" spans="1:5">
      <c r="A90" s="10">
        <v>42940</v>
      </c>
      <c r="B90" s="9">
        <v>23.921399999999998</v>
      </c>
      <c r="C90">
        <f t="shared" si="3"/>
        <v>2017</v>
      </c>
      <c r="D90">
        <f t="shared" si="4"/>
        <v>3</v>
      </c>
      <c r="E90">
        <f t="shared" si="5"/>
        <v>2</v>
      </c>
    </row>
    <row r="91" spans="1:5">
      <c r="A91" s="10">
        <v>42941</v>
      </c>
      <c r="B91" s="9">
        <v>23.878599000000001</v>
      </c>
      <c r="C91">
        <f t="shared" si="3"/>
        <v>2017</v>
      </c>
      <c r="D91">
        <f t="shared" si="4"/>
        <v>3</v>
      </c>
      <c r="E91">
        <f t="shared" si="5"/>
        <v>2</v>
      </c>
    </row>
    <row r="92" spans="1:5">
      <c r="A92" s="10">
        <v>42942</v>
      </c>
      <c r="B92" s="9">
        <v>24.171399999999998</v>
      </c>
      <c r="C92">
        <f t="shared" si="3"/>
        <v>2017</v>
      </c>
      <c r="D92">
        <f t="shared" si="4"/>
        <v>3</v>
      </c>
      <c r="E92">
        <f t="shared" si="5"/>
        <v>2</v>
      </c>
    </row>
    <row r="93" spans="1:5">
      <c r="A93" s="10">
        <v>42943</v>
      </c>
      <c r="B93" s="9">
        <v>24.557099999999998</v>
      </c>
      <c r="C93">
        <f t="shared" si="3"/>
        <v>2017</v>
      </c>
      <c r="D93">
        <f t="shared" si="4"/>
        <v>3</v>
      </c>
      <c r="E93">
        <f t="shared" si="5"/>
        <v>2</v>
      </c>
    </row>
    <row r="94" spans="1:5">
      <c r="A94" s="10">
        <v>42944</v>
      </c>
      <c r="B94" s="9">
        <v>24.471399000000002</v>
      </c>
      <c r="C94">
        <f t="shared" si="3"/>
        <v>2017</v>
      </c>
      <c r="D94">
        <f t="shared" si="4"/>
        <v>3</v>
      </c>
      <c r="E94">
        <f t="shared" si="5"/>
        <v>2</v>
      </c>
    </row>
    <row r="95" spans="1:5">
      <c r="A95" s="10">
        <v>42947</v>
      </c>
      <c r="B95" s="9">
        <v>24.1143</v>
      </c>
      <c r="C95">
        <f t="shared" si="3"/>
        <v>2017</v>
      </c>
      <c r="D95">
        <f t="shared" si="4"/>
        <v>3</v>
      </c>
      <c r="E95">
        <f t="shared" si="5"/>
        <v>2</v>
      </c>
    </row>
    <row r="96" spans="1:5">
      <c r="A96" s="10">
        <v>42948</v>
      </c>
      <c r="B96" s="9">
        <v>24.142900000000001</v>
      </c>
      <c r="C96">
        <f t="shared" si="3"/>
        <v>2017</v>
      </c>
      <c r="D96">
        <f t="shared" si="4"/>
        <v>3</v>
      </c>
      <c r="E96">
        <f t="shared" si="5"/>
        <v>2</v>
      </c>
    </row>
    <row r="97" spans="1:5">
      <c r="A97" s="10">
        <v>42949</v>
      </c>
      <c r="B97" s="9">
        <v>23.450001</v>
      </c>
      <c r="C97">
        <f t="shared" si="3"/>
        <v>2017</v>
      </c>
      <c r="D97">
        <f t="shared" si="4"/>
        <v>3</v>
      </c>
      <c r="E97">
        <f t="shared" si="5"/>
        <v>2</v>
      </c>
    </row>
    <row r="98" spans="1:5">
      <c r="A98" s="10">
        <v>42950</v>
      </c>
      <c r="B98" s="9">
        <v>23.5</v>
      </c>
      <c r="C98">
        <f t="shared" si="3"/>
        <v>2017</v>
      </c>
      <c r="D98">
        <f t="shared" si="4"/>
        <v>3</v>
      </c>
      <c r="E98">
        <f t="shared" si="5"/>
        <v>2</v>
      </c>
    </row>
    <row r="99" spans="1:5">
      <c r="A99" s="10">
        <v>42951</v>
      </c>
      <c r="B99" s="9">
        <v>23.107099999999999</v>
      </c>
      <c r="C99">
        <f t="shared" si="3"/>
        <v>2017</v>
      </c>
      <c r="D99">
        <f t="shared" si="4"/>
        <v>3</v>
      </c>
      <c r="E99">
        <f t="shared" si="5"/>
        <v>2</v>
      </c>
    </row>
    <row r="100" spans="1:5">
      <c r="A100" s="10">
        <v>42954</v>
      </c>
      <c r="B100" s="9">
        <v>23.178599999999999</v>
      </c>
      <c r="C100">
        <f t="shared" si="3"/>
        <v>2017</v>
      </c>
      <c r="D100">
        <f t="shared" si="4"/>
        <v>3</v>
      </c>
      <c r="E100">
        <f t="shared" si="5"/>
        <v>2</v>
      </c>
    </row>
    <row r="101" spans="1:5">
      <c r="A101" s="10">
        <v>42955</v>
      </c>
      <c r="B101" s="9">
        <v>23.185699</v>
      </c>
      <c r="C101">
        <f t="shared" si="3"/>
        <v>2017</v>
      </c>
      <c r="D101">
        <f t="shared" si="4"/>
        <v>3</v>
      </c>
      <c r="E101">
        <f t="shared" si="5"/>
        <v>2</v>
      </c>
    </row>
    <row r="102" spans="1:5">
      <c r="A102" s="10">
        <v>42956</v>
      </c>
      <c r="B102" s="9">
        <v>23.357099999999999</v>
      </c>
      <c r="C102">
        <f t="shared" si="3"/>
        <v>2017</v>
      </c>
      <c r="D102">
        <f t="shared" si="4"/>
        <v>3</v>
      </c>
      <c r="E102">
        <f t="shared" si="5"/>
        <v>2</v>
      </c>
    </row>
    <row r="103" spans="1:5">
      <c r="A103" s="10">
        <v>42957</v>
      </c>
      <c r="B103" s="9">
        <v>22.799999</v>
      </c>
      <c r="C103">
        <f t="shared" si="3"/>
        <v>2017</v>
      </c>
      <c r="D103">
        <f t="shared" si="4"/>
        <v>3</v>
      </c>
      <c r="E103">
        <f t="shared" si="5"/>
        <v>2</v>
      </c>
    </row>
    <row r="104" spans="1:5">
      <c r="A104" s="10">
        <v>42958</v>
      </c>
      <c r="B104" s="9">
        <v>22.371400999999999</v>
      </c>
      <c r="C104">
        <f t="shared" si="3"/>
        <v>2017</v>
      </c>
      <c r="D104">
        <f t="shared" si="4"/>
        <v>3</v>
      </c>
      <c r="E104">
        <f t="shared" si="5"/>
        <v>2</v>
      </c>
    </row>
    <row r="105" spans="1:5">
      <c r="A105" s="10">
        <v>42961</v>
      </c>
      <c r="B105" s="9">
        <v>22.821400000000001</v>
      </c>
      <c r="C105">
        <f t="shared" si="3"/>
        <v>2017</v>
      </c>
      <c r="D105">
        <f t="shared" si="4"/>
        <v>3</v>
      </c>
      <c r="E105">
        <f t="shared" si="5"/>
        <v>2</v>
      </c>
    </row>
    <row r="106" spans="1:5">
      <c r="A106" s="10">
        <v>42962</v>
      </c>
      <c r="B106" s="9">
        <v>23.085699000000002</v>
      </c>
      <c r="C106">
        <f t="shared" si="3"/>
        <v>2017</v>
      </c>
      <c r="D106">
        <f t="shared" si="4"/>
        <v>3</v>
      </c>
      <c r="E106">
        <f t="shared" si="5"/>
        <v>2</v>
      </c>
    </row>
    <row r="107" spans="1:5">
      <c r="A107" s="10">
        <v>42963</v>
      </c>
      <c r="B107" s="9">
        <v>23.7286</v>
      </c>
      <c r="C107">
        <f t="shared" si="3"/>
        <v>2017</v>
      </c>
      <c r="D107">
        <f t="shared" si="4"/>
        <v>3</v>
      </c>
      <c r="E107">
        <f t="shared" si="5"/>
        <v>2</v>
      </c>
    </row>
    <row r="108" spans="1:5">
      <c r="A108" s="10">
        <v>42964</v>
      </c>
      <c r="B108" s="9">
        <v>23.549999</v>
      </c>
      <c r="C108">
        <f t="shared" si="3"/>
        <v>2017</v>
      </c>
      <c r="D108">
        <f t="shared" si="4"/>
        <v>3</v>
      </c>
      <c r="E108">
        <f t="shared" si="5"/>
        <v>2</v>
      </c>
    </row>
    <row r="109" spans="1:5">
      <c r="A109" s="10">
        <v>42965</v>
      </c>
      <c r="B109" s="9">
        <v>22.799999</v>
      </c>
      <c r="C109">
        <f t="shared" si="3"/>
        <v>2017</v>
      </c>
      <c r="D109">
        <f t="shared" si="4"/>
        <v>3</v>
      </c>
      <c r="E109">
        <f t="shared" si="5"/>
        <v>2</v>
      </c>
    </row>
    <row r="110" spans="1:5">
      <c r="A110" s="10">
        <v>42968</v>
      </c>
      <c r="B110" s="9">
        <v>23.107099999999999</v>
      </c>
      <c r="C110">
        <f t="shared" si="3"/>
        <v>2017</v>
      </c>
      <c r="D110">
        <f t="shared" si="4"/>
        <v>3</v>
      </c>
      <c r="E110">
        <f t="shared" si="5"/>
        <v>2</v>
      </c>
    </row>
    <row r="111" spans="1:5">
      <c r="A111" s="10">
        <v>42969</v>
      </c>
      <c r="B111" s="9">
        <v>23.285699999999999</v>
      </c>
      <c r="C111">
        <f t="shared" si="3"/>
        <v>2017</v>
      </c>
      <c r="D111">
        <f t="shared" si="4"/>
        <v>3</v>
      </c>
      <c r="E111">
        <f t="shared" si="5"/>
        <v>2</v>
      </c>
    </row>
    <row r="112" spans="1:5">
      <c r="A112" s="10">
        <v>42970</v>
      </c>
      <c r="B112" s="9">
        <v>23.235700999999999</v>
      </c>
      <c r="C112">
        <f t="shared" si="3"/>
        <v>2017</v>
      </c>
      <c r="D112">
        <f t="shared" si="4"/>
        <v>3</v>
      </c>
      <c r="E112">
        <f t="shared" si="5"/>
        <v>2</v>
      </c>
    </row>
    <row r="113" spans="1:5">
      <c r="A113" s="10">
        <v>42971</v>
      </c>
      <c r="B113" s="9">
        <v>23.557099999999998</v>
      </c>
      <c r="C113">
        <f t="shared" si="3"/>
        <v>2017</v>
      </c>
      <c r="D113">
        <f t="shared" si="4"/>
        <v>3</v>
      </c>
      <c r="E113">
        <f t="shared" si="5"/>
        <v>2</v>
      </c>
    </row>
    <row r="114" spans="1:5">
      <c r="A114" s="10">
        <v>42972</v>
      </c>
      <c r="B114" s="9">
        <v>23.842898999999999</v>
      </c>
      <c r="C114">
        <f t="shared" si="3"/>
        <v>2017</v>
      </c>
      <c r="D114">
        <f t="shared" si="4"/>
        <v>3</v>
      </c>
      <c r="E114">
        <f t="shared" si="5"/>
        <v>2</v>
      </c>
    </row>
    <row r="115" spans="1:5">
      <c r="A115" s="10">
        <v>42975</v>
      </c>
      <c r="B115" s="9">
        <v>24.357099999999999</v>
      </c>
      <c r="C115">
        <f t="shared" si="3"/>
        <v>2017</v>
      </c>
      <c r="D115">
        <f t="shared" si="4"/>
        <v>3</v>
      </c>
      <c r="E115">
        <f t="shared" si="5"/>
        <v>2</v>
      </c>
    </row>
    <row r="116" spans="1:5">
      <c r="A116" s="10">
        <v>42976</v>
      </c>
      <c r="B116" s="9">
        <v>24.435699</v>
      </c>
      <c r="C116">
        <f t="shared" si="3"/>
        <v>2017</v>
      </c>
      <c r="D116">
        <f t="shared" si="4"/>
        <v>3</v>
      </c>
      <c r="E116">
        <f t="shared" si="5"/>
        <v>2</v>
      </c>
    </row>
    <row r="117" spans="1:5">
      <c r="A117" s="10">
        <v>42977</v>
      </c>
      <c r="B117" s="9">
        <v>24.15</v>
      </c>
      <c r="C117">
        <f t="shared" si="3"/>
        <v>2017</v>
      </c>
      <c r="D117">
        <f t="shared" si="4"/>
        <v>3</v>
      </c>
      <c r="E117">
        <f t="shared" si="5"/>
        <v>2</v>
      </c>
    </row>
    <row r="118" spans="1:5">
      <c r="A118" s="10">
        <v>42978</v>
      </c>
      <c r="B118" s="9">
        <v>24.700001</v>
      </c>
      <c r="C118">
        <f t="shared" si="3"/>
        <v>2017</v>
      </c>
      <c r="D118">
        <f t="shared" si="4"/>
        <v>3</v>
      </c>
      <c r="E118">
        <f t="shared" si="5"/>
        <v>2</v>
      </c>
    </row>
    <row r="119" spans="1:5">
      <c r="A119" s="10">
        <v>42979</v>
      </c>
      <c r="B119" s="9">
        <v>24.7714</v>
      </c>
      <c r="C119">
        <f t="shared" si="3"/>
        <v>2017</v>
      </c>
      <c r="D119">
        <f t="shared" si="4"/>
        <v>3</v>
      </c>
      <c r="E119">
        <f t="shared" si="5"/>
        <v>2</v>
      </c>
    </row>
    <row r="120" spans="1:5">
      <c r="A120" s="10">
        <v>42982</v>
      </c>
      <c r="B120" s="9">
        <v>24.492901</v>
      </c>
      <c r="C120">
        <f t="shared" si="3"/>
        <v>2017</v>
      </c>
      <c r="D120">
        <f t="shared" si="4"/>
        <v>3</v>
      </c>
      <c r="E120">
        <f t="shared" si="5"/>
        <v>2</v>
      </c>
    </row>
    <row r="121" spans="1:5">
      <c r="A121" s="10">
        <v>42983</v>
      </c>
      <c r="B121" s="9">
        <v>24.742901</v>
      </c>
      <c r="C121">
        <f t="shared" si="3"/>
        <v>2017</v>
      </c>
      <c r="D121">
        <f t="shared" si="4"/>
        <v>3</v>
      </c>
      <c r="E121">
        <f t="shared" si="5"/>
        <v>2</v>
      </c>
    </row>
    <row r="122" spans="1:5">
      <c r="A122" s="10">
        <v>42984</v>
      </c>
      <c r="B122" s="9">
        <v>24.435699</v>
      </c>
      <c r="C122">
        <f t="shared" si="3"/>
        <v>2017</v>
      </c>
      <c r="D122">
        <f t="shared" si="4"/>
        <v>3</v>
      </c>
      <c r="E122">
        <f t="shared" si="5"/>
        <v>2</v>
      </c>
    </row>
    <row r="123" spans="1:5">
      <c r="A123" s="10">
        <v>42985</v>
      </c>
      <c r="B123" s="9">
        <v>24.450001</v>
      </c>
      <c r="C123">
        <f t="shared" si="3"/>
        <v>2017</v>
      </c>
      <c r="D123">
        <f t="shared" si="4"/>
        <v>3</v>
      </c>
      <c r="E123">
        <f t="shared" si="5"/>
        <v>2</v>
      </c>
    </row>
    <row r="124" spans="1:5">
      <c r="A124" s="10">
        <v>42986</v>
      </c>
      <c r="B124" s="9">
        <v>24.628599000000001</v>
      </c>
      <c r="C124">
        <f t="shared" si="3"/>
        <v>2017</v>
      </c>
      <c r="D124">
        <f t="shared" si="4"/>
        <v>3</v>
      </c>
      <c r="E124">
        <f t="shared" si="5"/>
        <v>2</v>
      </c>
    </row>
    <row r="125" spans="1:5">
      <c r="A125" s="10">
        <v>42989</v>
      </c>
      <c r="B125" s="9">
        <v>25.442900000000002</v>
      </c>
      <c r="C125">
        <f t="shared" si="3"/>
        <v>2017</v>
      </c>
      <c r="D125">
        <f t="shared" si="4"/>
        <v>3</v>
      </c>
      <c r="E125">
        <f t="shared" si="5"/>
        <v>2</v>
      </c>
    </row>
    <row r="126" spans="1:5">
      <c r="A126" s="10">
        <v>42990</v>
      </c>
      <c r="B126" s="9">
        <v>24.685699</v>
      </c>
      <c r="C126">
        <f t="shared" si="3"/>
        <v>2017</v>
      </c>
      <c r="D126">
        <f t="shared" si="4"/>
        <v>3</v>
      </c>
      <c r="E126">
        <f t="shared" si="5"/>
        <v>2</v>
      </c>
    </row>
    <row r="127" spans="1:5">
      <c r="A127" s="10">
        <v>42991</v>
      </c>
      <c r="B127" s="9">
        <v>24.942900000000002</v>
      </c>
      <c r="C127">
        <f t="shared" si="3"/>
        <v>2017</v>
      </c>
      <c r="D127">
        <f t="shared" si="4"/>
        <v>3</v>
      </c>
      <c r="E127">
        <f t="shared" si="5"/>
        <v>2</v>
      </c>
    </row>
    <row r="128" spans="1:5">
      <c r="A128" s="10">
        <v>42992</v>
      </c>
      <c r="B128" s="9">
        <v>25.35</v>
      </c>
      <c r="C128">
        <f t="shared" si="3"/>
        <v>2017</v>
      </c>
      <c r="D128">
        <f t="shared" si="4"/>
        <v>3</v>
      </c>
      <c r="E128">
        <f t="shared" si="5"/>
        <v>2</v>
      </c>
    </row>
    <row r="129" spans="1:5">
      <c r="A129" s="10">
        <v>42993</v>
      </c>
      <c r="B129" s="9">
        <v>25.342898999999999</v>
      </c>
      <c r="C129">
        <f t="shared" si="3"/>
        <v>2017</v>
      </c>
      <c r="D129">
        <f t="shared" si="4"/>
        <v>3</v>
      </c>
      <c r="E129">
        <f t="shared" si="5"/>
        <v>2</v>
      </c>
    </row>
    <row r="130" spans="1:5">
      <c r="A130" s="10">
        <v>42996</v>
      </c>
      <c r="B130" s="9">
        <v>25.107099999999999</v>
      </c>
      <c r="C130">
        <f t="shared" si="3"/>
        <v>2017</v>
      </c>
      <c r="D130">
        <f t="shared" si="4"/>
        <v>3</v>
      </c>
      <c r="E130">
        <f t="shared" si="5"/>
        <v>2</v>
      </c>
    </row>
    <row r="131" spans="1:5">
      <c r="A131" s="10">
        <v>42997</v>
      </c>
      <c r="B131" s="9">
        <v>25.528600999999998</v>
      </c>
      <c r="C131">
        <f t="shared" ref="C131:C194" si="6">YEAR(A131)</f>
        <v>2017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>
      <c r="A132" s="10">
        <v>42998</v>
      </c>
      <c r="B132" s="9">
        <v>25.278600999999998</v>
      </c>
      <c r="C132">
        <f t="shared" si="6"/>
        <v>2017</v>
      </c>
      <c r="D132">
        <f t="shared" si="7"/>
        <v>3</v>
      </c>
      <c r="E132">
        <f t="shared" si="8"/>
        <v>2</v>
      </c>
    </row>
    <row r="133" spans="1:5">
      <c r="A133" s="10">
        <v>42999</v>
      </c>
      <c r="B133" s="9">
        <v>25.35</v>
      </c>
      <c r="C133">
        <f t="shared" si="6"/>
        <v>2017</v>
      </c>
      <c r="D133">
        <f t="shared" si="7"/>
        <v>3</v>
      </c>
      <c r="E133">
        <f t="shared" si="8"/>
        <v>2</v>
      </c>
    </row>
    <row r="134" spans="1:5">
      <c r="A134" s="10">
        <v>43000</v>
      </c>
      <c r="B134" s="9">
        <v>25.15</v>
      </c>
      <c r="C134">
        <f t="shared" si="6"/>
        <v>2017</v>
      </c>
      <c r="D134">
        <f t="shared" si="7"/>
        <v>3</v>
      </c>
      <c r="E134">
        <f t="shared" si="8"/>
        <v>2</v>
      </c>
    </row>
    <row r="135" spans="1:5">
      <c r="A135" s="10">
        <v>43003</v>
      </c>
      <c r="B135" s="9">
        <v>25.171399999999998</v>
      </c>
      <c r="C135">
        <f t="shared" si="6"/>
        <v>2017</v>
      </c>
      <c r="D135">
        <f t="shared" si="7"/>
        <v>3</v>
      </c>
      <c r="E135">
        <f t="shared" si="8"/>
        <v>2</v>
      </c>
    </row>
    <row r="136" spans="1:5">
      <c r="A136" s="10">
        <v>43004</v>
      </c>
      <c r="B136" s="9">
        <v>24.299999</v>
      </c>
      <c r="C136">
        <f t="shared" si="6"/>
        <v>2017</v>
      </c>
      <c r="D136">
        <f t="shared" si="7"/>
        <v>3</v>
      </c>
      <c r="E136">
        <f t="shared" si="8"/>
        <v>2</v>
      </c>
    </row>
    <row r="137" spans="1:5">
      <c r="A137" s="10">
        <v>43005</v>
      </c>
      <c r="B137" s="9">
        <v>24.292899999999999</v>
      </c>
      <c r="C137">
        <f t="shared" si="6"/>
        <v>2017</v>
      </c>
      <c r="D137">
        <f t="shared" si="7"/>
        <v>3</v>
      </c>
      <c r="E137">
        <f t="shared" si="8"/>
        <v>2</v>
      </c>
    </row>
    <row r="138" spans="1:5">
      <c r="A138" s="10">
        <v>43006</v>
      </c>
      <c r="B138" s="9">
        <v>24.057099999999998</v>
      </c>
      <c r="C138">
        <f t="shared" si="6"/>
        <v>2017</v>
      </c>
      <c r="D138">
        <f t="shared" si="7"/>
        <v>3</v>
      </c>
      <c r="E138">
        <f t="shared" si="8"/>
        <v>2</v>
      </c>
    </row>
    <row r="139" spans="1:5">
      <c r="A139" s="10">
        <v>43007</v>
      </c>
      <c r="B139" s="9">
        <v>24.171399999999998</v>
      </c>
      <c r="C139">
        <f t="shared" si="6"/>
        <v>2017</v>
      </c>
      <c r="D139">
        <f t="shared" si="7"/>
        <v>3</v>
      </c>
      <c r="E139">
        <f t="shared" si="8"/>
        <v>2</v>
      </c>
    </row>
    <row r="140" spans="1:5">
      <c r="A140" s="10">
        <v>43017</v>
      </c>
      <c r="B140" s="9">
        <v>24.421399999999998</v>
      </c>
      <c r="C140">
        <f t="shared" si="6"/>
        <v>2017</v>
      </c>
      <c r="D140">
        <f t="shared" si="7"/>
        <v>4</v>
      </c>
      <c r="E140">
        <f t="shared" si="8"/>
        <v>2</v>
      </c>
    </row>
    <row r="141" spans="1:5">
      <c r="A141" s="10">
        <v>43018</v>
      </c>
      <c r="B141" s="9">
        <v>25.3643</v>
      </c>
      <c r="C141">
        <f t="shared" si="6"/>
        <v>2017</v>
      </c>
      <c r="D141">
        <f t="shared" si="7"/>
        <v>4</v>
      </c>
      <c r="E141">
        <f t="shared" si="8"/>
        <v>2</v>
      </c>
    </row>
    <row r="142" spans="1:5">
      <c r="A142" s="10">
        <v>43019</v>
      </c>
      <c r="B142" s="9">
        <v>25.171399999999998</v>
      </c>
      <c r="C142">
        <f t="shared" si="6"/>
        <v>2017</v>
      </c>
      <c r="D142">
        <f t="shared" si="7"/>
        <v>4</v>
      </c>
      <c r="E142">
        <f t="shared" si="8"/>
        <v>2</v>
      </c>
    </row>
    <row r="143" spans="1:5">
      <c r="A143" s="10">
        <v>43020</v>
      </c>
      <c r="B143" s="9">
        <v>24.992901</v>
      </c>
      <c r="C143">
        <f t="shared" si="6"/>
        <v>2017</v>
      </c>
      <c r="D143">
        <f t="shared" si="7"/>
        <v>4</v>
      </c>
      <c r="E143">
        <f t="shared" si="8"/>
        <v>2</v>
      </c>
    </row>
    <row r="144" spans="1:5">
      <c r="A144" s="10">
        <v>43021</v>
      </c>
      <c r="B144" s="9">
        <v>25.835699000000002</v>
      </c>
      <c r="C144">
        <f t="shared" si="6"/>
        <v>2017</v>
      </c>
      <c r="D144">
        <f t="shared" si="7"/>
        <v>4</v>
      </c>
      <c r="E144">
        <f t="shared" si="8"/>
        <v>2</v>
      </c>
    </row>
    <row r="145" spans="1:5">
      <c r="A145" s="10">
        <v>43024</v>
      </c>
      <c r="B145" s="9">
        <v>24.664300999999998</v>
      </c>
      <c r="C145">
        <f t="shared" si="6"/>
        <v>2017</v>
      </c>
      <c r="D145">
        <f t="shared" si="7"/>
        <v>4</v>
      </c>
      <c r="E145">
        <f t="shared" si="8"/>
        <v>2</v>
      </c>
    </row>
    <row r="146" spans="1:5">
      <c r="A146" s="10">
        <v>43025</v>
      </c>
      <c r="B146" s="9">
        <v>24.935699</v>
      </c>
      <c r="C146">
        <f t="shared" si="6"/>
        <v>2017</v>
      </c>
      <c r="D146">
        <f t="shared" si="7"/>
        <v>4</v>
      </c>
      <c r="E146">
        <f t="shared" si="8"/>
        <v>2</v>
      </c>
    </row>
    <row r="147" spans="1:5">
      <c r="A147" s="10">
        <v>43026</v>
      </c>
      <c r="B147" s="9">
        <v>24.314301</v>
      </c>
      <c r="C147">
        <f t="shared" si="6"/>
        <v>2017</v>
      </c>
      <c r="D147">
        <f t="shared" si="7"/>
        <v>4</v>
      </c>
      <c r="E147">
        <f t="shared" si="8"/>
        <v>2</v>
      </c>
    </row>
    <row r="148" spans="1:5">
      <c r="A148" s="10">
        <v>43027</v>
      </c>
      <c r="B148" s="9">
        <v>24.428599999999999</v>
      </c>
      <c r="C148">
        <f t="shared" si="6"/>
        <v>2017</v>
      </c>
      <c r="D148">
        <f t="shared" si="7"/>
        <v>4</v>
      </c>
      <c r="E148">
        <f t="shared" si="8"/>
        <v>2</v>
      </c>
    </row>
    <row r="149" spans="1:5">
      <c r="A149" s="10">
        <v>43028</v>
      </c>
      <c r="B149" s="9">
        <v>24.764299000000001</v>
      </c>
      <c r="C149">
        <f t="shared" si="6"/>
        <v>2017</v>
      </c>
      <c r="D149">
        <f t="shared" si="7"/>
        <v>4</v>
      </c>
      <c r="E149">
        <f t="shared" si="8"/>
        <v>2</v>
      </c>
    </row>
    <row r="150" spans="1:5">
      <c r="A150" s="10">
        <v>43031</v>
      </c>
      <c r="B150" s="9">
        <v>25.121400999999999</v>
      </c>
      <c r="C150">
        <f t="shared" si="6"/>
        <v>2017</v>
      </c>
      <c r="D150">
        <f t="shared" si="7"/>
        <v>4</v>
      </c>
      <c r="E150">
        <f t="shared" si="8"/>
        <v>2</v>
      </c>
    </row>
    <row r="151" spans="1:5">
      <c r="A151" s="10">
        <v>43032</v>
      </c>
      <c r="B151" s="9">
        <v>24.7286</v>
      </c>
      <c r="C151">
        <f t="shared" si="6"/>
        <v>2017</v>
      </c>
      <c r="D151">
        <f t="shared" si="7"/>
        <v>4</v>
      </c>
      <c r="E151">
        <f t="shared" si="8"/>
        <v>2</v>
      </c>
    </row>
    <row r="152" spans="1:5">
      <c r="A152" s="10">
        <v>43033</v>
      </c>
      <c r="B152" s="9">
        <v>25.35</v>
      </c>
      <c r="C152">
        <f t="shared" si="6"/>
        <v>2017</v>
      </c>
      <c r="D152">
        <f t="shared" si="7"/>
        <v>4</v>
      </c>
      <c r="E152">
        <f t="shared" si="8"/>
        <v>2</v>
      </c>
    </row>
    <row r="153" spans="1:5">
      <c r="A153" s="10">
        <v>43034</v>
      </c>
      <c r="B153" s="9">
        <v>25.357099999999999</v>
      </c>
      <c r="C153">
        <f t="shared" si="6"/>
        <v>2017</v>
      </c>
      <c r="D153">
        <f t="shared" si="7"/>
        <v>4</v>
      </c>
      <c r="E153">
        <f t="shared" si="8"/>
        <v>2</v>
      </c>
    </row>
    <row r="154" spans="1:5">
      <c r="A154" s="10">
        <v>43035</v>
      </c>
      <c r="B154" s="9">
        <v>26.785699999999999</v>
      </c>
      <c r="C154">
        <f t="shared" si="6"/>
        <v>2017</v>
      </c>
      <c r="D154">
        <f t="shared" si="7"/>
        <v>4</v>
      </c>
      <c r="E154">
        <f t="shared" si="8"/>
        <v>2</v>
      </c>
    </row>
    <row r="155" spans="1:5">
      <c r="A155" s="10">
        <v>43038</v>
      </c>
      <c r="B155" s="9">
        <v>25.657101000000001</v>
      </c>
      <c r="C155">
        <f t="shared" si="6"/>
        <v>2017</v>
      </c>
      <c r="D155">
        <f t="shared" si="7"/>
        <v>4</v>
      </c>
      <c r="E155">
        <f t="shared" si="8"/>
        <v>2</v>
      </c>
    </row>
    <row r="156" spans="1:5">
      <c r="A156" s="10">
        <v>43039</v>
      </c>
      <c r="B156" s="9">
        <v>26.907101000000001</v>
      </c>
      <c r="C156">
        <f t="shared" si="6"/>
        <v>2017</v>
      </c>
      <c r="D156">
        <f t="shared" si="7"/>
        <v>4</v>
      </c>
      <c r="E156">
        <f t="shared" si="8"/>
        <v>2</v>
      </c>
    </row>
    <row r="157" spans="1:5">
      <c r="A157" s="10">
        <v>43040</v>
      </c>
      <c r="B157" s="9">
        <v>26.757099</v>
      </c>
      <c r="C157">
        <f t="shared" si="6"/>
        <v>2017</v>
      </c>
      <c r="D157">
        <f t="shared" si="7"/>
        <v>4</v>
      </c>
      <c r="E157">
        <f t="shared" si="8"/>
        <v>2</v>
      </c>
    </row>
    <row r="158" spans="1:5">
      <c r="A158" s="10">
        <v>43041</v>
      </c>
      <c r="B158" s="9">
        <v>27.2286</v>
      </c>
      <c r="C158">
        <f t="shared" si="6"/>
        <v>2017</v>
      </c>
      <c r="D158">
        <f t="shared" si="7"/>
        <v>4</v>
      </c>
      <c r="E158">
        <f t="shared" si="8"/>
        <v>2</v>
      </c>
    </row>
    <row r="159" spans="1:5">
      <c r="A159" s="10">
        <v>43042</v>
      </c>
      <c r="B159" s="9">
        <v>26.4</v>
      </c>
      <c r="C159">
        <f t="shared" si="6"/>
        <v>2017</v>
      </c>
      <c r="D159">
        <f t="shared" si="7"/>
        <v>4</v>
      </c>
      <c r="E159">
        <f t="shared" si="8"/>
        <v>2</v>
      </c>
    </row>
    <row r="160" spans="1:5">
      <c r="A160" s="10">
        <v>43045</v>
      </c>
      <c r="B160" s="9">
        <v>27.2286</v>
      </c>
      <c r="C160">
        <f t="shared" si="6"/>
        <v>2017</v>
      </c>
      <c r="D160">
        <f t="shared" si="7"/>
        <v>4</v>
      </c>
      <c r="E160">
        <f t="shared" si="8"/>
        <v>2</v>
      </c>
    </row>
    <row r="161" spans="1:5">
      <c r="A161" s="10">
        <v>43046</v>
      </c>
      <c r="B161" s="9">
        <v>27.049999</v>
      </c>
      <c r="C161">
        <f t="shared" si="6"/>
        <v>2017</v>
      </c>
      <c r="D161">
        <f t="shared" si="7"/>
        <v>4</v>
      </c>
      <c r="E161">
        <f t="shared" si="8"/>
        <v>2</v>
      </c>
    </row>
    <row r="162" spans="1:5">
      <c r="A162" s="10">
        <v>43047</v>
      </c>
      <c r="B162" s="9">
        <v>26.3643</v>
      </c>
      <c r="C162">
        <f t="shared" si="6"/>
        <v>2017</v>
      </c>
      <c r="D162">
        <f t="shared" si="7"/>
        <v>4</v>
      </c>
      <c r="E162">
        <f t="shared" si="8"/>
        <v>2</v>
      </c>
    </row>
    <row r="163" spans="1:5">
      <c r="A163" s="10">
        <v>43048</v>
      </c>
      <c r="B163" s="9">
        <v>26.407101000000001</v>
      </c>
      <c r="C163">
        <f t="shared" si="6"/>
        <v>2017</v>
      </c>
      <c r="D163">
        <f t="shared" si="7"/>
        <v>4</v>
      </c>
      <c r="E163">
        <f t="shared" si="8"/>
        <v>2</v>
      </c>
    </row>
    <row r="164" spans="1:5">
      <c r="A164" s="10">
        <v>43049</v>
      </c>
      <c r="B164" s="9">
        <v>26.6357</v>
      </c>
      <c r="C164">
        <f t="shared" si="6"/>
        <v>2017</v>
      </c>
      <c r="D164">
        <f t="shared" si="7"/>
        <v>4</v>
      </c>
      <c r="E164">
        <f t="shared" si="8"/>
        <v>2</v>
      </c>
    </row>
    <row r="165" spans="1:5">
      <c r="A165" s="10">
        <v>43052</v>
      </c>
      <c r="B165" s="9">
        <v>27.042899999999999</v>
      </c>
      <c r="C165">
        <f t="shared" si="6"/>
        <v>2017</v>
      </c>
      <c r="D165">
        <f t="shared" si="7"/>
        <v>4</v>
      </c>
      <c r="E165">
        <f t="shared" si="8"/>
        <v>2</v>
      </c>
    </row>
    <row r="166" spans="1:5">
      <c r="A166" s="10">
        <v>43053</v>
      </c>
      <c r="B166" s="9">
        <v>26</v>
      </c>
      <c r="C166">
        <f t="shared" si="6"/>
        <v>2017</v>
      </c>
      <c r="D166">
        <f t="shared" si="7"/>
        <v>4</v>
      </c>
      <c r="E166">
        <f t="shared" si="8"/>
        <v>2</v>
      </c>
    </row>
    <row r="167" spans="1:5">
      <c r="A167" s="10">
        <v>43054</v>
      </c>
      <c r="B167" s="9">
        <v>26.121400999999999</v>
      </c>
      <c r="C167">
        <f t="shared" si="6"/>
        <v>2017</v>
      </c>
      <c r="D167">
        <f t="shared" si="7"/>
        <v>4</v>
      </c>
      <c r="E167">
        <f t="shared" si="8"/>
        <v>2</v>
      </c>
    </row>
    <row r="168" spans="1:5">
      <c r="A168" s="10">
        <v>43055</v>
      </c>
      <c r="B168" s="9">
        <v>25.278600999999998</v>
      </c>
      <c r="C168">
        <f t="shared" si="6"/>
        <v>2017</v>
      </c>
      <c r="D168">
        <f t="shared" si="7"/>
        <v>4</v>
      </c>
      <c r="E168">
        <f t="shared" si="8"/>
        <v>2</v>
      </c>
    </row>
    <row r="169" spans="1:5">
      <c r="A169" s="10">
        <v>43056</v>
      </c>
      <c r="B169" s="9">
        <v>23.464300000000001</v>
      </c>
      <c r="C169">
        <f t="shared" si="6"/>
        <v>2017</v>
      </c>
      <c r="D169">
        <f t="shared" si="7"/>
        <v>4</v>
      </c>
      <c r="E169">
        <f t="shared" si="8"/>
        <v>2</v>
      </c>
    </row>
    <row r="170" spans="1:5">
      <c r="A170" s="10">
        <v>43059</v>
      </c>
      <c r="B170" s="9">
        <v>23.7286</v>
      </c>
      <c r="C170">
        <f t="shared" si="6"/>
        <v>2017</v>
      </c>
      <c r="D170">
        <f t="shared" si="7"/>
        <v>4</v>
      </c>
      <c r="E170">
        <f t="shared" si="8"/>
        <v>2</v>
      </c>
    </row>
    <row r="171" spans="1:5">
      <c r="A171" s="10">
        <v>43060</v>
      </c>
      <c r="B171" s="9">
        <v>23.285699999999999</v>
      </c>
      <c r="C171">
        <f t="shared" si="6"/>
        <v>2017</v>
      </c>
      <c r="D171">
        <f t="shared" si="7"/>
        <v>4</v>
      </c>
      <c r="E171">
        <f t="shared" si="8"/>
        <v>2</v>
      </c>
    </row>
    <row r="172" spans="1:5">
      <c r="A172" s="10">
        <v>43061</v>
      </c>
      <c r="B172" s="9">
        <v>22.9786</v>
      </c>
      <c r="C172">
        <f t="shared" si="6"/>
        <v>2017</v>
      </c>
      <c r="D172">
        <f t="shared" si="7"/>
        <v>4</v>
      </c>
      <c r="E172">
        <f t="shared" si="8"/>
        <v>2</v>
      </c>
    </row>
    <row r="173" spans="1:5">
      <c r="A173" s="10">
        <v>43062</v>
      </c>
      <c r="B173" s="9">
        <v>22.128599000000001</v>
      </c>
      <c r="C173">
        <f t="shared" si="6"/>
        <v>2017</v>
      </c>
      <c r="D173">
        <f t="shared" si="7"/>
        <v>4</v>
      </c>
      <c r="E173">
        <f t="shared" si="8"/>
        <v>2</v>
      </c>
    </row>
    <row r="174" spans="1:5">
      <c r="A174" s="10">
        <v>43063</v>
      </c>
      <c r="B174" s="9">
        <v>21.950001</v>
      </c>
      <c r="C174">
        <f t="shared" si="6"/>
        <v>2017</v>
      </c>
      <c r="D174">
        <f t="shared" si="7"/>
        <v>4</v>
      </c>
      <c r="E174">
        <f t="shared" si="8"/>
        <v>2</v>
      </c>
    </row>
    <row r="175" spans="1:5">
      <c r="A175" s="10">
        <v>43066</v>
      </c>
      <c r="B175" s="9">
        <v>21.578600000000002</v>
      </c>
      <c r="C175">
        <f t="shared" si="6"/>
        <v>2017</v>
      </c>
      <c r="D175">
        <f t="shared" si="7"/>
        <v>4</v>
      </c>
      <c r="E175">
        <f t="shared" si="8"/>
        <v>2</v>
      </c>
    </row>
    <row r="176" spans="1:5">
      <c r="A176" s="10">
        <v>43067</v>
      </c>
      <c r="B176" s="9">
        <v>21.992901</v>
      </c>
      <c r="C176">
        <f t="shared" si="6"/>
        <v>2017</v>
      </c>
      <c r="D176">
        <f t="shared" si="7"/>
        <v>4</v>
      </c>
      <c r="E176">
        <f t="shared" si="8"/>
        <v>2</v>
      </c>
    </row>
    <row r="177" spans="1:5">
      <c r="A177" s="10">
        <v>43068</v>
      </c>
      <c r="B177" s="9">
        <v>21.757099</v>
      </c>
      <c r="C177">
        <f t="shared" si="6"/>
        <v>2017</v>
      </c>
      <c r="D177">
        <f t="shared" si="7"/>
        <v>4</v>
      </c>
      <c r="E177">
        <f t="shared" si="8"/>
        <v>2</v>
      </c>
    </row>
    <row r="178" spans="1:5">
      <c r="A178" s="10">
        <v>43069</v>
      </c>
      <c r="B178" s="9">
        <v>21.8857</v>
      </c>
      <c r="C178">
        <f t="shared" si="6"/>
        <v>2017</v>
      </c>
      <c r="D178">
        <f t="shared" si="7"/>
        <v>4</v>
      </c>
      <c r="E178">
        <f t="shared" si="8"/>
        <v>2</v>
      </c>
    </row>
    <row r="179" spans="1:5">
      <c r="A179" s="10">
        <v>43070</v>
      </c>
      <c r="B179" s="9">
        <v>22.157101000000001</v>
      </c>
      <c r="C179">
        <f t="shared" si="6"/>
        <v>2017</v>
      </c>
      <c r="D179">
        <f t="shared" si="7"/>
        <v>4</v>
      </c>
      <c r="E179">
        <f t="shared" si="8"/>
        <v>2</v>
      </c>
    </row>
    <row r="180" spans="1:5">
      <c r="A180" s="10">
        <v>43073</v>
      </c>
      <c r="B180" s="9">
        <v>20.814301</v>
      </c>
      <c r="C180">
        <f t="shared" si="6"/>
        <v>2017</v>
      </c>
      <c r="D180">
        <f t="shared" si="7"/>
        <v>4</v>
      </c>
      <c r="E180">
        <f t="shared" si="8"/>
        <v>2</v>
      </c>
    </row>
    <row r="181" spans="1:5">
      <c r="A181" s="10">
        <v>43074</v>
      </c>
      <c r="B181" s="9">
        <v>19.628599000000001</v>
      </c>
      <c r="C181">
        <f t="shared" si="6"/>
        <v>2017</v>
      </c>
      <c r="D181">
        <f t="shared" si="7"/>
        <v>4</v>
      </c>
      <c r="E181">
        <f t="shared" si="8"/>
        <v>2</v>
      </c>
    </row>
    <row r="182" spans="1:5">
      <c r="A182" s="10">
        <v>43075</v>
      </c>
      <c r="B182" s="9">
        <v>20.121400999999999</v>
      </c>
      <c r="C182">
        <f t="shared" si="6"/>
        <v>2017</v>
      </c>
      <c r="D182">
        <f t="shared" si="7"/>
        <v>4</v>
      </c>
      <c r="E182">
        <f t="shared" si="8"/>
        <v>2</v>
      </c>
    </row>
    <row r="183" spans="1:5">
      <c r="A183" s="10">
        <v>43076</v>
      </c>
      <c r="B183" s="9">
        <v>19.992901</v>
      </c>
      <c r="C183">
        <f t="shared" si="6"/>
        <v>2017</v>
      </c>
      <c r="D183">
        <f t="shared" si="7"/>
        <v>4</v>
      </c>
      <c r="E183">
        <f t="shared" si="8"/>
        <v>2</v>
      </c>
    </row>
    <row r="184" spans="1:5">
      <c r="A184" s="10">
        <v>43077</v>
      </c>
      <c r="B184" s="9">
        <v>20.378599000000001</v>
      </c>
      <c r="C184">
        <f t="shared" si="6"/>
        <v>2017</v>
      </c>
      <c r="D184">
        <f t="shared" si="7"/>
        <v>4</v>
      </c>
      <c r="E184">
        <f t="shared" si="8"/>
        <v>2</v>
      </c>
    </row>
    <row r="185" spans="1:5">
      <c r="A185" s="10">
        <v>43080</v>
      </c>
      <c r="B185" s="9">
        <v>20.514299000000001</v>
      </c>
      <c r="C185">
        <f t="shared" si="6"/>
        <v>2017</v>
      </c>
      <c r="D185">
        <f t="shared" si="7"/>
        <v>4</v>
      </c>
      <c r="E185">
        <f t="shared" si="8"/>
        <v>2</v>
      </c>
    </row>
    <row r="186" spans="1:5">
      <c r="A186" s="10">
        <v>43081</v>
      </c>
      <c r="B186" s="9">
        <v>20.157101000000001</v>
      </c>
      <c r="C186">
        <f t="shared" si="6"/>
        <v>2017</v>
      </c>
      <c r="D186">
        <f t="shared" si="7"/>
        <v>4</v>
      </c>
      <c r="E186">
        <f t="shared" si="8"/>
        <v>2</v>
      </c>
    </row>
    <row r="187" spans="1:5">
      <c r="A187" s="10">
        <v>43082</v>
      </c>
      <c r="B187" s="9">
        <v>20.3643</v>
      </c>
      <c r="C187">
        <f t="shared" si="6"/>
        <v>2017</v>
      </c>
      <c r="D187">
        <f t="shared" si="7"/>
        <v>4</v>
      </c>
      <c r="E187">
        <f t="shared" si="8"/>
        <v>2</v>
      </c>
    </row>
    <row r="188" spans="1:5">
      <c r="A188" s="10">
        <v>43083</v>
      </c>
      <c r="B188" s="9">
        <v>20.357099999999999</v>
      </c>
      <c r="C188">
        <f t="shared" si="6"/>
        <v>2017</v>
      </c>
      <c r="D188">
        <f t="shared" si="7"/>
        <v>4</v>
      </c>
      <c r="E188">
        <f t="shared" si="8"/>
        <v>2</v>
      </c>
    </row>
    <row r="189" spans="1:5">
      <c r="A189" s="10">
        <v>43084</v>
      </c>
      <c r="B189" s="9">
        <v>20.200001</v>
      </c>
      <c r="C189">
        <f t="shared" si="6"/>
        <v>2017</v>
      </c>
      <c r="D189">
        <f t="shared" si="7"/>
        <v>4</v>
      </c>
      <c r="E189">
        <f t="shared" si="8"/>
        <v>2</v>
      </c>
    </row>
    <row r="190" spans="1:5">
      <c r="A190" s="10">
        <v>43087</v>
      </c>
      <c r="B190" s="9">
        <v>21.028600999999998</v>
      </c>
      <c r="C190">
        <f t="shared" si="6"/>
        <v>2017</v>
      </c>
      <c r="D190">
        <f t="shared" si="7"/>
        <v>4</v>
      </c>
      <c r="E190">
        <f t="shared" si="8"/>
        <v>2</v>
      </c>
    </row>
    <row r="191" spans="1:5">
      <c r="A191" s="10">
        <v>43088</v>
      </c>
      <c r="B191" s="9">
        <v>21.828600000000002</v>
      </c>
      <c r="C191">
        <f t="shared" si="6"/>
        <v>2017</v>
      </c>
      <c r="D191">
        <f t="shared" si="7"/>
        <v>4</v>
      </c>
      <c r="E191">
        <f t="shared" si="8"/>
        <v>2</v>
      </c>
    </row>
    <row r="192" spans="1:5">
      <c r="A192" s="10">
        <v>43089</v>
      </c>
      <c r="B192" s="9">
        <v>21.607099999999999</v>
      </c>
      <c r="C192">
        <f t="shared" si="6"/>
        <v>2017</v>
      </c>
      <c r="D192">
        <f t="shared" si="7"/>
        <v>4</v>
      </c>
      <c r="E192">
        <f t="shared" si="8"/>
        <v>2</v>
      </c>
    </row>
    <row r="193" spans="1:5">
      <c r="A193" s="10">
        <v>43090</v>
      </c>
      <c r="B193" s="9">
        <v>21.142900000000001</v>
      </c>
      <c r="C193">
        <f t="shared" si="6"/>
        <v>2017</v>
      </c>
      <c r="D193">
        <f t="shared" si="7"/>
        <v>4</v>
      </c>
      <c r="E193">
        <f t="shared" si="8"/>
        <v>2</v>
      </c>
    </row>
    <row r="194" spans="1:5">
      <c r="A194" s="10">
        <v>43091</v>
      </c>
      <c r="B194" s="9">
        <v>20.514299000000001</v>
      </c>
      <c r="C194">
        <f t="shared" si="6"/>
        <v>2017</v>
      </c>
      <c r="D194">
        <f t="shared" si="7"/>
        <v>4</v>
      </c>
      <c r="E194">
        <f t="shared" si="8"/>
        <v>2</v>
      </c>
    </row>
    <row r="195" spans="1:5">
      <c r="A195" s="10">
        <v>43094</v>
      </c>
      <c r="B195" s="9">
        <v>20.842898999999999</v>
      </c>
      <c r="C195">
        <f t="shared" ref="C195:C258" si="9">YEAR(A195)</f>
        <v>2017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>
      <c r="A196" s="10">
        <v>43095</v>
      </c>
      <c r="B196" s="9">
        <v>21.428599999999999</v>
      </c>
      <c r="C196">
        <f t="shared" si="9"/>
        <v>2017</v>
      </c>
      <c r="D196">
        <f t="shared" si="10"/>
        <v>4</v>
      </c>
      <c r="E196">
        <f t="shared" si="11"/>
        <v>2</v>
      </c>
    </row>
    <row r="197" spans="1:5">
      <c r="A197" s="10">
        <v>43096</v>
      </c>
      <c r="B197" s="9">
        <v>21.164300999999998</v>
      </c>
      <c r="C197">
        <f t="shared" si="9"/>
        <v>2017</v>
      </c>
      <c r="D197">
        <f t="shared" si="10"/>
        <v>4</v>
      </c>
      <c r="E197">
        <f t="shared" si="11"/>
        <v>2</v>
      </c>
    </row>
    <row r="198" spans="1:5">
      <c r="A198" s="10">
        <v>43097</v>
      </c>
      <c r="B198" s="9">
        <v>21.264299000000001</v>
      </c>
      <c r="C198">
        <f t="shared" si="9"/>
        <v>2017</v>
      </c>
      <c r="D198">
        <f t="shared" si="10"/>
        <v>4</v>
      </c>
      <c r="E198">
        <f t="shared" si="11"/>
        <v>2</v>
      </c>
    </row>
    <row r="199" spans="1:5">
      <c r="A199" s="10">
        <v>43098</v>
      </c>
      <c r="B199" s="9">
        <v>21.257099</v>
      </c>
      <c r="C199">
        <f t="shared" si="9"/>
        <v>2017</v>
      </c>
      <c r="D199">
        <f t="shared" si="10"/>
        <v>4</v>
      </c>
      <c r="E199">
        <f t="shared" si="11"/>
        <v>2</v>
      </c>
    </row>
    <row r="200" spans="1:5">
      <c r="A200" s="10">
        <v>43102</v>
      </c>
      <c r="B200" s="9">
        <v>21.328600000000002</v>
      </c>
      <c r="C200">
        <f t="shared" si="9"/>
        <v>2018</v>
      </c>
      <c r="D200">
        <f t="shared" si="10"/>
        <v>1</v>
      </c>
      <c r="E200">
        <f t="shared" si="11"/>
        <v>1</v>
      </c>
    </row>
    <row r="201" spans="1:5">
      <c r="A201" s="10">
        <v>43103</v>
      </c>
      <c r="B201" s="9">
        <v>21.5214</v>
      </c>
      <c r="C201">
        <f t="shared" si="9"/>
        <v>2018</v>
      </c>
      <c r="D201">
        <f t="shared" si="10"/>
        <v>1</v>
      </c>
      <c r="E201">
        <f t="shared" si="11"/>
        <v>1</v>
      </c>
    </row>
    <row r="202" spans="1:5">
      <c r="A202" s="10">
        <v>43104</v>
      </c>
      <c r="B202" s="9">
        <v>22.3857</v>
      </c>
      <c r="C202">
        <f t="shared" si="9"/>
        <v>2018</v>
      </c>
      <c r="D202">
        <f t="shared" si="10"/>
        <v>1</v>
      </c>
      <c r="E202">
        <f t="shared" si="11"/>
        <v>1</v>
      </c>
    </row>
    <row r="203" spans="1:5">
      <c r="A203" s="10">
        <v>43105</v>
      </c>
      <c r="B203" s="9">
        <v>22.15</v>
      </c>
      <c r="C203">
        <f t="shared" si="9"/>
        <v>2018</v>
      </c>
      <c r="D203">
        <f t="shared" si="10"/>
        <v>1</v>
      </c>
      <c r="E203">
        <f t="shared" si="11"/>
        <v>1</v>
      </c>
    </row>
    <row r="204" spans="1:5">
      <c r="A204" s="10">
        <v>43108</v>
      </c>
      <c r="B204" s="9">
        <v>22.7714</v>
      </c>
      <c r="C204">
        <f t="shared" si="9"/>
        <v>2018</v>
      </c>
      <c r="D204">
        <f t="shared" si="10"/>
        <v>1</v>
      </c>
      <c r="E204">
        <f t="shared" si="11"/>
        <v>1</v>
      </c>
    </row>
    <row r="205" spans="1:5">
      <c r="A205" s="10">
        <v>43109</v>
      </c>
      <c r="B205" s="9">
        <v>23.328600000000002</v>
      </c>
      <c r="C205">
        <f t="shared" si="9"/>
        <v>2018</v>
      </c>
      <c r="D205">
        <f t="shared" si="10"/>
        <v>1</v>
      </c>
      <c r="E205">
        <f t="shared" si="11"/>
        <v>1</v>
      </c>
    </row>
    <row r="206" spans="1:5">
      <c r="A206" s="10">
        <v>43110</v>
      </c>
      <c r="B206" s="9">
        <v>22.657101000000001</v>
      </c>
      <c r="C206">
        <f t="shared" si="9"/>
        <v>2018</v>
      </c>
      <c r="D206">
        <f t="shared" si="10"/>
        <v>1</v>
      </c>
      <c r="E206">
        <f t="shared" si="11"/>
        <v>1</v>
      </c>
    </row>
    <row r="207" spans="1:5">
      <c r="A207" s="10">
        <v>43111</v>
      </c>
      <c r="B207" s="9">
        <v>23.042899999999999</v>
      </c>
      <c r="C207">
        <f t="shared" si="9"/>
        <v>2018</v>
      </c>
      <c r="D207">
        <f t="shared" si="10"/>
        <v>1</v>
      </c>
      <c r="E207">
        <f t="shared" si="11"/>
        <v>1</v>
      </c>
    </row>
    <row r="208" spans="1:5">
      <c r="A208" s="10">
        <v>43112</v>
      </c>
      <c r="B208" s="9">
        <v>22.607099999999999</v>
      </c>
      <c r="C208">
        <f t="shared" si="9"/>
        <v>2018</v>
      </c>
      <c r="D208">
        <f t="shared" si="10"/>
        <v>1</v>
      </c>
      <c r="E208">
        <f t="shared" si="11"/>
        <v>1</v>
      </c>
    </row>
    <row r="209" spans="1:5">
      <c r="A209" s="10">
        <v>43115</v>
      </c>
      <c r="B209" s="9">
        <v>21.721399000000002</v>
      </c>
      <c r="C209">
        <f t="shared" si="9"/>
        <v>2018</v>
      </c>
      <c r="D209">
        <f t="shared" si="10"/>
        <v>1</v>
      </c>
      <c r="E209">
        <f t="shared" si="11"/>
        <v>1</v>
      </c>
    </row>
    <row r="210" spans="1:5">
      <c r="A210" s="10">
        <v>43116</v>
      </c>
      <c r="B210" s="9">
        <v>21.9786</v>
      </c>
      <c r="C210">
        <f t="shared" si="9"/>
        <v>2018</v>
      </c>
      <c r="D210">
        <f t="shared" si="10"/>
        <v>1</v>
      </c>
      <c r="E210">
        <f t="shared" si="11"/>
        <v>1</v>
      </c>
    </row>
    <row r="211" spans="1:5">
      <c r="A211" s="10">
        <v>43117</v>
      </c>
      <c r="B211" s="9">
        <v>21.971399000000002</v>
      </c>
      <c r="C211">
        <f t="shared" si="9"/>
        <v>2018</v>
      </c>
      <c r="D211">
        <f t="shared" si="10"/>
        <v>1</v>
      </c>
      <c r="E211">
        <f t="shared" si="11"/>
        <v>1</v>
      </c>
    </row>
    <row r="212" spans="1:5">
      <c r="A212" s="10">
        <v>43118</v>
      </c>
      <c r="B212" s="9">
        <v>22.321400000000001</v>
      </c>
      <c r="C212">
        <f t="shared" si="9"/>
        <v>2018</v>
      </c>
      <c r="D212">
        <f t="shared" si="10"/>
        <v>1</v>
      </c>
      <c r="E212">
        <f t="shared" si="11"/>
        <v>1</v>
      </c>
    </row>
    <row r="213" spans="1:5">
      <c r="A213" s="10">
        <v>43119</v>
      </c>
      <c r="B213" s="9">
        <v>22.2286</v>
      </c>
      <c r="C213">
        <f t="shared" si="9"/>
        <v>2018</v>
      </c>
      <c r="D213">
        <f t="shared" si="10"/>
        <v>1</v>
      </c>
      <c r="E213">
        <f t="shared" si="11"/>
        <v>1</v>
      </c>
    </row>
    <row r="214" spans="1:5">
      <c r="A214" s="10">
        <v>43122</v>
      </c>
      <c r="B214" s="9">
        <v>22.078600000000002</v>
      </c>
      <c r="C214">
        <f t="shared" si="9"/>
        <v>2018</v>
      </c>
      <c r="D214">
        <f t="shared" si="10"/>
        <v>1</v>
      </c>
      <c r="E214">
        <f t="shared" si="11"/>
        <v>1</v>
      </c>
    </row>
    <row r="215" spans="1:5">
      <c r="A215" s="10">
        <v>43123</v>
      </c>
      <c r="B215" s="9">
        <v>21.971399000000002</v>
      </c>
      <c r="C215">
        <f t="shared" si="9"/>
        <v>2018</v>
      </c>
      <c r="D215">
        <f t="shared" si="10"/>
        <v>1</v>
      </c>
      <c r="E215">
        <f t="shared" si="11"/>
        <v>1</v>
      </c>
    </row>
    <row r="216" spans="1:5">
      <c r="A216" s="10">
        <v>43124</v>
      </c>
      <c r="B216" s="9">
        <v>22.1143</v>
      </c>
      <c r="C216">
        <f t="shared" si="9"/>
        <v>2018</v>
      </c>
      <c r="D216">
        <f t="shared" si="10"/>
        <v>1</v>
      </c>
      <c r="E216">
        <f t="shared" si="11"/>
        <v>1</v>
      </c>
    </row>
    <row r="217" spans="1:5">
      <c r="A217" s="10">
        <v>43125</v>
      </c>
      <c r="B217" s="9">
        <v>22.078600000000002</v>
      </c>
      <c r="C217">
        <f t="shared" si="9"/>
        <v>2018</v>
      </c>
      <c r="D217">
        <f t="shared" si="10"/>
        <v>1</v>
      </c>
      <c r="E217">
        <f t="shared" si="11"/>
        <v>1</v>
      </c>
    </row>
    <row r="218" spans="1:5">
      <c r="A218" s="10">
        <v>43126</v>
      </c>
      <c r="B218" s="9">
        <v>21.9786</v>
      </c>
      <c r="C218">
        <f t="shared" si="9"/>
        <v>2018</v>
      </c>
      <c r="D218">
        <f t="shared" si="10"/>
        <v>1</v>
      </c>
      <c r="E218">
        <f t="shared" si="11"/>
        <v>1</v>
      </c>
    </row>
    <row r="219" spans="1:5">
      <c r="A219" s="10">
        <v>43129</v>
      </c>
      <c r="B219" s="9">
        <v>21</v>
      </c>
      <c r="C219">
        <f t="shared" si="9"/>
        <v>2018</v>
      </c>
      <c r="D219">
        <f t="shared" si="10"/>
        <v>1</v>
      </c>
      <c r="E219">
        <f t="shared" si="11"/>
        <v>1</v>
      </c>
    </row>
    <row r="220" spans="1:5">
      <c r="A220" s="10">
        <v>43130</v>
      </c>
      <c r="B220" s="9">
        <v>21.128599000000001</v>
      </c>
      <c r="C220">
        <f t="shared" si="9"/>
        <v>2018</v>
      </c>
      <c r="D220">
        <f t="shared" si="10"/>
        <v>1</v>
      </c>
      <c r="E220">
        <f t="shared" si="11"/>
        <v>1</v>
      </c>
    </row>
    <row r="221" spans="1:5">
      <c r="A221" s="10">
        <v>43131</v>
      </c>
      <c r="B221" s="9">
        <v>20.214300000000001</v>
      </c>
      <c r="C221">
        <f t="shared" si="9"/>
        <v>2018</v>
      </c>
      <c r="D221">
        <f t="shared" si="10"/>
        <v>1</v>
      </c>
      <c r="E221">
        <f t="shared" si="11"/>
        <v>1</v>
      </c>
    </row>
    <row r="222" spans="1:5">
      <c r="A222" s="10">
        <v>43132</v>
      </c>
      <c r="B222" s="9">
        <v>19.557099999999998</v>
      </c>
      <c r="C222">
        <f t="shared" si="9"/>
        <v>2018</v>
      </c>
      <c r="D222">
        <f t="shared" si="10"/>
        <v>1</v>
      </c>
      <c r="E222">
        <f t="shared" si="11"/>
        <v>1</v>
      </c>
    </row>
    <row r="223" spans="1:5">
      <c r="A223" s="10">
        <v>43133</v>
      </c>
      <c r="B223" s="9">
        <v>18.921399999999998</v>
      </c>
      <c r="C223">
        <f t="shared" si="9"/>
        <v>2018</v>
      </c>
      <c r="D223">
        <f t="shared" si="10"/>
        <v>1</v>
      </c>
      <c r="E223">
        <f t="shared" si="11"/>
        <v>1</v>
      </c>
    </row>
    <row r="224" spans="1:5">
      <c r="A224" s="10">
        <v>43136</v>
      </c>
      <c r="B224" s="9">
        <v>18.450001</v>
      </c>
      <c r="C224">
        <f t="shared" si="9"/>
        <v>2018</v>
      </c>
      <c r="D224">
        <f t="shared" si="10"/>
        <v>1</v>
      </c>
      <c r="E224">
        <f t="shared" si="11"/>
        <v>1</v>
      </c>
    </row>
    <row r="225" spans="1:5">
      <c r="A225" s="10">
        <v>43137</v>
      </c>
      <c r="B225" s="9">
        <v>17.257099</v>
      </c>
      <c r="C225">
        <f t="shared" si="9"/>
        <v>2018</v>
      </c>
      <c r="D225">
        <f t="shared" si="10"/>
        <v>1</v>
      </c>
      <c r="E225">
        <f t="shared" si="11"/>
        <v>1</v>
      </c>
    </row>
    <row r="226" spans="1:5">
      <c r="A226" s="10">
        <v>43138</v>
      </c>
      <c r="B226" s="9">
        <v>17.564301</v>
      </c>
      <c r="C226">
        <f t="shared" si="9"/>
        <v>2018</v>
      </c>
      <c r="D226">
        <f t="shared" si="10"/>
        <v>1</v>
      </c>
      <c r="E226">
        <f t="shared" si="11"/>
        <v>1</v>
      </c>
    </row>
    <row r="227" spans="1:5">
      <c r="A227" s="10">
        <v>43139</v>
      </c>
      <c r="B227" s="9">
        <v>18.235700999999999</v>
      </c>
      <c r="C227">
        <f t="shared" si="9"/>
        <v>2018</v>
      </c>
      <c r="D227">
        <f t="shared" si="10"/>
        <v>1</v>
      </c>
      <c r="E227">
        <f t="shared" si="11"/>
        <v>1</v>
      </c>
    </row>
    <row r="228" spans="1:5">
      <c r="A228" s="10">
        <v>43140</v>
      </c>
      <c r="B228" s="9">
        <v>17.535699999999999</v>
      </c>
      <c r="C228">
        <f t="shared" si="9"/>
        <v>2018</v>
      </c>
      <c r="D228">
        <f t="shared" si="10"/>
        <v>1</v>
      </c>
      <c r="E228">
        <f t="shared" si="11"/>
        <v>1</v>
      </c>
    </row>
    <row r="229" spans="1:5">
      <c r="A229" s="10">
        <v>43143</v>
      </c>
      <c r="B229" s="9">
        <v>17.985700999999999</v>
      </c>
      <c r="C229">
        <f t="shared" si="9"/>
        <v>2018</v>
      </c>
      <c r="D229">
        <f t="shared" si="10"/>
        <v>1</v>
      </c>
      <c r="E229">
        <f t="shared" si="11"/>
        <v>1</v>
      </c>
    </row>
    <row r="230" spans="1:5">
      <c r="A230" s="10">
        <v>43144</v>
      </c>
      <c r="B230" s="9">
        <v>17.921399999999998</v>
      </c>
      <c r="C230">
        <f t="shared" si="9"/>
        <v>2018</v>
      </c>
      <c r="D230">
        <f t="shared" si="10"/>
        <v>1</v>
      </c>
      <c r="E230">
        <f t="shared" si="11"/>
        <v>1</v>
      </c>
    </row>
    <row r="231" spans="1:5">
      <c r="A231" s="10">
        <v>43145</v>
      </c>
      <c r="B231" s="9">
        <v>17.7714</v>
      </c>
      <c r="C231">
        <f t="shared" si="9"/>
        <v>2018</v>
      </c>
      <c r="D231">
        <f t="shared" si="10"/>
        <v>1</v>
      </c>
      <c r="E231">
        <f t="shared" si="11"/>
        <v>1</v>
      </c>
    </row>
    <row r="232" spans="1:5">
      <c r="A232" s="10">
        <v>43153</v>
      </c>
      <c r="B232" s="9">
        <v>17.899999999999999</v>
      </c>
      <c r="C232">
        <f t="shared" si="9"/>
        <v>2018</v>
      </c>
      <c r="D232">
        <f t="shared" si="10"/>
        <v>1</v>
      </c>
      <c r="E232">
        <f t="shared" si="11"/>
        <v>1</v>
      </c>
    </row>
    <row r="233" spans="1:5">
      <c r="A233" s="10">
        <v>43154</v>
      </c>
      <c r="B233" s="9">
        <v>17.985700999999999</v>
      </c>
      <c r="C233">
        <f t="shared" si="9"/>
        <v>2018</v>
      </c>
      <c r="D233">
        <f t="shared" si="10"/>
        <v>1</v>
      </c>
      <c r="E233">
        <f t="shared" si="11"/>
        <v>1</v>
      </c>
    </row>
    <row r="234" spans="1:5">
      <c r="A234" s="10">
        <v>43157</v>
      </c>
      <c r="B234" s="9">
        <v>18.492901</v>
      </c>
      <c r="C234">
        <f t="shared" si="9"/>
        <v>2018</v>
      </c>
      <c r="D234">
        <f t="shared" si="10"/>
        <v>1</v>
      </c>
      <c r="E234">
        <f t="shared" si="11"/>
        <v>1</v>
      </c>
    </row>
    <row r="235" spans="1:5">
      <c r="A235" s="10">
        <v>43158</v>
      </c>
      <c r="B235" s="9">
        <v>18.528600999999998</v>
      </c>
      <c r="C235">
        <f t="shared" si="9"/>
        <v>2018</v>
      </c>
      <c r="D235">
        <f t="shared" si="10"/>
        <v>1</v>
      </c>
      <c r="E235">
        <f t="shared" si="11"/>
        <v>1</v>
      </c>
    </row>
    <row r="236" spans="1:5">
      <c r="A236" s="10">
        <v>43159</v>
      </c>
      <c r="B236" s="9">
        <v>18.507099</v>
      </c>
      <c r="C236">
        <f t="shared" si="9"/>
        <v>2018</v>
      </c>
      <c r="D236">
        <f t="shared" si="10"/>
        <v>1</v>
      </c>
      <c r="E236">
        <f t="shared" si="11"/>
        <v>1</v>
      </c>
    </row>
    <row r="237" spans="1:5">
      <c r="A237" s="10">
        <v>43160</v>
      </c>
      <c r="B237" s="9">
        <v>18.685699</v>
      </c>
      <c r="C237">
        <f t="shared" si="9"/>
        <v>2018</v>
      </c>
      <c r="D237">
        <f t="shared" si="10"/>
        <v>1</v>
      </c>
      <c r="E237">
        <f t="shared" si="11"/>
        <v>1</v>
      </c>
    </row>
    <row r="238" spans="1:5">
      <c r="A238" s="10">
        <v>43161</v>
      </c>
      <c r="B238" s="9">
        <v>18.914300999999998</v>
      </c>
      <c r="C238">
        <f t="shared" si="9"/>
        <v>2018</v>
      </c>
      <c r="D238">
        <f t="shared" si="10"/>
        <v>1</v>
      </c>
      <c r="E238">
        <f t="shared" si="11"/>
        <v>1</v>
      </c>
    </row>
    <row r="239" spans="1:5">
      <c r="A239" s="10">
        <v>43164</v>
      </c>
      <c r="B239" s="9">
        <v>18.892900000000001</v>
      </c>
      <c r="C239">
        <f t="shared" si="9"/>
        <v>2018</v>
      </c>
      <c r="D239">
        <f t="shared" si="10"/>
        <v>1</v>
      </c>
      <c r="E239">
        <f t="shared" si="11"/>
        <v>1</v>
      </c>
    </row>
    <row r="240" spans="1:5">
      <c r="A240" s="10">
        <v>43165</v>
      </c>
      <c r="B240" s="9">
        <v>19.107099999999999</v>
      </c>
      <c r="C240">
        <f t="shared" si="9"/>
        <v>2018</v>
      </c>
      <c r="D240">
        <f t="shared" si="10"/>
        <v>1</v>
      </c>
      <c r="E240">
        <f t="shared" si="11"/>
        <v>1</v>
      </c>
    </row>
    <row r="241" spans="1:5">
      <c r="A241" s="10">
        <v>43166</v>
      </c>
      <c r="B241" s="9">
        <v>18.8643</v>
      </c>
      <c r="C241">
        <f t="shared" si="9"/>
        <v>2018</v>
      </c>
      <c r="D241">
        <f t="shared" si="10"/>
        <v>1</v>
      </c>
      <c r="E241">
        <f t="shared" si="11"/>
        <v>1</v>
      </c>
    </row>
    <row r="242" spans="1:5">
      <c r="A242" s="10">
        <v>43167</v>
      </c>
      <c r="B242" s="9">
        <v>19.549999</v>
      </c>
      <c r="C242">
        <f t="shared" si="9"/>
        <v>2018</v>
      </c>
      <c r="D242">
        <f t="shared" si="10"/>
        <v>1</v>
      </c>
      <c r="E242">
        <f t="shared" si="11"/>
        <v>1</v>
      </c>
    </row>
    <row r="243" spans="1:5">
      <c r="A243" s="10">
        <v>43168</v>
      </c>
      <c r="B243" s="9">
        <v>19.835699000000002</v>
      </c>
      <c r="C243">
        <f t="shared" si="9"/>
        <v>2018</v>
      </c>
      <c r="D243">
        <f t="shared" si="10"/>
        <v>1</v>
      </c>
      <c r="E243">
        <f t="shared" si="11"/>
        <v>1</v>
      </c>
    </row>
    <row r="244" spans="1:5">
      <c r="A244" s="10">
        <v>43171</v>
      </c>
      <c r="B244" s="9">
        <v>19.892900000000001</v>
      </c>
      <c r="C244">
        <f t="shared" si="9"/>
        <v>2018</v>
      </c>
      <c r="D244">
        <f t="shared" si="10"/>
        <v>1</v>
      </c>
      <c r="E244">
        <f t="shared" si="11"/>
        <v>1</v>
      </c>
    </row>
    <row r="245" spans="1:5">
      <c r="A245" s="10">
        <v>43172</v>
      </c>
      <c r="B245" s="9">
        <v>19.714300000000001</v>
      </c>
      <c r="C245">
        <f t="shared" si="9"/>
        <v>2018</v>
      </c>
      <c r="D245">
        <f t="shared" si="10"/>
        <v>1</v>
      </c>
      <c r="E245">
        <f t="shared" si="11"/>
        <v>1</v>
      </c>
    </row>
    <row r="246" spans="1:5">
      <c r="A246" s="10">
        <v>43173</v>
      </c>
      <c r="B246" s="9">
        <v>19.421399999999998</v>
      </c>
      <c r="C246">
        <f t="shared" si="9"/>
        <v>2018</v>
      </c>
      <c r="D246">
        <f t="shared" si="10"/>
        <v>1</v>
      </c>
      <c r="E246">
        <f t="shared" si="11"/>
        <v>1</v>
      </c>
    </row>
    <row r="247" spans="1:5">
      <c r="A247" s="10">
        <v>43174</v>
      </c>
      <c r="B247" s="9">
        <v>18.807099999999998</v>
      </c>
      <c r="C247">
        <f t="shared" si="9"/>
        <v>2018</v>
      </c>
      <c r="D247">
        <f t="shared" si="10"/>
        <v>1</v>
      </c>
      <c r="E247">
        <f t="shared" si="11"/>
        <v>1</v>
      </c>
    </row>
    <row r="248" spans="1:5">
      <c r="A248" s="10">
        <v>43175</v>
      </c>
      <c r="B248" s="9">
        <v>19.100000000000001</v>
      </c>
      <c r="C248">
        <f t="shared" si="9"/>
        <v>2018</v>
      </c>
      <c r="D248">
        <f t="shared" si="10"/>
        <v>1</v>
      </c>
      <c r="E248">
        <f t="shared" si="11"/>
        <v>1</v>
      </c>
    </row>
    <row r="249" spans="1:5">
      <c r="A249" s="10">
        <v>43178</v>
      </c>
      <c r="B249" s="9">
        <v>19.028600999999998</v>
      </c>
      <c r="C249">
        <f t="shared" si="9"/>
        <v>2018</v>
      </c>
      <c r="D249">
        <f t="shared" si="10"/>
        <v>1</v>
      </c>
      <c r="E249">
        <f t="shared" si="11"/>
        <v>1</v>
      </c>
    </row>
    <row r="250" spans="1:5">
      <c r="A250" s="10">
        <v>43179</v>
      </c>
      <c r="B250" s="9">
        <v>19.785699999999999</v>
      </c>
      <c r="C250">
        <f t="shared" si="9"/>
        <v>2018</v>
      </c>
      <c r="D250">
        <f t="shared" si="10"/>
        <v>1</v>
      </c>
      <c r="E250">
        <f t="shared" si="11"/>
        <v>1</v>
      </c>
    </row>
    <row r="251" spans="1:5">
      <c r="A251" s="10">
        <v>43180</v>
      </c>
      <c r="B251" s="9">
        <v>19.914300999999998</v>
      </c>
      <c r="C251">
        <f t="shared" si="9"/>
        <v>2018</v>
      </c>
      <c r="D251">
        <f t="shared" si="10"/>
        <v>1</v>
      </c>
      <c r="E251">
        <f t="shared" si="11"/>
        <v>1</v>
      </c>
    </row>
    <row r="252" spans="1:5">
      <c r="A252" s="10">
        <v>43181</v>
      </c>
      <c r="B252" s="9">
        <v>19.878599000000001</v>
      </c>
      <c r="C252">
        <f t="shared" si="9"/>
        <v>2018</v>
      </c>
      <c r="D252">
        <f t="shared" si="10"/>
        <v>1</v>
      </c>
      <c r="E252">
        <f t="shared" si="11"/>
        <v>1</v>
      </c>
    </row>
    <row r="253" spans="1:5">
      <c r="A253" s="10">
        <v>43182</v>
      </c>
      <c r="B253" s="9">
        <v>19.035699999999999</v>
      </c>
      <c r="C253">
        <f t="shared" si="9"/>
        <v>2018</v>
      </c>
      <c r="D253">
        <f t="shared" si="10"/>
        <v>1</v>
      </c>
      <c r="E253">
        <f t="shared" si="11"/>
        <v>1</v>
      </c>
    </row>
    <row r="254" spans="1:5">
      <c r="A254" s="10">
        <v>43185</v>
      </c>
      <c r="B254" s="9">
        <v>19.257099</v>
      </c>
      <c r="C254">
        <f t="shared" si="9"/>
        <v>2018</v>
      </c>
      <c r="D254">
        <f t="shared" si="10"/>
        <v>1</v>
      </c>
      <c r="E254">
        <f t="shared" si="11"/>
        <v>1</v>
      </c>
    </row>
    <row r="255" spans="1:5">
      <c r="A255" s="10">
        <v>43186</v>
      </c>
      <c r="B255" s="9">
        <v>20.6</v>
      </c>
      <c r="C255">
        <f t="shared" si="9"/>
        <v>2018</v>
      </c>
      <c r="D255">
        <f t="shared" si="10"/>
        <v>1</v>
      </c>
      <c r="E255">
        <f t="shared" si="11"/>
        <v>1</v>
      </c>
    </row>
    <row r="256" spans="1:5">
      <c r="A256" s="10">
        <v>43187</v>
      </c>
      <c r="B256" s="9">
        <v>20.492901</v>
      </c>
      <c r="C256">
        <f t="shared" si="9"/>
        <v>2018</v>
      </c>
      <c r="D256">
        <f t="shared" si="10"/>
        <v>1</v>
      </c>
      <c r="E256">
        <f t="shared" si="11"/>
        <v>1</v>
      </c>
    </row>
    <row r="257" spans="1:5">
      <c r="A257" s="10">
        <v>43188</v>
      </c>
      <c r="B257" s="9">
        <v>20.9</v>
      </c>
      <c r="C257">
        <f t="shared" si="9"/>
        <v>2018</v>
      </c>
      <c r="D257">
        <f t="shared" si="10"/>
        <v>1</v>
      </c>
      <c r="E257">
        <f t="shared" si="11"/>
        <v>1</v>
      </c>
    </row>
    <row r="258" spans="1:5">
      <c r="A258" s="10">
        <v>43189</v>
      </c>
      <c r="B258" s="9">
        <v>21.2714</v>
      </c>
      <c r="C258">
        <f t="shared" si="9"/>
        <v>2018</v>
      </c>
      <c r="D258">
        <f t="shared" si="10"/>
        <v>1</v>
      </c>
      <c r="E258">
        <f t="shared" si="11"/>
        <v>1</v>
      </c>
    </row>
    <row r="259" spans="1:5">
      <c r="A259" s="10">
        <v>43192</v>
      </c>
      <c r="B259" s="9">
        <v>21</v>
      </c>
      <c r="C259">
        <f t="shared" ref="C259:C322" si="12">YEAR(A259)</f>
        <v>2018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0">
        <v>43193</v>
      </c>
      <c r="B260" s="9">
        <v>20.9786</v>
      </c>
      <c r="C260">
        <f t="shared" si="12"/>
        <v>2018</v>
      </c>
      <c r="D260">
        <f t="shared" si="13"/>
        <v>2</v>
      </c>
      <c r="E260">
        <f t="shared" si="14"/>
        <v>1</v>
      </c>
    </row>
    <row r="261" spans="1:5">
      <c r="A261" s="10">
        <v>43194</v>
      </c>
      <c r="B261" s="9">
        <v>20.985700999999999</v>
      </c>
      <c r="C261">
        <f t="shared" si="12"/>
        <v>2018</v>
      </c>
      <c r="D261">
        <f t="shared" si="13"/>
        <v>2</v>
      </c>
      <c r="E261">
        <f t="shared" si="14"/>
        <v>1</v>
      </c>
    </row>
    <row r="262" spans="1:5">
      <c r="A262" s="10">
        <v>43199</v>
      </c>
      <c r="B262" s="9">
        <v>20.471399000000002</v>
      </c>
      <c r="C262">
        <f t="shared" si="12"/>
        <v>2018</v>
      </c>
      <c r="D262">
        <f t="shared" si="13"/>
        <v>2</v>
      </c>
      <c r="E262">
        <f t="shared" si="14"/>
        <v>1</v>
      </c>
    </row>
    <row r="263" spans="1:5">
      <c r="A263" s="10">
        <v>43200</v>
      </c>
      <c r="B263" s="9">
        <v>22.5214</v>
      </c>
      <c r="C263">
        <f t="shared" si="12"/>
        <v>2018</v>
      </c>
      <c r="D263">
        <f t="shared" si="13"/>
        <v>2</v>
      </c>
      <c r="E263">
        <f t="shared" si="14"/>
        <v>1</v>
      </c>
    </row>
    <row r="264" spans="1:5">
      <c r="A264" s="10">
        <v>43201</v>
      </c>
      <c r="B264" s="9">
        <v>22.564301</v>
      </c>
      <c r="C264">
        <f t="shared" si="12"/>
        <v>2018</v>
      </c>
      <c r="D264">
        <f t="shared" si="13"/>
        <v>2</v>
      </c>
      <c r="E264">
        <f t="shared" si="14"/>
        <v>1</v>
      </c>
    </row>
    <row r="265" spans="1:5">
      <c r="A265" s="10">
        <v>43202</v>
      </c>
      <c r="B265" s="9">
        <v>24.378599000000001</v>
      </c>
      <c r="C265">
        <f t="shared" si="12"/>
        <v>2018</v>
      </c>
      <c r="D265">
        <f t="shared" si="13"/>
        <v>2</v>
      </c>
      <c r="E265">
        <f t="shared" si="14"/>
        <v>1</v>
      </c>
    </row>
    <row r="266" spans="1:5">
      <c r="A266" s="10">
        <v>43203</v>
      </c>
      <c r="B266" s="9">
        <v>22.935699</v>
      </c>
      <c r="C266">
        <f t="shared" si="12"/>
        <v>2018</v>
      </c>
      <c r="D266">
        <f t="shared" si="13"/>
        <v>2</v>
      </c>
      <c r="E266">
        <f t="shared" si="14"/>
        <v>1</v>
      </c>
    </row>
    <row r="267" spans="1:5">
      <c r="A267" s="10">
        <v>43206</v>
      </c>
      <c r="B267" s="9">
        <v>22.357099999999999</v>
      </c>
      <c r="C267">
        <f t="shared" si="12"/>
        <v>2018</v>
      </c>
      <c r="D267">
        <f t="shared" si="13"/>
        <v>2</v>
      </c>
      <c r="E267">
        <f t="shared" si="14"/>
        <v>1</v>
      </c>
    </row>
    <row r="268" spans="1:5">
      <c r="A268" s="10">
        <v>43207</v>
      </c>
      <c r="B268" s="9">
        <v>22.435699</v>
      </c>
      <c r="C268">
        <f t="shared" si="12"/>
        <v>2018</v>
      </c>
      <c r="D268">
        <f t="shared" si="13"/>
        <v>2</v>
      </c>
      <c r="E268">
        <f t="shared" si="14"/>
        <v>1</v>
      </c>
    </row>
    <row r="269" spans="1:5">
      <c r="A269" s="10">
        <v>43208</v>
      </c>
      <c r="B269" s="9">
        <v>22.392900000000001</v>
      </c>
      <c r="C269">
        <f t="shared" si="12"/>
        <v>2018</v>
      </c>
      <c r="D269">
        <f t="shared" si="13"/>
        <v>2</v>
      </c>
      <c r="E269">
        <f t="shared" si="14"/>
        <v>1</v>
      </c>
    </row>
    <row r="270" spans="1:5">
      <c r="A270" s="10">
        <v>43209</v>
      </c>
      <c r="B270" s="9">
        <v>21.992901</v>
      </c>
      <c r="C270">
        <f t="shared" si="12"/>
        <v>2018</v>
      </c>
      <c r="D270">
        <f t="shared" si="13"/>
        <v>2</v>
      </c>
      <c r="E270">
        <f t="shared" si="14"/>
        <v>1</v>
      </c>
    </row>
    <row r="271" spans="1:5">
      <c r="A271" s="10">
        <v>43210</v>
      </c>
      <c r="B271" s="9">
        <v>20.571400000000001</v>
      </c>
      <c r="C271">
        <f t="shared" si="12"/>
        <v>2018</v>
      </c>
      <c r="D271">
        <f t="shared" si="13"/>
        <v>2</v>
      </c>
      <c r="E271">
        <f t="shared" si="14"/>
        <v>1</v>
      </c>
    </row>
    <row r="272" spans="1:5">
      <c r="A272" s="10">
        <v>43213</v>
      </c>
      <c r="B272" s="9">
        <v>20.757099</v>
      </c>
      <c r="C272">
        <f t="shared" si="12"/>
        <v>2018</v>
      </c>
      <c r="D272">
        <f t="shared" si="13"/>
        <v>2</v>
      </c>
      <c r="E272">
        <f t="shared" si="14"/>
        <v>1</v>
      </c>
    </row>
    <row r="273" spans="1:5">
      <c r="A273" s="10">
        <v>43214</v>
      </c>
      <c r="B273" s="9">
        <v>21.2714</v>
      </c>
      <c r="C273">
        <f t="shared" si="12"/>
        <v>2018</v>
      </c>
      <c r="D273">
        <f t="shared" si="13"/>
        <v>2</v>
      </c>
      <c r="E273">
        <f t="shared" si="14"/>
        <v>1</v>
      </c>
    </row>
    <row r="274" spans="1:5">
      <c r="A274" s="10">
        <v>43215</v>
      </c>
      <c r="B274" s="9">
        <v>21.935699</v>
      </c>
      <c r="C274">
        <f t="shared" si="12"/>
        <v>2018</v>
      </c>
      <c r="D274">
        <f t="shared" si="13"/>
        <v>2</v>
      </c>
      <c r="E274">
        <f t="shared" si="14"/>
        <v>1</v>
      </c>
    </row>
    <row r="275" spans="1:5">
      <c r="A275" s="10">
        <v>43216</v>
      </c>
      <c r="B275" s="9">
        <v>21.1143</v>
      </c>
      <c r="C275">
        <f t="shared" si="12"/>
        <v>2018</v>
      </c>
      <c r="D275">
        <f t="shared" si="13"/>
        <v>2</v>
      </c>
      <c r="E275">
        <f t="shared" si="14"/>
        <v>1</v>
      </c>
    </row>
    <row r="276" spans="1:5">
      <c r="A276" s="10">
        <v>43217</v>
      </c>
      <c r="B276" s="9">
        <v>21.607099999999999</v>
      </c>
      <c r="C276">
        <f t="shared" si="12"/>
        <v>2018</v>
      </c>
      <c r="D276">
        <f t="shared" si="13"/>
        <v>2</v>
      </c>
      <c r="E276">
        <f t="shared" si="14"/>
        <v>1</v>
      </c>
    </row>
    <row r="277" spans="1:5">
      <c r="A277" s="10">
        <v>43222</v>
      </c>
      <c r="B277" s="9">
        <v>22.042899999999999</v>
      </c>
      <c r="C277">
        <f t="shared" si="12"/>
        <v>2018</v>
      </c>
      <c r="D277">
        <f t="shared" si="13"/>
        <v>2</v>
      </c>
      <c r="E277">
        <f t="shared" si="14"/>
        <v>1</v>
      </c>
    </row>
    <row r="278" spans="1:5">
      <c r="A278" s="10">
        <v>43223</v>
      </c>
      <c r="B278" s="9">
        <v>21.950001</v>
      </c>
      <c r="C278">
        <f t="shared" si="12"/>
        <v>2018</v>
      </c>
      <c r="D278">
        <f t="shared" si="13"/>
        <v>2</v>
      </c>
      <c r="E278">
        <f t="shared" si="14"/>
        <v>1</v>
      </c>
    </row>
    <row r="279" spans="1:5">
      <c r="A279" s="10">
        <v>43224</v>
      </c>
      <c r="B279" s="9">
        <v>22.7714</v>
      </c>
      <c r="C279">
        <f t="shared" si="12"/>
        <v>2018</v>
      </c>
      <c r="D279">
        <f t="shared" si="13"/>
        <v>2</v>
      </c>
      <c r="E279">
        <f t="shared" si="14"/>
        <v>1</v>
      </c>
    </row>
    <row r="280" spans="1:5">
      <c r="A280" s="10">
        <v>43227</v>
      </c>
      <c r="B280" s="9">
        <v>23.007099</v>
      </c>
      <c r="C280">
        <f t="shared" si="12"/>
        <v>2018</v>
      </c>
      <c r="D280">
        <f t="shared" si="13"/>
        <v>2</v>
      </c>
      <c r="E280">
        <f t="shared" si="14"/>
        <v>1</v>
      </c>
    </row>
    <row r="281" spans="1:5">
      <c r="A281" s="10">
        <v>43228</v>
      </c>
      <c r="B281" s="9">
        <v>23.071400000000001</v>
      </c>
      <c r="C281">
        <f t="shared" si="12"/>
        <v>2018</v>
      </c>
      <c r="D281">
        <f t="shared" si="13"/>
        <v>2</v>
      </c>
      <c r="E281">
        <f t="shared" si="14"/>
        <v>1</v>
      </c>
    </row>
    <row r="282" spans="1:5">
      <c r="A282" s="10">
        <v>43229</v>
      </c>
      <c r="B282" s="9">
        <v>22.785699999999999</v>
      </c>
      <c r="C282">
        <f t="shared" si="12"/>
        <v>2018</v>
      </c>
      <c r="D282">
        <f t="shared" si="13"/>
        <v>2</v>
      </c>
      <c r="E282">
        <f t="shared" si="14"/>
        <v>1</v>
      </c>
    </row>
    <row r="283" spans="1:5">
      <c r="A283" s="10">
        <v>43230</v>
      </c>
      <c r="B283" s="9">
        <v>22.964300000000001</v>
      </c>
      <c r="C283">
        <f t="shared" si="12"/>
        <v>2018</v>
      </c>
      <c r="D283">
        <f t="shared" si="13"/>
        <v>2</v>
      </c>
      <c r="E283">
        <f t="shared" si="14"/>
        <v>1</v>
      </c>
    </row>
    <row r="284" spans="1:5">
      <c r="A284" s="10">
        <v>43231</v>
      </c>
      <c r="B284" s="9">
        <v>21.549999</v>
      </c>
      <c r="C284">
        <f t="shared" si="12"/>
        <v>2018</v>
      </c>
      <c r="D284">
        <f t="shared" si="13"/>
        <v>2</v>
      </c>
      <c r="E284">
        <f t="shared" si="14"/>
        <v>1</v>
      </c>
    </row>
    <row r="285" spans="1:5">
      <c r="A285" s="10">
        <v>43234</v>
      </c>
      <c r="B285" s="9">
        <v>21.171399999999998</v>
      </c>
      <c r="C285">
        <f t="shared" si="12"/>
        <v>2018</v>
      </c>
      <c r="D285">
        <f t="shared" si="13"/>
        <v>2</v>
      </c>
      <c r="E285">
        <f t="shared" si="14"/>
        <v>1</v>
      </c>
    </row>
    <row r="286" spans="1:5">
      <c r="A286" s="10">
        <v>43235</v>
      </c>
      <c r="B286" s="9">
        <v>21.528600999999998</v>
      </c>
      <c r="C286">
        <f t="shared" si="12"/>
        <v>2018</v>
      </c>
      <c r="D286">
        <f t="shared" si="13"/>
        <v>2</v>
      </c>
      <c r="E286">
        <f t="shared" si="14"/>
        <v>1</v>
      </c>
    </row>
    <row r="287" spans="1:5">
      <c r="A287" s="10">
        <v>43236</v>
      </c>
      <c r="B287" s="9">
        <v>21.721399000000002</v>
      </c>
      <c r="C287">
        <f t="shared" si="12"/>
        <v>2018</v>
      </c>
      <c r="D287">
        <f t="shared" si="13"/>
        <v>2</v>
      </c>
      <c r="E287">
        <f t="shared" si="14"/>
        <v>1</v>
      </c>
    </row>
    <row r="288" spans="1:5">
      <c r="A288" s="10">
        <v>43237</v>
      </c>
      <c r="B288" s="9">
        <v>21.421399999999998</v>
      </c>
      <c r="C288">
        <f t="shared" si="12"/>
        <v>2018</v>
      </c>
      <c r="D288">
        <f t="shared" si="13"/>
        <v>2</v>
      </c>
      <c r="E288">
        <f t="shared" si="14"/>
        <v>1</v>
      </c>
    </row>
    <row r="289" spans="1:5">
      <c r="A289" s="10">
        <v>43238</v>
      </c>
      <c r="B289" s="9">
        <v>21.471399000000002</v>
      </c>
      <c r="C289">
        <f t="shared" si="12"/>
        <v>2018</v>
      </c>
      <c r="D289">
        <f t="shared" si="13"/>
        <v>2</v>
      </c>
      <c r="E289">
        <f t="shared" si="14"/>
        <v>1</v>
      </c>
    </row>
    <row r="290" spans="1:5">
      <c r="A290" s="10">
        <v>43241</v>
      </c>
      <c r="B290" s="9">
        <v>21.807099999999998</v>
      </c>
      <c r="C290">
        <f t="shared" si="12"/>
        <v>2018</v>
      </c>
      <c r="D290">
        <f t="shared" si="13"/>
        <v>2</v>
      </c>
      <c r="E290">
        <f t="shared" si="14"/>
        <v>1</v>
      </c>
    </row>
    <row r="291" spans="1:5">
      <c r="A291" s="10">
        <v>43242</v>
      </c>
      <c r="B291" s="9">
        <v>22.242901</v>
      </c>
      <c r="C291">
        <f t="shared" si="12"/>
        <v>2018</v>
      </c>
      <c r="D291">
        <f t="shared" si="13"/>
        <v>2</v>
      </c>
      <c r="E291">
        <f t="shared" si="14"/>
        <v>1</v>
      </c>
    </row>
    <row r="292" spans="1:5">
      <c r="A292" s="10">
        <v>43243</v>
      </c>
      <c r="B292" s="9">
        <v>22.049999</v>
      </c>
      <c r="C292">
        <f t="shared" si="12"/>
        <v>2018</v>
      </c>
      <c r="D292">
        <f t="shared" si="13"/>
        <v>2</v>
      </c>
      <c r="E292">
        <f t="shared" si="14"/>
        <v>1</v>
      </c>
    </row>
    <row r="293" spans="1:5">
      <c r="A293" s="10">
        <v>43244</v>
      </c>
      <c r="B293" s="9">
        <v>22.542899999999999</v>
      </c>
      <c r="C293">
        <f t="shared" si="12"/>
        <v>2018</v>
      </c>
      <c r="D293">
        <f t="shared" si="13"/>
        <v>2</v>
      </c>
      <c r="E293">
        <f t="shared" si="14"/>
        <v>1</v>
      </c>
    </row>
    <row r="294" spans="1:5">
      <c r="A294" s="10">
        <v>43245</v>
      </c>
      <c r="B294" s="9">
        <v>22.314301</v>
      </c>
      <c r="C294">
        <f t="shared" si="12"/>
        <v>2018</v>
      </c>
      <c r="D294">
        <f t="shared" si="13"/>
        <v>2</v>
      </c>
      <c r="E294">
        <f t="shared" si="14"/>
        <v>1</v>
      </c>
    </row>
    <row r="295" spans="1:5">
      <c r="A295" s="10">
        <v>43248</v>
      </c>
      <c r="B295" s="9">
        <v>22.65</v>
      </c>
      <c r="C295">
        <f t="shared" si="12"/>
        <v>2018</v>
      </c>
      <c r="D295">
        <f t="shared" si="13"/>
        <v>2</v>
      </c>
      <c r="E295">
        <f t="shared" si="14"/>
        <v>1</v>
      </c>
    </row>
    <row r="296" spans="1:5">
      <c r="A296" s="10">
        <v>43249</v>
      </c>
      <c r="B296" s="9">
        <v>22.2714</v>
      </c>
      <c r="C296">
        <f t="shared" si="12"/>
        <v>2018</v>
      </c>
      <c r="D296">
        <f t="shared" si="13"/>
        <v>2</v>
      </c>
      <c r="E296">
        <f t="shared" si="14"/>
        <v>1</v>
      </c>
    </row>
    <row r="297" spans="1:5">
      <c r="A297" s="10">
        <v>43250</v>
      </c>
      <c r="B297" s="9">
        <v>20.514299000000001</v>
      </c>
      <c r="C297">
        <f t="shared" si="12"/>
        <v>2018</v>
      </c>
      <c r="D297">
        <f t="shared" si="13"/>
        <v>2</v>
      </c>
      <c r="E297">
        <f t="shared" si="14"/>
        <v>1</v>
      </c>
    </row>
    <row r="298" spans="1:5">
      <c r="A298" s="10">
        <v>43251</v>
      </c>
      <c r="B298" s="9">
        <v>21.007099</v>
      </c>
      <c r="C298">
        <f t="shared" si="12"/>
        <v>2018</v>
      </c>
      <c r="D298">
        <f t="shared" si="13"/>
        <v>2</v>
      </c>
      <c r="E298">
        <f t="shared" si="14"/>
        <v>1</v>
      </c>
    </row>
    <row r="299" spans="1:5">
      <c r="A299" s="10">
        <v>43252</v>
      </c>
      <c r="B299" s="9">
        <v>21.278600999999998</v>
      </c>
      <c r="C299">
        <f t="shared" si="12"/>
        <v>2018</v>
      </c>
      <c r="D299">
        <f t="shared" si="13"/>
        <v>2</v>
      </c>
      <c r="E299">
        <f t="shared" si="14"/>
        <v>1</v>
      </c>
    </row>
    <row r="300" spans="1:5">
      <c r="A300" s="10">
        <v>43255</v>
      </c>
      <c r="B300" s="9">
        <v>21.571400000000001</v>
      </c>
      <c r="C300">
        <f t="shared" si="12"/>
        <v>2018</v>
      </c>
      <c r="D300">
        <f t="shared" si="13"/>
        <v>2</v>
      </c>
      <c r="E300">
        <f t="shared" si="14"/>
        <v>1</v>
      </c>
    </row>
    <row r="301" spans="1:5">
      <c r="A301" s="10">
        <v>43256</v>
      </c>
      <c r="B301" s="9">
        <v>21.678599999999999</v>
      </c>
      <c r="C301">
        <f t="shared" si="12"/>
        <v>2018</v>
      </c>
      <c r="D301">
        <f t="shared" si="13"/>
        <v>2</v>
      </c>
      <c r="E301">
        <f t="shared" si="14"/>
        <v>1</v>
      </c>
    </row>
    <row r="302" spans="1:5">
      <c r="A302" s="10">
        <v>43257</v>
      </c>
      <c r="B302" s="9">
        <v>21.7286</v>
      </c>
      <c r="C302">
        <f t="shared" si="12"/>
        <v>2018</v>
      </c>
      <c r="D302">
        <f t="shared" si="13"/>
        <v>2</v>
      </c>
      <c r="E302">
        <f t="shared" si="14"/>
        <v>1</v>
      </c>
    </row>
    <row r="303" spans="1:5">
      <c r="A303" s="10">
        <v>43258</v>
      </c>
      <c r="B303" s="9">
        <v>21.492901</v>
      </c>
      <c r="C303">
        <f t="shared" si="12"/>
        <v>2018</v>
      </c>
      <c r="D303">
        <f t="shared" si="13"/>
        <v>2</v>
      </c>
      <c r="E303">
        <f t="shared" si="14"/>
        <v>1</v>
      </c>
    </row>
    <row r="304" spans="1:5">
      <c r="A304" s="10">
        <v>43259</v>
      </c>
      <c r="B304" s="9">
        <v>20.65</v>
      </c>
      <c r="C304">
        <f t="shared" si="12"/>
        <v>2018</v>
      </c>
      <c r="D304">
        <f t="shared" si="13"/>
        <v>2</v>
      </c>
      <c r="E304">
        <f t="shared" si="14"/>
        <v>1</v>
      </c>
    </row>
    <row r="305" spans="1:5">
      <c r="A305" s="10">
        <v>43262</v>
      </c>
      <c r="B305" s="9">
        <v>20.607099999999999</v>
      </c>
      <c r="C305">
        <f t="shared" si="12"/>
        <v>2018</v>
      </c>
      <c r="D305">
        <f t="shared" si="13"/>
        <v>2</v>
      </c>
      <c r="E305">
        <f t="shared" si="14"/>
        <v>1</v>
      </c>
    </row>
    <row r="306" spans="1:5">
      <c r="A306" s="10">
        <v>43263</v>
      </c>
      <c r="B306" s="9">
        <v>20.735700999999999</v>
      </c>
      <c r="C306">
        <f t="shared" si="12"/>
        <v>2018</v>
      </c>
      <c r="D306">
        <f t="shared" si="13"/>
        <v>2</v>
      </c>
      <c r="E306">
        <f t="shared" si="14"/>
        <v>1</v>
      </c>
    </row>
    <row r="307" spans="1:5">
      <c r="A307" s="10">
        <v>43264</v>
      </c>
      <c r="B307" s="9">
        <v>20.342898999999999</v>
      </c>
      <c r="C307">
        <f t="shared" si="12"/>
        <v>2018</v>
      </c>
      <c r="D307">
        <f t="shared" si="13"/>
        <v>2</v>
      </c>
      <c r="E307">
        <f t="shared" si="14"/>
        <v>1</v>
      </c>
    </row>
    <row r="308" spans="1:5">
      <c r="A308" s="10">
        <v>43265</v>
      </c>
      <c r="B308" s="9">
        <v>20.242901</v>
      </c>
      <c r="C308">
        <f t="shared" si="12"/>
        <v>2018</v>
      </c>
      <c r="D308">
        <f t="shared" si="13"/>
        <v>2</v>
      </c>
      <c r="E308">
        <f t="shared" si="14"/>
        <v>1</v>
      </c>
    </row>
    <row r="309" spans="1:5">
      <c r="A309" s="10">
        <v>43266</v>
      </c>
      <c r="B309" s="9">
        <v>19.799999</v>
      </c>
      <c r="C309">
        <f t="shared" si="12"/>
        <v>2018</v>
      </c>
      <c r="D309">
        <f t="shared" si="13"/>
        <v>2</v>
      </c>
      <c r="E309">
        <f t="shared" si="14"/>
        <v>1</v>
      </c>
    </row>
    <row r="310" spans="1:5">
      <c r="A310" s="10">
        <v>43270</v>
      </c>
      <c r="B310" s="9">
        <v>18.057099999999998</v>
      </c>
      <c r="C310">
        <f t="shared" si="12"/>
        <v>2018</v>
      </c>
      <c r="D310">
        <f t="shared" si="13"/>
        <v>2</v>
      </c>
      <c r="E310">
        <f t="shared" si="14"/>
        <v>1</v>
      </c>
    </row>
    <row r="311" spans="1:5">
      <c r="A311" s="10">
        <v>43271</v>
      </c>
      <c r="B311" s="9">
        <v>18.9786</v>
      </c>
      <c r="C311">
        <f t="shared" si="12"/>
        <v>2018</v>
      </c>
      <c r="D311">
        <f t="shared" si="13"/>
        <v>2</v>
      </c>
      <c r="E311">
        <f t="shared" si="14"/>
        <v>1</v>
      </c>
    </row>
    <row r="312" spans="1:5">
      <c r="A312" s="10">
        <v>43272</v>
      </c>
      <c r="B312" s="9">
        <v>18.278600999999998</v>
      </c>
      <c r="C312">
        <f t="shared" si="12"/>
        <v>2018</v>
      </c>
      <c r="D312">
        <f t="shared" si="13"/>
        <v>2</v>
      </c>
      <c r="E312">
        <f t="shared" si="14"/>
        <v>1</v>
      </c>
    </row>
    <row r="313" spans="1:5">
      <c r="A313" s="10">
        <v>43273</v>
      </c>
      <c r="B313" s="9">
        <v>18.421399999999998</v>
      </c>
      <c r="C313">
        <f t="shared" si="12"/>
        <v>2018</v>
      </c>
      <c r="D313">
        <f t="shared" si="13"/>
        <v>2</v>
      </c>
      <c r="E313">
        <f t="shared" si="14"/>
        <v>1</v>
      </c>
    </row>
    <row r="314" spans="1:5">
      <c r="A314" s="10">
        <v>43276</v>
      </c>
      <c r="B314" s="9">
        <v>18.3643</v>
      </c>
      <c r="C314">
        <f t="shared" si="12"/>
        <v>2018</v>
      </c>
      <c r="D314">
        <f t="shared" si="13"/>
        <v>2</v>
      </c>
      <c r="E314">
        <f t="shared" si="14"/>
        <v>1</v>
      </c>
    </row>
    <row r="315" spans="1:5">
      <c r="A315" s="10">
        <v>43277</v>
      </c>
      <c r="B315" s="9">
        <v>18.757099</v>
      </c>
      <c r="C315">
        <f t="shared" si="12"/>
        <v>2018</v>
      </c>
      <c r="D315">
        <f t="shared" si="13"/>
        <v>2</v>
      </c>
      <c r="E315">
        <f t="shared" si="14"/>
        <v>1</v>
      </c>
    </row>
    <row r="316" spans="1:5">
      <c r="A316" s="10">
        <v>43278</v>
      </c>
      <c r="B316" s="9">
        <v>18.214300000000001</v>
      </c>
      <c r="C316">
        <f t="shared" si="12"/>
        <v>2018</v>
      </c>
      <c r="D316">
        <f t="shared" si="13"/>
        <v>2</v>
      </c>
      <c r="E316">
        <f t="shared" si="14"/>
        <v>1</v>
      </c>
    </row>
    <row r="317" spans="1:5">
      <c r="A317" s="10">
        <v>43279</v>
      </c>
      <c r="B317" s="9">
        <v>18.028600999999998</v>
      </c>
      <c r="C317">
        <f t="shared" si="12"/>
        <v>2018</v>
      </c>
      <c r="D317">
        <f t="shared" si="13"/>
        <v>2</v>
      </c>
      <c r="E317">
        <f t="shared" si="14"/>
        <v>1</v>
      </c>
    </row>
    <row r="318" spans="1:5">
      <c r="A318" s="10">
        <v>43280</v>
      </c>
      <c r="B318" s="9">
        <v>18.685699</v>
      </c>
      <c r="C318">
        <f t="shared" si="12"/>
        <v>2018</v>
      </c>
      <c r="D318">
        <f t="shared" si="13"/>
        <v>2</v>
      </c>
      <c r="E318">
        <f t="shared" si="14"/>
        <v>1</v>
      </c>
    </row>
    <row r="319" spans="1:5">
      <c r="A319" s="10">
        <v>43283</v>
      </c>
      <c r="B319" s="9">
        <v>18.714300000000001</v>
      </c>
      <c r="C319">
        <f t="shared" si="12"/>
        <v>2018</v>
      </c>
      <c r="D319">
        <f t="shared" si="13"/>
        <v>3</v>
      </c>
      <c r="E319">
        <f t="shared" si="14"/>
        <v>2</v>
      </c>
    </row>
    <row r="320" spans="1:5">
      <c r="A320" s="10">
        <v>43284</v>
      </c>
      <c r="B320" s="9">
        <v>19.200001</v>
      </c>
      <c r="C320">
        <f t="shared" si="12"/>
        <v>2018</v>
      </c>
      <c r="D320">
        <f t="shared" si="13"/>
        <v>3</v>
      </c>
      <c r="E320">
        <f t="shared" si="14"/>
        <v>2</v>
      </c>
    </row>
    <row r="321" spans="1:5">
      <c r="A321" s="10">
        <v>43285</v>
      </c>
      <c r="B321" s="9">
        <v>19.064301</v>
      </c>
      <c r="C321">
        <f t="shared" si="12"/>
        <v>2018</v>
      </c>
      <c r="D321">
        <f t="shared" si="13"/>
        <v>3</v>
      </c>
      <c r="E321">
        <f t="shared" si="14"/>
        <v>2</v>
      </c>
    </row>
    <row r="322" spans="1:5">
      <c r="A322" s="10">
        <v>43286</v>
      </c>
      <c r="B322" s="9">
        <v>18.671399999999998</v>
      </c>
      <c r="C322">
        <f t="shared" si="12"/>
        <v>2018</v>
      </c>
      <c r="D322">
        <f t="shared" si="13"/>
        <v>3</v>
      </c>
      <c r="E322">
        <f t="shared" si="14"/>
        <v>2</v>
      </c>
    </row>
    <row r="323" spans="1:5">
      <c r="A323" s="10">
        <v>43287</v>
      </c>
      <c r="B323" s="9">
        <v>18.892900000000001</v>
      </c>
      <c r="C323">
        <f t="shared" ref="C323:C386" si="15">YEAR(A323)</f>
        <v>2018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0">
        <v>43290</v>
      </c>
      <c r="B324" s="9">
        <v>19.421399999999998</v>
      </c>
      <c r="C324">
        <f t="shared" si="15"/>
        <v>2018</v>
      </c>
      <c r="D324">
        <f t="shared" si="16"/>
        <v>3</v>
      </c>
      <c r="E324">
        <f t="shared" si="17"/>
        <v>2</v>
      </c>
    </row>
    <row r="325" spans="1:5">
      <c r="A325" s="10">
        <v>43291</v>
      </c>
      <c r="B325" s="9">
        <v>19.421399999999998</v>
      </c>
      <c r="C325">
        <f t="shared" si="15"/>
        <v>2018</v>
      </c>
      <c r="D325">
        <f t="shared" si="16"/>
        <v>3</v>
      </c>
      <c r="E325">
        <f t="shared" si="17"/>
        <v>2</v>
      </c>
    </row>
    <row r="326" spans="1:5">
      <c r="A326" s="10">
        <v>43292</v>
      </c>
      <c r="B326" s="9">
        <v>21.628599000000001</v>
      </c>
      <c r="C326">
        <f t="shared" si="15"/>
        <v>2018</v>
      </c>
      <c r="D326">
        <f t="shared" si="16"/>
        <v>3</v>
      </c>
      <c r="E326">
        <f t="shared" si="17"/>
        <v>2</v>
      </c>
    </row>
    <row r="327" spans="1:5">
      <c r="A327" s="10">
        <v>43293</v>
      </c>
      <c r="B327" s="9">
        <v>21.642900000000001</v>
      </c>
      <c r="C327">
        <f t="shared" si="15"/>
        <v>2018</v>
      </c>
      <c r="D327">
        <f t="shared" si="16"/>
        <v>3</v>
      </c>
      <c r="E327">
        <f t="shared" si="17"/>
        <v>2</v>
      </c>
    </row>
    <row r="328" spans="1:5">
      <c r="A328" s="10">
        <v>43294</v>
      </c>
      <c r="B328" s="9">
        <v>21.828600000000002</v>
      </c>
      <c r="C328">
        <f t="shared" si="15"/>
        <v>2018</v>
      </c>
      <c r="D328">
        <f t="shared" si="16"/>
        <v>3</v>
      </c>
      <c r="E328">
        <f t="shared" si="17"/>
        <v>2</v>
      </c>
    </row>
    <row r="329" spans="1:5">
      <c r="A329" s="10">
        <v>43297</v>
      </c>
      <c r="B329" s="9">
        <v>22.514299000000001</v>
      </c>
      <c r="C329">
        <f t="shared" si="15"/>
        <v>2018</v>
      </c>
      <c r="D329">
        <f t="shared" si="16"/>
        <v>3</v>
      </c>
      <c r="E329">
        <f t="shared" si="17"/>
        <v>2</v>
      </c>
    </row>
    <row r="330" spans="1:5">
      <c r="A330" s="10">
        <v>43298</v>
      </c>
      <c r="B330" s="9">
        <v>22.792899999999999</v>
      </c>
      <c r="C330">
        <f t="shared" si="15"/>
        <v>2018</v>
      </c>
      <c r="D330">
        <f t="shared" si="16"/>
        <v>3</v>
      </c>
      <c r="E330">
        <f t="shared" si="17"/>
        <v>2</v>
      </c>
    </row>
    <row r="331" spans="1:5">
      <c r="A331" s="10">
        <v>43299</v>
      </c>
      <c r="B331" s="9">
        <v>22.592898999999999</v>
      </c>
      <c r="C331">
        <f t="shared" si="15"/>
        <v>2018</v>
      </c>
      <c r="D331">
        <f t="shared" si="16"/>
        <v>3</v>
      </c>
      <c r="E331">
        <f t="shared" si="17"/>
        <v>2</v>
      </c>
    </row>
    <row r="332" spans="1:5">
      <c r="A332" s="10">
        <v>43300</v>
      </c>
      <c r="B332" s="9">
        <v>22.592898999999999</v>
      </c>
      <c r="C332">
        <f t="shared" si="15"/>
        <v>2018</v>
      </c>
      <c r="D332">
        <f t="shared" si="16"/>
        <v>3</v>
      </c>
      <c r="E332">
        <f t="shared" si="17"/>
        <v>2</v>
      </c>
    </row>
    <row r="333" spans="1:5">
      <c r="A333" s="10">
        <v>43301</v>
      </c>
      <c r="B333" s="9">
        <v>22.742901</v>
      </c>
      <c r="C333">
        <f t="shared" si="15"/>
        <v>2018</v>
      </c>
      <c r="D333">
        <f t="shared" si="16"/>
        <v>3</v>
      </c>
      <c r="E333">
        <f t="shared" si="17"/>
        <v>2</v>
      </c>
    </row>
    <row r="334" spans="1:5">
      <c r="A334" s="10">
        <v>43304</v>
      </c>
      <c r="B334" s="9">
        <v>22.235700999999999</v>
      </c>
      <c r="C334">
        <f t="shared" si="15"/>
        <v>2018</v>
      </c>
      <c r="D334">
        <f t="shared" si="16"/>
        <v>3</v>
      </c>
      <c r="E334">
        <f t="shared" si="17"/>
        <v>2</v>
      </c>
    </row>
    <row r="335" spans="1:5">
      <c r="A335" s="10">
        <v>43305</v>
      </c>
      <c r="B335" s="9">
        <v>22.471399000000002</v>
      </c>
      <c r="C335">
        <f t="shared" si="15"/>
        <v>2018</v>
      </c>
      <c r="D335">
        <f t="shared" si="16"/>
        <v>3</v>
      </c>
      <c r="E335">
        <f t="shared" si="17"/>
        <v>2</v>
      </c>
    </row>
    <row r="336" spans="1:5">
      <c r="A336" s="10">
        <v>43306</v>
      </c>
      <c r="B336" s="9">
        <v>22.721399000000002</v>
      </c>
      <c r="C336">
        <f t="shared" si="15"/>
        <v>2018</v>
      </c>
      <c r="D336">
        <f t="shared" si="16"/>
        <v>3</v>
      </c>
      <c r="E336">
        <f t="shared" si="17"/>
        <v>2</v>
      </c>
    </row>
    <row r="337" spans="1:5">
      <c r="A337" s="10">
        <v>43307</v>
      </c>
      <c r="B337" s="9">
        <v>22.328600000000002</v>
      </c>
      <c r="C337">
        <f t="shared" si="15"/>
        <v>2018</v>
      </c>
      <c r="D337">
        <f t="shared" si="16"/>
        <v>3</v>
      </c>
      <c r="E337">
        <f t="shared" si="17"/>
        <v>2</v>
      </c>
    </row>
    <row r="338" spans="1:5">
      <c r="A338" s="10">
        <v>43308</v>
      </c>
      <c r="B338" s="9">
        <v>22.15</v>
      </c>
      <c r="C338">
        <f t="shared" si="15"/>
        <v>2018</v>
      </c>
      <c r="D338">
        <f t="shared" si="16"/>
        <v>3</v>
      </c>
      <c r="E338">
        <f t="shared" si="17"/>
        <v>2</v>
      </c>
    </row>
    <row r="339" spans="1:5">
      <c r="A339" s="10">
        <v>43311</v>
      </c>
      <c r="B339" s="9">
        <v>21.607099999999999</v>
      </c>
      <c r="C339">
        <f t="shared" si="15"/>
        <v>2018</v>
      </c>
      <c r="D339">
        <f t="shared" si="16"/>
        <v>3</v>
      </c>
      <c r="E339">
        <f t="shared" si="17"/>
        <v>2</v>
      </c>
    </row>
    <row r="340" spans="1:5">
      <c r="A340" s="10">
        <v>43312</v>
      </c>
      <c r="B340" s="9">
        <v>21.921399999999998</v>
      </c>
      <c r="C340">
        <f t="shared" si="15"/>
        <v>2018</v>
      </c>
      <c r="D340">
        <f t="shared" si="16"/>
        <v>3</v>
      </c>
      <c r="E340">
        <f t="shared" si="17"/>
        <v>2</v>
      </c>
    </row>
    <row r="341" spans="1:5">
      <c r="A341" s="10">
        <v>43313</v>
      </c>
      <c r="B341" s="9">
        <v>22.171399999999998</v>
      </c>
      <c r="C341">
        <f t="shared" si="15"/>
        <v>2018</v>
      </c>
      <c r="D341">
        <f t="shared" si="16"/>
        <v>3</v>
      </c>
      <c r="E341">
        <f t="shared" si="17"/>
        <v>2</v>
      </c>
    </row>
    <row r="342" spans="1:5">
      <c r="A342" s="10">
        <v>43314</v>
      </c>
      <c r="B342" s="9">
        <v>21.514299000000001</v>
      </c>
      <c r="C342">
        <f t="shared" si="15"/>
        <v>2018</v>
      </c>
      <c r="D342">
        <f t="shared" si="16"/>
        <v>3</v>
      </c>
      <c r="E342">
        <f t="shared" si="17"/>
        <v>2</v>
      </c>
    </row>
    <row r="343" spans="1:5">
      <c r="A343" s="10">
        <v>43315</v>
      </c>
      <c r="B343" s="9">
        <v>20.921399999999998</v>
      </c>
      <c r="C343">
        <f t="shared" si="15"/>
        <v>2018</v>
      </c>
      <c r="D343">
        <f t="shared" si="16"/>
        <v>3</v>
      </c>
      <c r="E343">
        <f t="shared" si="17"/>
        <v>2</v>
      </c>
    </row>
    <row r="344" spans="1:5">
      <c r="A344" s="10">
        <v>43318</v>
      </c>
      <c r="B344" s="9">
        <v>19.842898999999999</v>
      </c>
      <c r="C344">
        <f t="shared" si="15"/>
        <v>2018</v>
      </c>
      <c r="D344">
        <f t="shared" si="16"/>
        <v>3</v>
      </c>
      <c r="E344">
        <f t="shared" si="17"/>
        <v>2</v>
      </c>
    </row>
    <row r="345" spans="1:5">
      <c r="A345" s="10">
        <v>43319</v>
      </c>
      <c r="B345" s="9">
        <v>20.178599999999999</v>
      </c>
      <c r="C345">
        <f t="shared" si="15"/>
        <v>2018</v>
      </c>
      <c r="D345">
        <f t="shared" si="16"/>
        <v>3</v>
      </c>
      <c r="E345">
        <f t="shared" si="17"/>
        <v>2</v>
      </c>
    </row>
    <row r="346" spans="1:5">
      <c r="A346" s="10">
        <v>43320</v>
      </c>
      <c r="B346" s="9">
        <v>19.171399999999998</v>
      </c>
      <c r="C346">
        <f t="shared" si="15"/>
        <v>2018</v>
      </c>
      <c r="D346">
        <f t="shared" si="16"/>
        <v>3</v>
      </c>
      <c r="E346">
        <f t="shared" si="17"/>
        <v>2</v>
      </c>
    </row>
    <row r="347" spans="1:5">
      <c r="A347" s="10">
        <v>43321</v>
      </c>
      <c r="B347" s="9">
        <v>19.828600000000002</v>
      </c>
      <c r="C347">
        <f t="shared" si="15"/>
        <v>2018</v>
      </c>
      <c r="D347">
        <f t="shared" si="16"/>
        <v>3</v>
      </c>
      <c r="E347">
        <f t="shared" si="17"/>
        <v>2</v>
      </c>
    </row>
    <row r="348" spans="1:5">
      <c r="A348" s="10">
        <v>43322</v>
      </c>
      <c r="B348" s="9">
        <v>20.321400000000001</v>
      </c>
      <c r="C348">
        <f t="shared" si="15"/>
        <v>2018</v>
      </c>
      <c r="D348">
        <f t="shared" si="16"/>
        <v>3</v>
      </c>
      <c r="E348">
        <f t="shared" si="17"/>
        <v>2</v>
      </c>
    </row>
    <row r="349" spans="1:5">
      <c r="A349" s="10">
        <v>43325</v>
      </c>
      <c r="B349" s="9">
        <v>20.564301</v>
      </c>
      <c r="C349">
        <f t="shared" si="15"/>
        <v>2018</v>
      </c>
      <c r="D349">
        <f t="shared" si="16"/>
        <v>3</v>
      </c>
      <c r="E349">
        <f t="shared" si="17"/>
        <v>2</v>
      </c>
    </row>
    <row r="350" spans="1:5">
      <c r="A350" s="10">
        <v>43326</v>
      </c>
      <c r="B350" s="9">
        <v>20.628599000000001</v>
      </c>
      <c r="C350">
        <f t="shared" si="15"/>
        <v>2018</v>
      </c>
      <c r="D350">
        <f t="shared" si="16"/>
        <v>3</v>
      </c>
      <c r="E350">
        <f t="shared" si="17"/>
        <v>2</v>
      </c>
    </row>
    <row r="351" spans="1:5">
      <c r="A351" s="10">
        <v>43327</v>
      </c>
      <c r="B351" s="9">
        <v>20.128599000000001</v>
      </c>
      <c r="C351">
        <f t="shared" si="15"/>
        <v>2018</v>
      </c>
      <c r="D351">
        <f t="shared" si="16"/>
        <v>3</v>
      </c>
      <c r="E351">
        <f t="shared" si="17"/>
        <v>2</v>
      </c>
    </row>
    <row r="352" spans="1:5">
      <c r="A352" s="10">
        <v>43328</v>
      </c>
      <c r="B352" s="9">
        <v>20.1357</v>
      </c>
      <c r="C352">
        <f t="shared" si="15"/>
        <v>2018</v>
      </c>
      <c r="D352">
        <f t="shared" si="16"/>
        <v>3</v>
      </c>
      <c r="E352">
        <f t="shared" si="17"/>
        <v>2</v>
      </c>
    </row>
    <row r="353" spans="1:5">
      <c r="A353" s="10">
        <v>43329</v>
      </c>
      <c r="B353" s="9">
        <v>19.628599000000001</v>
      </c>
      <c r="C353">
        <f t="shared" si="15"/>
        <v>2018</v>
      </c>
      <c r="D353">
        <f t="shared" si="16"/>
        <v>3</v>
      </c>
      <c r="E353">
        <f t="shared" si="17"/>
        <v>2</v>
      </c>
    </row>
    <row r="354" spans="1:5">
      <c r="A354" s="10">
        <v>43332</v>
      </c>
      <c r="B354" s="9">
        <v>19.892900000000001</v>
      </c>
      <c r="C354">
        <f t="shared" si="15"/>
        <v>2018</v>
      </c>
      <c r="D354">
        <f t="shared" si="16"/>
        <v>3</v>
      </c>
      <c r="E354">
        <f t="shared" si="17"/>
        <v>2</v>
      </c>
    </row>
    <row r="355" spans="1:5">
      <c r="A355" s="10">
        <v>43333</v>
      </c>
      <c r="B355" s="9">
        <v>20.235700999999999</v>
      </c>
      <c r="C355">
        <f t="shared" si="15"/>
        <v>2018</v>
      </c>
      <c r="D355">
        <f t="shared" si="16"/>
        <v>3</v>
      </c>
      <c r="E355">
        <f t="shared" si="17"/>
        <v>2</v>
      </c>
    </row>
    <row r="356" spans="1:5">
      <c r="A356" s="10">
        <v>43334</v>
      </c>
      <c r="B356" s="9">
        <v>20.428599999999999</v>
      </c>
      <c r="C356">
        <f t="shared" si="15"/>
        <v>2018</v>
      </c>
      <c r="D356">
        <f t="shared" si="16"/>
        <v>3</v>
      </c>
      <c r="E356">
        <f t="shared" si="17"/>
        <v>2</v>
      </c>
    </row>
    <row r="357" spans="1:5">
      <c r="A357" s="10">
        <v>43335</v>
      </c>
      <c r="B357" s="9">
        <v>20.700001</v>
      </c>
      <c r="C357">
        <f t="shared" si="15"/>
        <v>2018</v>
      </c>
      <c r="D357">
        <f t="shared" si="16"/>
        <v>3</v>
      </c>
      <c r="E357">
        <f t="shared" si="17"/>
        <v>2</v>
      </c>
    </row>
    <row r="358" spans="1:5">
      <c r="A358" s="10">
        <v>43336</v>
      </c>
      <c r="B358" s="9">
        <v>19.785699999999999</v>
      </c>
      <c r="C358">
        <f t="shared" si="15"/>
        <v>2018</v>
      </c>
      <c r="D358">
        <f t="shared" si="16"/>
        <v>3</v>
      </c>
      <c r="E358">
        <f t="shared" si="17"/>
        <v>2</v>
      </c>
    </row>
    <row r="359" spans="1:5">
      <c r="A359" s="10">
        <v>43339</v>
      </c>
      <c r="B359" s="9">
        <v>20.578600000000002</v>
      </c>
      <c r="C359">
        <f t="shared" si="15"/>
        <v>2018</v>
      </c>
      <c r="D359">
        <f t="shared" si="16"/>
        <v>3</v>
      </c>
      <c r="E359">
        <f t="shared" si="17"/>
        <v>2</v>
      </c>
    </row>
    <row r="360" spans="1:5">
      <c r="A360" s="10">
        <v>43340</v>
      </c>
      <c r="B360" s="9">
        <v>20.714300000000001</v>
      </c>
      <c r="C360">
        <f t="shared" si="15"/>
        <v>2018</v>
      </c>
      <c r="D360">
        <f t="shared" si="16"/>
        <v>3</v>
      </c>
      <c r="E360">
        <f t="shared" si="17"/>
        <v>2</v>
      </c>
    </row>
    <row r="361" spans="1:5">
      <c r="A361" s="10">
        <v>43341</v>
      </c>
      <c r="B361" s="9">
        <v>20.621400999999999</v>
      </c>
      <c r="C361">
        <f t="shared" si="15"/>
        <v>2018</v>
      </c>
      <c r="D361">
        <f t="shared" si="16"/>
        <v>3</v>
      </c>
      <c r="E361">
        <f t="shared" si="17"/>
        <v>2</v>
      </c>
    </row>
    <row r="362" spans="1:5">
      <c r="A362" s="10">
        <v>43342</v>
      </c>
      <c r="B362" s="9">
        <v>20.628599000000001</v>
      </c>
      <c r="C362">
        <f t="shared" si="15"/>
        <v>2018</v>
      </c>
      <c r="D362">
        <f t="shared" si="16"/>
        <v>3</v>
      </c>
      <c r="E362">
        <f t="shared" si="17"/>
        <v>2</v>
      </c>
    </row>
    <row r="363" spans="1:5">
      <c r="A363" s="10">
        <v>43343</v>
      </c>
      <c r="B363" s="9">
        <v>20.178599999999999</v>
      </c>
      <c r="C363">
        <f t="shared" si="15"/>
        <v>2018</v>
      </c>
      <c r="D363">
        <f t="shared" si="16"/>
        <v>3</v>
      </c>
      <c r="E363">
        <f t="shared" si="17"/>
        <v>2</v>
      </c>
    </row>
    <row r="364" spans="1:5">
      <c r="A364" s="10">
        <v>43346</v>
      </c>
      <c r="B364" s="9">
        <v>20.242901</v>
      </c>
      <c r="C364">
        <f t="shared" si="15"/>
        <v>2018</v>
      </c>
      <c r="D364">
        <f t="shared" si="16"/>
        <v>3</v>
      </c>
      <c r="E364">
        <f t="shared" si="17"/>
        <v>2</v>
      </c>
    </row>
    <row r="365" spans="1:5">
      <c r="A365" s="10">
        <v>43347</v>
      </c>
      <c r="B365" s="9">
        <v>20.342898999999999</v>
      </c>
      <c r="C365">
        <f t="shared" si="15"/>
        <v>2018</v>
      </c>
      <c r="D365">
        <f t="shared" si="16"/>
        <v>3</v>
      </c>
      <c r="E365">
        <f t="shared" si="17"/>
        <v>2</v>
      </c>
    </row>
    <row r="366" spans="1:5">
      <c r="A366" s="10">
        <v>43348</v>
      </c>
      <c r="B366" s="9">
        <v>18.907101000000001</v>
      </c>
      <c r="C366">
        <f t="shared" si="15"/>
        <v>2018</v>
      </c>
      <c r="D366">
        <f t="shared" si="16"/>
        <v>3</v>
      </c>
      <c r="E366">
        <f t="shared" si="17"/>
        <v>2</v>
      </c>
    </row>
    <row r="367" spans="1:5">
      <c r="A367" s="10">
        <v>43349</v>
      </c>
      <c r="B367" s="9">
        <v>18.928599999999999</v>
      </c>
      <c r="C367">
        <f t="shared" si="15"/>
        <v>2018</v>
      </c>
      <c r="D367">
        <f t="shared" si="16"/>
        <v>3</v>
      </c>
      <c r="E367">
        <f t="shared" si="17"/>
        <v>2</v>
      </c>
    </row>
    <row r="368" spans="1:5">
      <c r="A368" s="10">
        <v>43350</v>
      </c>
      <c r="B368" s="9">
        <v>19.035699999999999</v>
      </c>
      <c r="C368">
        <f t="shared" si="15"/>
        <v>2018</v>
      </c>
      <c r="D368">
        <f t="shared" si="16"/>
        <v>3</v>
      </c>
      <c r="E368">
        <f t="shared" si="17"/>
        <v>2</v>
      </c>
    </row>
    <row r="369" spans="1:5">
      <c r="A369" s="10">
        <v>43353</v>
      </c>
      <c r="B369" s="9">
        <v>18.964300000000001</v>
      </c>
      <c r="C369">
        <f t="shared" si="15"/>
        <v>2018</v>
      </c>
      <c r="D369">
        <f t="shared" si="16"/>
        <v>3</v>
      </c>
      <c r="E369">
        <f t="shared" si="17"/>
        <v>2</v>
      </c>
    </row>
    <row r="370" spans="1:5">
      <c r="A370" s="10">
        <v>43354</v>
      </c>
      <c r="B370" s="9">
        <v>19</v>
      </c>
      <c r="C370">
        <f t="shared" si="15"/>
        <v>2018</v>
      </c>
      <c r="D370">
        <f t="shared" si="16"/>
        <v>3</v>
      </c>
      <c r="E370">
        <f t="shared" si="17"/>
        <v>2</v>
      </c>
    </row>
    <row r="371" spans="1:5">
      <c r="A371" s="10">
        <v>43355</v>
      </c>
      <c r="B371" s="9">
        <v>18.992901</v>
      </c>
      <c r="C371">
        <f t="shared" si="15"/>
        <v>2018</v>
      </c>
      <c r="D371">
        <f t="shared" si="16"/>
        <v>3</v>
      </c>
      <c r="E371">
        <f t="shared" si="17"/>
        <v>2</v>
      </c>
    </row>
    <row r="372" spans="1:5">
      <c r="A372" s="10">
        <v>43356</v>
      </c>
      <c r="B372" s="9">
        <v>18.7714</v>
      </c>
      <c r="C372">
        <f t="shared" si="15"/>
        <v>2018</v>
      </c>
      <c r="D372">
        <f t="shared" si="16"/>
        <v>3</v>
      </c>
      <c r="E372">
        <f t="shared" si="17"/>
        <v>2</v>
      </c>
    </row>
    <row r="373" spans="1:5">
      <c r="A373" s="10">
        <v>43357</v>
      </c>
      <c r="B373" s="9">
        <v>18.700001</v>
      </c>
      <c r="C373">
        <f t="shared" si="15"/>
        <v>2018</v>
      </c>
      <c r="D373">
        <f t="shared" si="16"/>
        <v>3</v>
      </c>
      <c r="E373">
        <f t="shared" si="17"/>
        <v>2</v>
      </c>
    </row>
    <row r="374" spans="1:5">
      <c r="A374" s="10">
        <v>43360</v>
      </c>
      <c r="B374" s="9">
        <v>18.214300000000001</v>
      </c>
      <c r="C374">
        <f t="shared" si="15"/>
        <v>2018</v>
      </c>
      <c r="D374">
        <f t="shared" si="16"/>
        <v>3</v>
      </c>
      <c r="E374">
        <f t="shared" si="17"/>
        <v>2</v>
      </c>
    </row>
    <row r="375" spans="1:5">
      <c r="A375" s="10">
        <v>43361</v>
      </c>
      <c r="B375" s="9">
        <v>18.700001</v>
      </c>
      <c r="C375">
        <f t="shared" si="15"/>
        <v>2018</v>
      </c>
      <c r="D375">
        <f t="shared" si="16"/>
        <v>3</v>
      </c>
      <c r="E375">
        <f t="shared" si="17"/>
        <v>2</v>
      </c>
    </row>
    <row r="376" spans="1:5">
      <c r="A376" s="10">
        <v>43362</v>
      </c>
      <c r="B376" s="9">
        <v>19.049999</v>
      </c>
      <c r="C376">
        <f t="shared" si="15"/>
        <v>2018</v>
      </c>
      <c r="D376">
        <f t="shared" si="16"/>
        <v>3</v>
      </c>
      <c r="E376">
        <f t="shared" si="17"/>
        <v>2</v>
      </c>
    </row>
    <row r="377" spans="1:5">
      <c r="A377" s="10">
        <v>43363</v>
      </c>
      <c r="B377" s="9">
        <v>18.871400999999999</v>
      </c>
      <c r="C377">
        <f t="shared" si="15"/>
        <v>2018</v>
      </c>
      <c r="D377">
        <f t="shared" si="16"/>
        <v>3</v>
      </c>
      <c r="E377">
        <f t="shared" si="17"/>
        <v>2</v>
      </c>
    </row>
    <row r="378" spans="1:5">
      <c r="A378" s="10">
        <v>43364</v>
      </c>
      <c r="B378" s="9">
        <v>19.078600000000002</v>
      </c>
      <c r="C378">
        <f t="shared" si="15"/>
        <v>2018</v>
      </c>
      <c r="D378">
        <f t="shared" si="16"/>
        <v>3</v>
      </c>
      <c r="E378">
        <f t="shared" si="17"/>
        <v>2</v>
      </c>
    </row>
    <row r="379" spans="1:5">
      <c r="A379" s="10">
        <v>43368</v>
      </c>
      <c r="B379" s="9">
        <v>19.057099999999998</v>
      </c>
      <c r="C379">
        <f t="shared" si="15"/>
        <v>2018</v>
      </c>
      <c r="D379">
        <f t="shared" si="16"/>
        <v>3</v>
      </c>
      <c r="E379">
        <f t="shared" si="17"/>
        <v>2</v>
      </c>
    </row>
    <row r="380" spans="1:5">
      <c r="A380" s="10">
        <v>43369</v>
      </c>
      <c r="B380" s="9">
        <v>19.1357</v>
      </c>
      <c r="C380">
        <f t="shared" si="15"/>
        <v>2018</v>
      </c>
      <c r="D380">
        <f t="shared" si="16"/>
        <v>3</v>
      </c>
      <c r="E380">
        <f t="shared" si="17"/>
        <v>2</v>
      </c>
    </row>
    <row r="381" spans="1:5">
      <c r="A381" s="10">
        <v>43370</v>
      </c>
      <c r="B381" s="9">
        <v>18.964300000000001</v>
      </c>
      <c r="C381">
        <f t="shared" si="15"/>
        <v>2018</v>
      </c>
      <c r="D381">
        <f t="shared" si="16"/>
        <v>3</v>
      </c>
      <c r="E381">
        <f t="shared" si="17"/>
        <v>2</v>
      </c>
    </row>
    <row r="382" spans="1:5">
      <c r="A382" s="10">
        <v>43371</v>
      </c>
      <c r="B382" s="9">
        <v>19.192900000000002</v>
      </c>
      <c r="C382">
        <f t="shared" si="15"/>
        <v>2018</v>
      </c>
      <c r="D382">
        <f t="shared" si="16"/>
        <v>3</v>
      </c>
      <c r="E382">
        <f t="shared" si="17"/>
        <v>2</v>
      </c>
    </row>
    <row r="383" spans="1:5">
      <c r="A383" s="10">
        <v>43381</v>
      </c>
      <c r="B383" s="9">
        <v>18.107099999999999</v>
      </c>
      <c r="C383">
        <f t="shared" si="15"/>
        <v>2018</v>
      </c>
      <c r="D383">
        <f t="shared" si="16"/>
        <v>4</v>
      </c>
      <c r="E383">
        <f t="shared" si="17"/>
        <v>2</v>
      </c>
    </row>
    <row r="384" spans="1:5">
      <c r="A384" s="10">
        <v>43382</v>
      </c>
      <c r="B384" s="9">
        <v>18.185699</v>
      </c>
      <c r="C384">
        <f t="shared" si="15"/>
        <v>2018</v>
      </c>
      <c r="D384">
        <f t="shared" si="16"/>
        <v>4</v>
      </c>
      <c r="E384">
        <f t="shared" si="17"/>
        <v>2</v>
      </c>
    </row>
    <row r="385" spans="1:5">
      <c r="A385" s="10">
        <v>43383</v>
      </c>
      <c r="B385" s="9">
        <v>18.571400000000001</v>
      </c>
      <c r="C385">
        <f t="shared" si="15"/>
        <v>2018</v>
      </c>
      <c r="D385">
        <f t="shared" si="16"/>
        <v>4</v>
      </c>
      <c r="E385">
        <f t="shared" si="17"/>
        <v>2</v>
      </c>
    </row>
    <row r="386" spans="1:5">
      <c r="A386" s="10">
        <v>43384</v>
      </c>
      <c r="B386" s="9">
        <v>17.921399999999998</v>
      </c>
      <c r="C386">
        <f t="shared" si="15"/>
        <v>2018</v>
      </c>
      <c r="D386">
        <f t="shared" si="16"/>
        <v>4</v>
      </c>
      <c r="E386">
        <f t="shared" si="17"/>
        <v>2</v>
      </c>
    </row>
    <row r="387" spans="1:5">
      <c r="A387" s="10">
        <v>43385</v>
      </c>
      <c r="B387" s="9">
        <v>17.564301</v>
      </c>
      <c r="C387">
        <f t="shared" ref="C387:C450" si="18">YEAR(A387)</f>
        <v>2018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0">
        <v>43388</v>
      </c>
      <c r="B388" s="9">
        <v>17.628599000000001</v>
      </c>
      <c r="C388">
        <f t="shared" si="18"/>
        <v>2018</v>
      </c>
      <c r="D388">
        <f t="shared" si="19"/>
        <v>4</v>
      </c>
      <c r="E388">
        <f t="shared" si="20"/>
        <v>2</v>
      </c>
    </row>
    <row r="389" spans="1:5">
      <c r="A389" s="10">
        <v>43389</v>
      </c>
      <c r="B389" s="9">
        <v>17.450001</v>
      </c>
      <c r="C389">
        <f t="shared" si="18"/>
        <v>2018</v>
      </c>
      <c r="D389">
        <f t="shared" si="19"/>
        <v>4</v>
      </c>
      <c r="E389">
        <f t="shared" si="20"/>
        <v>2</v>
      </c>
    </row>
    <row r="390" spans="1:5">
      <c r="A390" s="10">
        <v>43390</v>
      </c>
      <c r="B390" s="9">
        <v>17.557099999999998</v>
      </c>
      <c r="C390">
        <f t="shared" si="18"/>
        <v>2018</v>
      </c>
      <c r="D390">
        <f t="shared" si="19"/>
        <v>4</v>
      </c>
      <c r="E390">
        <f t="shared" si="20"/>
        <v>2</v>
      </c>
    </row>
    <row r="391" spans="1:5">
      <c r="A391" s="10">
        <v>43391</v>
      </c>
      <c r="B391" s="9">
        <v>17</v>
      </c>
      <c r="C391">
        <f t="shared" si="18"/>
        <v>2018</v>
      </c>
      <c r="D391">
        <f t="shared" si="19"/>
        <v>4</v>
      </c>
      <c r="E391">
        <f t="shared" si="20"/>
        <v>2</v>
      </c>
    </row>
    <row r="392" spans="1:5">
      <c r="A392" s="10">
        <v>43392</v>
      </c>
      <c r="B392" s="9">
        <v>17.607099999999999</v>
      </c>
      <c r="C392">
        <f t="shared" si="18"/>
        <v>2018</v>
      </c>
      <c r="D392">
        <f t="shared" si="19"/>
        <v>4</v>
      </c>
      <c r="E392">
        <f t="shared" si="20"/>
        <v>2</v>
      </c>
    </row>
    <row r="393" spans="1:5">
      <c r="A393" s="10">
        <v>43395</v>
      </c>
      <c r="B393" s="9">
        <v>18.299999</v>
      </c>
      <c r="C393">
        <f t="shared" si="18"/>
        <v>2018</v>
      </c>
      <c r="D393">
        <f t="shared" si="19"/>
        <v>4</v>
      </c>
      <c r="E393">
        <f t="shared" si="20"/>
        <v>2</v>
      </c>
    </row>
    <row r="394" spans="1:5">
      <c r="A394" s="10">
        <v>43396</v>
      </c>
      <c r="B394" s="9">
        <v>18.149999999999999</v>
      </c>
      <c r="C394">
        <f t="shared" si="18"/>
        <v>2018</v>
      </c>
      <c r="D394">
        <f t="shared" si="19"/>
        <v>4</v>
      </c>
      <c r="E394">
        <f t="shared" si="20"/>
        <v>2</v>
      </c>
    </row>
    <row r="395" spans="1:5">
      <c r="A395" s="10">
        <v>43397</v>
      </c>
      <c r="B395" s="9">
        <v>18.121400999999999</v>
      </c>
      <c r="C395">
        <f t="shared" si="18"/>
        <v>2018</v>
      </c>
      <c r="D395">
        <f t="shared" si="19"/>
        <v>4</v>
      </c>
      <c r="E395">
        <f t="shared" si="20"/>
        <v>2</v>
      </c>
    </row>
    <row r="396" spans="1:5">
      <c r="A396" s="10">
        <v>43398</v>
      </c>
      <c r="B396" s="9">
        <v>17.835699000000002</v>
      </c>
      <c r="C396">
        <f t="shared" si="18"/>
        <v>2018</v>
      </c>
      <c r="D396">
        <f t="shared" si="19"/>
        <v>4</v>
      </c>
      <c r="E396">
        <f t="shared" si="20"/>
        <v>2</v>
      </c>
    </row>
    <row r="397" spans="1:5">
      <c r="A397" s="10">
        <v>43399</v>
      </c>
      <c r="B397" s="9">
        <v>17.928599999999999</v>
      </c>
      <c r="C397">
        <f t="shared" si="18"/>
        <v>2018</v>
      </c>
      <c r="D397">
        <f t="shared" si="19"/>
        <v>4</v>
      </c>
      <c r="E397">
        <f t="shared" si="20"/>
        <v>2</v>
      </c>
    </row>
    <row r="398" spans="1:5">
      <c r="A398" s="10">
        <v>43402</v>
      </c>
      <c r="B398" s="9">
        <v>17.928599999999999</v>
      </c>
      <c r="C398">
        <f t="shared" si="18"/>
        <v>2018</v>
      </c>
      <c r="D398">
        <f t="shared" si="19"/>
        <v>4</v>
      </c>
      <c r="E398">
        <f t="shared" si="20"/>
        <v>2</v>
      </c>
    </row>
    <row r="399" spans="1:5">
      <c r="A399" s="10">
        <v>43403</v>
      </c>
      <c r="B399" s="9">
        <v>19.671399999999998</v>
      </c>
      <c r="C399">
        <f t="shared" si="18"/>
        <v>2018</v>
      </c>
      <c r="D399">
        <f t="shared" si="19"/>
        <v>4</v>
      </c>
      <c r="E399">
        <f t="shared" si="20"/>
        <v>2</v>
      </c>
    </row>
    <row r="400" spans="1:5">
      <c r="A400" s="10">
        <v>43404</v>
      </c>
      <c r="B400" s="9">
        <v>19.785699999999999</v>
      </c>
      <c r="C400">
        <f t="shared" si="18"/>
        <v>2018</v>
      </c>
      <c r="D400">
        <f t="shared" si="19"/>
        <v>4</v>
      </c>
      <c r="E400">
        <f t="shared" si="20"/>
        <v>2</v>
      </c>
    </row>
    <row r="401" spans="1:5">
      <c r="A401" s="10">
        <v>43405</v>
      </c>
      <c r="B401" s="9">
        <v>19.628599000000001</v>
      </c>
      <c r="C401">
        <f t="shared" si="18"/>
        <v>2018</v>
      </c>
      <c r="D401">
        <f t="shared" si="19"/>
        <v>4</v>
      </c>
      <c r="E401">
        <f t="shared" si="20"/>
        <v>2</v>
      </c>
    </row>
    <row r="402" spans="1:5">
      <c r="A402" s="10">
        <v>43406</v>
      </c>
      <c r="B402" s="9">
        <v>19.914300999999998</v>
      </c>
      <c r="C402">
        <f t="shared" si="18"/>
        <v>2018</v>
      </c>
      <c r="D402">
        <f t="shared" si="19"/>
        <v>4</v>
      </c>
      <c r="E402">
        <f t="shared" si="20"/>
        <v>2</v>
      </c>
    </row>
    <row r="403" spans="1:5">
      <c r="A403" s="10">
        <v>43409</v>
      </c>
      <c r="B403" s="9">
        <v>19.399999999999999</v>
      </c>
      <c r="C403">
        <f t="shared" si="18"/>
        <v>2018</v>
      </c>
      <c r="D403">
        <f t="shared" si="19"/>
        <v>4</v>
      </c>
      <c r="E403">
        <f t="shared" si="20"/>
        <v>2</v>
      </c>
    </row>
    <row r="404" spans="1:5">
      <c r="A404" s="10">
        <v>43410</v>
      </c>
      <c r="B404" s="9">
        <v>18.914300999999998</v>
      </c>
      <c r="C404">
        <f t="shared" si="18"/>
        <v>2018</v>
      </c>
      <c r="D404">
        <f t="shared" si="19"/>
        <v>4</v>
      </c>
      <c r="E404">
        <f t="shared" si="20"/>
        <v>2</v>
      </c>
    </row>
    <row r="405" spans="1:5">
      <c r="A405" s="10">
        <v>43411</v>
      </c>
      <c r="B405" s="9">
        <v>19.085699000000002</v>
      </c>
      <c r="C405">
        <f t="shared" si="18"/>
        <v>2018</v>
      </c>
      <c r="D405">
        <f t="shared" si="19"/>
        <v>4</v>
      </c>
      <c r="E405">
        <f t="shared" si="20"/>
        <v>2</v>
      </c>
    </row>
    <row r="406" spans="1:5">
      <c r="A406" s="10">
        <v>43412</v>
      </c>
      <c r="B406" s="9">
        <v>19.107099999999999</v>
      </c>
      <c r="C406">
        <f t="shared" si="18"/>
        <v>2018</v>
      </c>
      <c r="D406">
        <f t="shared" si="19"/>
        <v>4</v>
      </c>
      <c r="E406">
        <f t="shared" si="20"/>
        <v>2</v>
      </c>
    </row>
    <row r="407" spans="1:5">
      <c r="A407" s="10">
        <v>43413</v>
      </c>
      <c r="B407" s="9">
        <v>19.350000000000001</v>
      </c>
      <c r="C407">
        <f t="shared" si="18"/>
        <v>2018</v>
      </c>
      <c r="D407">
        <f t="shared" si="19"/>
        <v>4</v>
      </c>
      <c r="E407">
        <f t="shared" si="20"/>
        <v>2</v>
      </c>
    </row>
    <row r="408" spans="1:5">
      <c r="A408" s="10">
        <v>43416</v>
      </c>
      <c r="B408" s="9">
        <v>20</v>
      </c>
      <c r="C408">
        <f t="shared" si="18"/>
        <v>2018</v>
      </c>
      <c r="D408">
        <f t="shared" si="19"/>
        <v>4</v>
      </c>
      <c r="E408">
        <f t="shared" si="20"/>
        <v>2</v>
      </c>
    </row>
    <row r="409" spans="1:5">
      <c r="A409" s="10">
        <v>43417</v>
      </c>
      <c r="B409" s="9">
        <v>19.807099999999998</v>
      </c>
      <c r="C409">
        <f t="shared" si="18"/>
        <v>2018</v>
      </c>
      <c r="D409">
        <f t="shared" si="19"/>
        <v>4</v>
      </c>
      <c r="E409">
        <f t="shared" si="20"/>
        <v>2</v>
      </c>
    </row>
    <row r="410" spans="1:5">
      <c r="A410" s="10">
        <v>43418</v>
      </c>
      <c r="B410" s="9">
        <v>19.807099999999998</v>
      </c>
      <c r="C410">
        <f t="shared" si="18"/>
        <v>2018</v>
      </c>
      <c r="D410">
        <f t="shared" si="19"/>
        <v>4</v>
      </c>
      <c r="E410">
        <f t="shared" si="20"/>
        <v>2</v>
      </c>
    </row>
    <row r="411" spans="1:5">
      <c r="A411" s="10">
        <v>43419</v>
      </c>
      <c r="B411" s="9">
        <v>20.807099999999998</v>
      </c>
      <c r="C411">
        <f t="shared" si="18"/>
        <v>2018</v>
      </c>
      <c r="D411">
        <f t="shared" si="19"/>
        <v>4</v>
      </c>
      <c r="E411">
        <f t="shared" si="20"/>
        <v>2</v>
      </c>
    </row>
    <row r="412" spans="1:5">
      <c r="A412" s="10">
        <v>43420</v>
      </c>
      <c r="B412" s="9">
        <v>21.1</v>
      </c>
      <c r="C412">
        <f t="shared" si="18"/>
        <v>2018</v>
      </c>
      <c r="D412">
        <f t="shared" si="19"/>
        <v>4</v>
      </c>
      <c r="E412">
        <f t="shared" si="20"/>
        <v>2</v>
      </c>
    </row>
    <row r="413" spans="1:5">
      <c r="A413" s="10">
        <v>43423</v>
      </c>
      <c r="B413" s="9">
        <v>20.735700999999999</v>
      </c>
      <c r="C413">
        <f t="shared" si="18"/>
        <v>2018</v>
      </c>
      <c r="D413">
        <f t="shared" si="19"/>
        <v>4</v>
      </c>
      <c r="E413">
        <f t="shared" si="20"/>
        <v>2</v>
      </c>
    </row>
    <row r="414" spans="1:5">
      <c r="A414" s="10">
        <v>43424</v>
      </c>
      <c r="B414" s="9">
        <v>20.171399999999998</v>
      </c>
      <c r="C414">
        <f t="shared" si="18"/>
        <v>2018</v>
      </c>
      <c r="D414">
        <f t="shared" si="19"/>
        <v>4</v>
      </c>
      <c r="E414">
        <f t="shared" si="20"/>
        <v>2</v>
      </c>
    </row>
    <row r="415" spans="1:5">
      <c r="A415" s="10">
        <v>43425</v>
      </c>
      <c r="B415" s="9">
        <v>20.321400000000001</v>
      </c>
      <c r="C415">
        <f t="shared" si="18"/>
        <v>2018</v>
      </c>
      <c r="D415">
        <f t="shared" si="19"/>
        <v>4</v>
      </c>
      <c r="E415">
        <f t="shared" si="20"/>
        <v>2</v>
      </c>
    </row>
    <row r="416" spans="1:5">
      <c r="A416" s="10">
        <v>43426</v>
      </c>
      <c r="B416" s="9">
        <v>20.299999</v>
      </c>
      <c r="C416">
        <f t="shared" si="18"/>
        <v>2018</v>
      </c>
      <c r="D416">
        <f t="shared" si="19"/>
        <v>4</v>
      </c>
      <c r="E416">
        <f t="shared" si="20"/>
        <v>2</v>
      </c>
    </row>
    <row r="417" spans="1:5">
      <c r="A417" s="10">
        <v>43427</v>
      </c>
      <c r="B417" s="9">
        <v>19.142900000000001</v>
      </c>
      <c r="C417">
        <f t="shared" si="18"/>
        <v>2018</v>
      </c>
      <c r="D417">
        <f t="shared" si="19"/>
        <v>4</v>
      </c>
      <c r="E417">
        <f t="shared" si="20"/>
        <v>2</v>
      </c>
    </row>
    <row r="418" spans="1:5">
      <c r="A418" s="10">
        <v>43430</v>
      </c>
      <c r="B418" s="9">
        <v>18.200001</v>
      </c>
      <c r="C418">
        <f t="shared" si="18"/>
        <v>2018</v>
      </c>
      <c r="D418">
        <f t="shared" si="19"/>
        <v>4</v>
      </c>
      <c r="E418">
        <f t="shared" si="20"/>
        <v>2</v>
      </c>
    </row>
    <row r="419" spans="1:5">
      <c r="A419" s="10">
        <v>43431</v>
      </c>
      <c r="B419" s="9">
        <v>18.200001</v>
      </c>
      <c r="C419">
        <f t="shared" si="18"/>
        <v>2018</v>
      </c>
      <c r="D419">
        <f t="shared" si="19"/>
        <v>4</v>
      </c>
      <c r="E419">
        <f t="shared" si="20"/>
        <v>2</v>
      </c>
    </row>
    <row r="420" spans="1:5">
      <c r="A420" s="10">
        <v>43432</v>
      </c>
      <c r="B420" s="9">
        <v>18.239999999999998</v>
      </c>
      <c r="C420">
        <f t="shared" si="18"/>
        <v>2018</v>
      </c>
      <c r="D420">
        <f t="shared" si="19"/>
        <v>4</v>
      </c>
      <c r="E420">
        <f t="shared" si="20"/>
        <v>2</v>
      </c>
    </row>
    <row r="421" spans="1:5">
      <c r="A421" s="10">
        <v>43433</v>
      </c>
      <c r="B421" s="9">
        <v>17.389999</v>
      </c>
      <c r="C421">
        <f t="shared" si="18"/>
        <v>2018</v>
      </c>
      <c r="D421">
        <f t="shared" si="19"/>
        <v>4</v>
      </c>
      <c r="E421">
        <f t="shared" si="20"/>
        <v>2</v>
      </c>
    </row>
    <row r="422" spans="1:5">
      <c r="A422" s="10">
        <v>43434</v>
      </c>
      <c r="B422" s="9">
        <v>17.510000000000002</v>
      </c>
      <c r="C422">
        <f t="shared" si="18"/>
        <v>2018</v>
      </c>
      <c r="D422">
        <f t="shared" si="19"/>
        <v>4</v>
      </c>
      <c r="E422">
        <f t="shared" si="20"/>
        <v>2</v>
      </c>
    </row>
    <row r="423" spans="1:5">
      <c r="A423" s="10">
        <v>43437</v>
      </c>
      <c r="B423" s="9">
        <v>18.040001</v>
      </c>
      <c r="C423">
        <f t="shared" si="18"/>
        <v>2018</v>
      </c>
      <c r="D423">
        <f t="shared" si="19"/>
        <v>4</v>
      </c>
      <c r="E423">
        <f t="shared" si="20"/>
        <v>2</v>
      </c>
    </row>
    <row r="424" spans="1:5">
      <c r="A424" s="10">
        <v>43438</v>
      </c>
      <c r="B424" s="9">
        <v>18.16</v>
      </c>
      <c r="C424">
        <f t="shared" si="18"/>
        <v>2018</v>
      </c>
      <c r="D424">
        <f t="shared" si="19"/>
        <v>4</v>
      </c>
      <c r="E424">
        <f t="shared" si="20"/>
        <v>2</v>
      </c>
    </row>
    <row r="425" spans="1:5">
      <c r="A425" s="10">
        <v>43439</v>
      </c>
      <c r="B425" s="9">
        <v>18.049999</v>
      </c>
      <c r="C425">
        <f t="shared" si="18"/>
        <v>2018</v>
      </c>
      <c r="D425">
        <f t="shared" si="19"/>
        <v>4</v>
      </c>
      <c r="E425">
        <f t="shared" si="20"/>
        <v>2</v>
      </c>
    </row>
    <row r="426" spans="1:5">
      <c r="A426" s="10">
        <v>43440</v>
      </c>
      <c r="B426" s="9">
        <v>17.739999999999998</v>
      </c>
      <c r="C426">
        <f t="shared" si="18"/>
        <v>2018</v>
      </c>
      <c r="D426">
        <f t="shared" si="19"/>
        <v>4</v>
      </c>
      <c r="E426">
        <f t="shared" si="20"/>
        <v>2</v>
      </c>
    </row>
    <row r="427" spans="1:5">
      <c r="A427" s="10">
        <v>43441</v>
      </c>
      <c r="B427" s="9">
        <v>17.170000000000002</v>
      </c>
      <c r="C427">
        <f t="shared" si="18"/>
        <v>2018</v>
      </c>
      <c r="D427">
        <f t="shared" si="19"/>
        <v>4</v>
      </c>
      <c r="E427">
        <f t="shared" si="20"/>
        <v>2</v>
      </c>
    </row>
    <row r="428" spans="1:5">
      <c r="A428" s="10">
        <v>43444</v>
      </c>
      <c r="B428" s="9">
        <v>16.200001</v>
      </c>
      <c r="C428">
        <f t="shared" si="18"/>
        <v>2018</v>
      </c>
      <c r="D428">
        <f t="shared" si="19"/>
        <v>4</v>
      </c>
      <c r="E428">
        <f t="shared" si="20"/>
        <v>2</v>
      </c>
    </row>
    <row r="429" spans="1:5">
      <c r="A429" s="10">
        <v>43445</v>
      </c>
      <c r="B429" s="9">
        <v>16.540001</v>
      </c>
      <c r="C429">
        <f t="shared" si="18"/>
        <v>2018</v>
      </c>
      <c r="D429">
        <f t="shared" si="19"/>
        <v>4</v>
      </c>
      <c r="E429">
        <f t="shared" si="20"/>
        <v>2</v>
      </c>
    </row>
    <row r="430" spans="1:5">
      <c r="A430" s="10">
        <v>43446</v>
      </c>
      <c r="B430" s="9">
        <v>16.690000999999999</v>
      </c>
      <c r="C430">
        <f t="shared" si="18"/>
        <v>2018</v>
      </c>
      <c r="D430">
        <f t="shared" si="19"/>
        <v>4</v>
      </c>
      <c r="E430">
        <f t="shared" si="20"/>
        <v>2</v>
      </c>
    </row>
    <row r="431" spans="1:5">
      <c r="A431" s="10">
        <v>43447</v>
      </c>
      <c r="B431" s="9">
        <v>16.889999</v>
      </c>
      <c r="C431">
        <f t="shared" si="18"/>
        <v>2018</v>
      </c>
      <c r="D431">
        <f t="shared" si="19"/>
        <v>4</v>
      </c>
      <c r="E431">
        <f t="shared" si="20"/>
        <v>2</v>
      </c>
    </row>
    <row r="432" spans="1:5">
      <c r="A432" s="10">
        <v>43448</v>
      </c>
      <c r="B432" s="9">
        <v>16.34</v>
      </c>
      <c r="C432">
        <f t="shared" si="18"/>
        <v>2018</v>
      </c>
      <c r="D432">
        <f t="shared" si="19"/>
        <v>4</v>
      </c>
      <c r="E432">
        <f t="shared" si="20"/>
        <v>2</v>
      </c>
    </row>
    <row r="433" spans="1:5">
      <c r="A433" s="10">
        <v>43451</v>
      </c>
      <c r="B433" s="9">
        <v>16.59</v>
      </c>
      <c r="C433">
        <f t="shared" si="18"/>
        <v>2018</v>
      </c>
      <c r="D433">
        <f t="shared" si="19"/>
        <v>4</v>
      </c>
      <c r="E433">
        <f t="shared" si="20"/>
        <v>2</v>
      </c>
    </row>
    <row r="434" spans="1:5">
      <c r="A434" s="10">
        <v>43452</v>
      </c>
      <c r="B434" s="9">
        <v>16.399999999999999</v>
      </c>
      <c r="C434">
        <f t="shared" si="18"/>
        <v>2018</v>
      </c>
      <c r="D434">
        <f t="shared" si="19"/>
        <v>4</v>
      </c>
      <c r="E434">
        <f t="shared" si="20"/>
        <v>2</v>
      </c>
    </row>
    <row r="435" spans="1:5">
      <c r="A435" s="10">
        <v>43453</v>
      </c>
      <c r="B435" s="9">
        <v>16.16</v>
      </c>
      <c r="C435">
        <f t="shared" si="18"/>
        <v>2018</v>
      </c>
      <c r="D435">
        <f t="shared" si="19"/>
        <v>4</v>
      </c>
      <c r="E435">
        <f t="shared" si="20"/>
        <v>2</v>
      </c>
    </row>
    <row r="436" spans="1:5">
      <c r="A436" s="10">
        <v>43454</v>
      </c>
      <c r="B436" s="9">
        <v>16.350000000000001</v>
      </c>
      <c r="C436">
        <f t="shared" si="18"/>
        <v>2018</v>
      </c>
      <c r="D436">
        <f t="shared" si="19"/>
        <v>4</v>
      </c>
      <c r="E436">
        <f t="shared" si="20"/>
        <v>2</v>
      </c>
    </row>
    <row r="437" spans="1:5">
      <c r="A437" s="10">
        <v>43455</v>
      </c>
      <c r="B437" s="9">
        <v>16.579999999999998</v>
      </c>
      <c r="C437">
        <f t="shared" si="18"/>
        <v>2018</v>
      </c>
      <c r="D437">
        <f t="shared" si="19"/>
        <v>4</v>
      </c>
      <c r="E437">
        <f t="shared" si="20"/>
        <v>2</v>
      </c>
    </row>
    <row r="438" spans="1:5">
      <c r="A438" s="10">
        <v>43458</v>
      </c>
      <c r="B438" s="9">
        <v>16.709999</v>
      </c>
      <c r="C438">
        <f t="shared" si="18"/>
        <v>2018</v>
      </c>
      <c r="D438">
        <f t="shared" si="19"/>
        <v>4</v>
      </c>
      <c r="E438">
        <f t="shared" si="20"/>
        <v>2</v>
      </c>
    </row>
    <row r="439" spans="1:5">
      <c r="A439" s="10">
        <v>43459</v>
      </c>
      <c r="B439" s="9">
        <v>16.57</v>
      </c>
      <c r="C439">
        <f t="shared" si="18"/>
        <v>2018</v>
      </c>
      <c r="D439">
        <f t="shared" si="19"/>
        <v>4</v>
      </c>
      <c r="E439">
        <f t="shared" si="20"/>
        <v>2</v>
      </c>
    </row>
    <row r="440" spans="1:5">
      <c r="A440" s="10">
        <v>43460</v>
      </c>
      <c r="B440" s="9">
        <v>17.190000999999999</v>
      </c>
      <c r="C440">
        <f t="shared" si="18"/>
        <v>2018</v>
      </c>
      <c r="D440">
        <f t="shared" si="19"/>
        <v>4</v>
      </c>
      <c r="E440">
        <f t="shared" si="20"/>
        <v>2</v>
      </c>
    </row>
    <row r="441" spans="1:5">
      <c r="A441" s="10">
        <v>43461</v>
      </c>
      <c r="B441" s="9">
        <v>16.459999</v>
      </c>
      <c r="C441">
        <f t="shared" si="18"/>
        <v>2018</v>
      </c>
      <c r="D441">
        <f t="shared" si="19"/>
        <v>4</v>
      </c>
      <c r="E441">
        <f t="shared" si="20"/>
        <v>2</v>
      </c>
    </row>
    <row r="442" spans="1:5">
      <c r="A442" s="10">
        <v>43462</v>
      </c>
      <c r="B442" s="9">
        <v>16.23</v>
      </c>
      <c r="C442">
        <f t="shared" si="18"/>
        <v>2018</v>
      </c>
      <c r="D442">
        <f t="shared" si="19"/>
        <v>4</v>
      </c>
      <c r="E442">
        <f t="shared" si="20"/>
        <v>2</v>
      </c>
    </row>
    <row r="443" spans="1:5">
      <c r="A443" s="10">
        <v>43467</v>
      </c>
      <c r="B443" s="9">
        <v>16.100000000000001</v>
      </c>
      <c r="C443">
        <f t="shared" si="18"/>
        <v>2019</v>
      </c>
      <c r="D443">
        <f t="shared" si="19"/>
        <v>1</v>
      </c>
      <c r="E443">
        <f t="shared" si="20"/>
        <v>1</v>
      </c>
    </row>
    <row r="444" spans="1:5">
      <c r="A444" s="10">
        <v>43468</v>
      </c>
      <c r="B444" s="9">
        <v>15.68</v>
      </c>
      <c r="C444">
        <f t="shared" si="18"/>
        <v>2019</v>
      </c>
      <c r="D444">
        <f t="shared" si="19"/>
        <v>1</v>
      </c>
      <c r="E444">
        <f t="shared" si="20"/>
        <v>1</v>
      </c>
    </row>
    <row r="445" spans="1:5">
      <c r="A445" s="10">
        <v>43469</v>
      </c>
      <c r="B445" s="9">
        <v>15.84</v>
      </c>
      <c r="C445">
        <f t="shared" si="18"/>
        <v>2019</v>
      </c>
      <c r="D445">
        <f t="shared" si="19"/>
        <v>1</v>
      </c>
      <c r="E445">
        <f t="shared" si="20"/>
        <v>1</v>
      </c>
    </row>
    <row r="446" spans="1:5">
      <c r="A446" s="10">
        <v>43472</v>
      </c>
      <c r="B446" s="9">
        <v>16.030000999999999</v>
      </c>
      <c r="C446">
        <f t="shared" si="18"/>
        <v>2019</v>
      </c>
      <c r="D446">
        <f t="shared" si="19"/>
        <v>1</v>
      </c>
      <c r="E446">
        <f t="shared" si="20"/>
        <v>1</v>
      </c>
    </row>
    <row r="447" spans="1:5">
      <c r="A447" s="10">
        <v>43473</v>
      </c>
      <c r="B447" s="9">
        <v>15.84</v>
      </c>
      <c r="C447">
        <f t="shared" si="18"/>
        <v>2019</v>
      </c>
      <c r="D447">
        <f t="shared" si="19"/>
        <v>1</v>
      </c>
      <c r="E447">
        <f t="shared" si="20"/>
        <v>1</v>
      </c>
    </row>
    <row r="448" spans="1:5">
      <c r="A448" s="10">
        <v>43474</v>
      </c>
      <c r="B448" s="9">
        <v>15.88</v>
      </c>
      <c r="C448">
        <f t="shared" si="18"/>
        <v>2019</v>
      </c>
      <c r="D448">
        <f t="shared" si="19"/>
        <v>1</v>
      </c>
      <c r="E448">
        <f t="shared" si="20"/>
        <v>1</v>
      </c>
    </row>
    <row r="449" spans="1:5">
      <c r="A449" s="10">
        <v>43475</v>
      </c>
      <c r="B449" s="9">
        <v>15.81</v>
      </c>
      <c r="C449">
        <f t="shared" si="18"/>
        <v>2019</v>
      </c>
      <c r="D449">
        <f t="shared" si="19"/>
        <v>1</v>
      </c>
      <c r="E449">
        <f t="shared" si="20"/>
        <v>1</v>
      </c>
    </row>
    <row r="450" spans="1:5">
      <c r="A450" s="10">
        <v>43476</v>
      </c>
      <c r="B450" s="9">
        <v>15.95</v>
      </c>
      <c r="C450">
        <f t="shared" si="18"/>
        <v>2019</v>
      </c>
      <c r="D450">
        <f t="shared" si="19"/>
        <v>1</v>
      </c>
      <c r="E450">
        <f t="shared" si="20"/>
        <v>1</v>
      </c>
    </row>
    <row r="451" spans="1:5">
      <c r="A451" s="10">
        <v>43479</v>
      </c>
      <c r="B451" s="9">
        <v>15.96</v>
      </c>
      <c r="C451">
        <f t="shared" ref="C451:C514" si="21">YEAR(A451)</f>
        <v>2019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0">
        <v>43480</v>
      </c>
      <c r="B452" s="9">
        <v>16</v>
      </c>
      <c r="C452">
        <f t="shared" si="21"/>
        <v>2019</v>
      </c>
      <c r="D452">
        <f t="shared" si="22"/>
        <v>1</v>
      </c>
      <c r="E452">
        <f t="shared" si="23"/>
        <v>1</v>
      </c>
    </row>
    <row r="453" spans="1:5">
      <c r="A453" s="10">
        <v>43481</v>
      </c>
      <c r="B453" s="9">
        <v>16.030000999999999</v>
      </c>
      <c r="C453">
        <f t="shared" si="21"/>
        <v>2019</v>
      </c>
      <c r="D453">
        <f t="shared" si="22"/>
        <v>1</v>
      </c>
      <c r="E453">
        <f t="shared" si="23"/>
        <v>1</v>
      </c>
    </row>
    <row r="454" spans="1:5">
      <c r="A454" s="10">
        <v>43482</v>
      </c>
      <c r="B454" s="9">
        <v>15.79</v>
      </c>
      <c r="C454">
        <f t="shared" si="21"/>
        <v>2019</v>
      </c>
      <c r="D454">
        <f t="shared" si="22"/>
        <v>1</v>
      </c>
      <c r="E454">
        <f t="shared" si="23"/>
        <v>1</v>
      </c>
    </row>
    <row r="455" spans="1:5">
      <c r="A455" s="10">
        <v>43483</v>
      </c>
      <c r="B455" s="9">
        <v>15.98</v>
      </c>
      <c r="C455">
        <f t="shared" si="21"/>
        <v>2019</v>
      </c>
      <c r="D455">
        <f t="shared" si="22"/>
        <v>1</v>
      </c>
      <c r="E455">
        <f t="shared" si="23"/>
        <v>1</v>
      </c>
    </row>
    <row r="456" spans="1:5">
      <c r="A456" s="10">
        <v>43486</v>
      </c>
      <c r="B456" s="9">
        <v>16.329999999999998</v>
      </c>
      <c r="C456">
        <f t="shared" si="21"/>
        <v>2019</v>
      </c>
      <c r="D456">
        <f t="shared" si="22"/>
        <v>1</v>
      </c>
      <c r="E456">
        <f t="shared" si="23"/>
        <v>1</v>
      </c>
    </row>
    <row r="457" spans="1:5">
      <c r="A457" s="10">
        <v>43487</v>
      </c>
      <c r="B457" s="9">
        <v>16.200001</v>
      </c>
      <c r="C457">
        <f t="shared" si="21"/>
        <v>2019</v>
      </c>
      <c r="D457">
        <f t="shared" si="22"/>
        <v>1</v>
      </c>
      <c r="E457">
        <f t="shared" si="23"/>
        <v>1</v>
      </c>
    </row>
    <row r="458" spans="1:5">
      <c r="A458" s="10">
        <v>43488</v>
      </c>
      <c r="B458" s="9">
        <v>16.299999</v>
      </c>
      <c r="C458">
        <f t="shared" si="21"/>
        <v>2019</v>
      </c>
      <c r="D458">
        <f t="shared" si="22"/>
        <v>1</v>
      </c>
      <c r="E458">
        <f t="shared" si="23"/>
        <v>1</v>
      </c>
    </row>
    <row r="459" spans="1:5">
      <c r="A459" s="10">
        <v>43489</v>
      </c>
      <c r="B459" s="9">
        <v>16.399999999999999</v>
      </c>
      <c r="C459">
        <f t="shared" si="21"/>
        <v>2019</v>
      </c>
      <c r="D459">
        <f t="shared" si="22"/>
        <v>1</v>
      </c>
      <c r="E459">
        <f t="shared" si="23"/>
        <v>1</v>
      </c>
    </row>
    <row r="460" spans="1:5">
      <c r="A460" s="10">
        <v>43490</v>
      </c>
      <c r="B460" s="9">
        <v>16.07</v>
      </c>
      <c r="C460">
        <f t="shared" si="21"/>
        <v>2019</v>
      </c>
      <c r="D460">
        <f t="shared" si="22"/>
        <v>1</v>
      </c>
      <c r="E460">
        <f t="shared" si="23"/>
        <v>1</v>
      </c>
    </row>
    <row r="461" spans="1:5">
      <c r="A461" s="10">
        <v>43493</v>
      </c>
      <c r="B461" s="9">
        <v>15.92</v>
      </c>
      <c r="C461">
        <f t="shared" si="21"/>
        <v>2019</v>
      </c>
      <c r="D461">
        <f t="shared" si="22"/>
        <v>1</v>
      </c>
      <c r="E461">
        <f t="shared" si="23"/>
        <v>1</v>
      </c>
    </row>
    <row r="462" spans="1:5">
      <c r="A462" s="10">
        <v>43494</v>
      </c>
      <c r="B462" s="9">
        <v>15.9</v>
      </c>
      <c r="C462">
        <f t="shared" si="21"/>
        <v>2019</v>
      </c>
      <c r="D462">
        <f t="shared" si="22"/>
        <v>1</v>
      </c>
      <c r="E462">
        <f t="shared" si="23"/>
        <v>1</v>
      </c>
    </row>
    <row r="463" spans="1:5">
      <c r="A463" s="10">
        <v>43495</v>
      </c>
      <c r="B463" s="9">
        <v>15.91</v>
      </c>
      <c r="C463">
        <f t="shared" si="21"/>
        <v>2019</v>
      </c>
      <c r="D463">
        <f t="shared" si="22"/>
        <v>1</v>
      </c>
      <c r="E463">
        <f t="shared" si="23"/>
        <v>1</v>
      </c>
    </row>
    <row r="464" spans="1:5">
      <c r="A464" s="10">
        <v>43496</v>
      </c>
      <c r="B464" s="9">
        <v>15.23</v>
      </c>
      <c r="C464">
        <f t="shared" si="21"/>
        <v>2019</v>
      </c>
      <c r="D464">
        <f t="shared" si="22"/>
        <v>1</v>
      </c>
      <c r="E464">
        <f t="shared" si="23"/>
        <v>1</v>
      </c>
    </row>
    <row r="465" spans="1:5">
      <c r="A465" s="10">
        <v>43497</v>
      </c>
      <c r="B465" s="9">
        <v>15.68</v>
      </c>
      <c r="C465">
        <f t="shared" si="21"/>
        <v>2019</v>
      </c>
      <c r="D465">
        <f t="shared" si="22"/>
        <v>1</v>
      </c>
      <c r="E465">
        <f t="shared" si="23"/>
        <v>1</v>
      </c>
    </row>
    <row r="466" spans="1:5">
      <c r="A466" s="10">
        <v>43507</v>
      </c>
      <c r="B466" s="9">
        <v>15.81</v>
      </c>
      <c r="C466">
        <f t="shared" si="21"/>
        <v>2019</v>
      </c>
      <c r="D466">
        <f t="shared" si="22"/>
        <v>1</v>
      </c>
      <c r="E466">
        <f t="shared" si="23"/>
        <v>1</v>
      </c>
    </row>
    <row r="467" spans="1:5">
      <c r="A467" s="10">
        <v>43508</v>
      </c>
      <c r="B467" s="9">
        <v>16.790001</v>
      </c>
      <c r="C467">
        <f t="shared" si="21"/>
        <v>2019</v>
      </c>
      <c r="D467">
        <f t="shared" si="22"/>
        <v>1</v>
      </c>
      <c r="E467">
        <f t="shared" si="23"/>
        <v>1</v>
      </c>
    </row>
    <row r="468" spans="1:5">
      <c r="A468" s="10">
        <v>43509</v>
      </c>
      <c r="B468" s="9">
        <v>16.700001</v>
      </c>
      <c r="C468">
        <f t="shared" si="21"/>
        <v>2019</v>
      </c>
      <c r="D468">
        <f t="shared" si="22"/>
        <v>1</v>
      </c>
      <c r="E468">
        <f t="shared" si="23"/>
        <v>1</v>
      </c>
    </row>
    <row r="469" spans="1:5">
      <c r="A469" s="10">
        <v>43510</v>
      </c>
      <c r="B469" s="9">
        <v>16.610001</v>
      </c>
      <c r="C469">
        <f t="shared" si="21"/>
        <v>2019</v>
      </c>
      <c r="D469">
        <f t="shared" si="22"/>
        <v>1</v>
      </c>
      <c r="E469">
        <f t="shared" si="23"/>
        <v>1</v>
      </c>
    </row>
    <row r="470" spans="1:5">
      <c r="A470" s="10">
        <v>43511</v>
      </c>
      <c r="B470" s="9">
        <v>16.510000000000002</v>
      </c>
      <c r="C470">
        <f t="shared" si="21"/>
        <v>2019</v>
      </c>
      <c r="D470">
        <f t="shared" si="22"/>
        <v>1</v>
      </c>
      <c r="E470">
        <f t="shared" si="23"/>
        <v>1</v>
      </c>
    </row>
    <row r="471" spans="1:5">
      <c r="A471" s="10">
        <v>43514</v>
      </c>
      <c r="B471" s="9">
        <v>16.91</v>
      </c>
      <c r="C471">
        <f t="shared" si="21"/>
        <v>2019</v>
      </c>
      <c r="D471">
        <f t="shared" si="22"/>
        <v>1</v>
      </c>
      <c r="E471">
        <f t="shared" si="23"/>
        <v>1</v>
      </c>
    </row>
    <row r="472" spans="1:5">
      <c r="A472" s="10">
        <v>43515</v>
      </c>
      <c r="B472" s="9">
        <v>16.950001</v>
      </c>
      <c r="C472">
        <f t="shared" si="21"/>
        <v>2019</v>
      </c>
      <c r="D472">
        <f t="shared" si="22"/>
        <v>1</v>
      </c>
      <c r="E472">
        <f t="shared" si="23"/>
        <v>1</v>
      </c>
    </row>
    <row r="473" spans="1:5">
      <c r="A473" s="10">
        <v>43516</v>
      </c>
      <c r="B473" s="9">
        <v>16.850000000000001</v>
      </c>
      <c r="C473">
        <f t="shared" si="21"/>
        <v>2019</v>
      </c>
      <c r="D473">
        <f t="shared" si="22"/>
        <v>1</v>
      </c>
      <c r="E473">
        <f t="shared" si="23"/>
        <v>1</v>
      </c>
    </row>
    <row r="474" spans="1:5">
      <c r="A474" s="10">
        <v>43517</v>
      </c>
      <c r="B474" s="9">
        <v>16.920000000000002</v>
      </c>
      <c r="C474">
        <f t="shared" si="21"/>
        <v>2019</v>
      </c>
      <c r="D474">
        <f t="shared" si="22"/>
        <v>1</v>
      </c>
      <c r="E474">
        <f t="shared" si="23"/>
        <v>1</v>
      </c>
    </row>
    <row r="475" spans="1:5">
      <c r="A475" s="10">
        <v>43518</v>
      </c>
      <c r="B475" s="9">
        <v>16.950001</v>
      </c>
      <c r="C475">
        <f t="shared" si="21"/>
        <v>2019</v>
      </c>
      <c r="D475">
        <f t="shared" si="22"/>
        <v>1</v>
      </c>
      <c r="E475">
        <f t="shared" si="23"/>
        <v>1</v>
      </c>
    </row>
    <row r="476" spans="1:5">
      <c r="A476" s="10">
        <v>43521</v>
      </c>
      <c r="B476" s="9">
        <v>17.549999</v>
      </c>
      <c r="C476">
        <f t="shared" si="21"/>
        <v>2019</v>
      </c>
      <c r="D476">
        <f t="shared" si="22"/>
        <v>1</v>
      </c>
      <c r="E476">
        <f t="shared" si="23"/>
        <v>1</v>
      </c>
    </row>
    <row r="477" spans="1:5">
      <c r="A477" s="10">
        <v>43522</v>
      </c>
      <c r="B477" s="9">
        <v>17.530000999999999</v>
      </c>
      <c r="C477">
        <f t="shared" si="21"/>
        <v>2019</v>
      </c>
      <c r="D477">
        <f t="shared" si="22"/>
        <v>1</v>
      </c>
      <c r="E477">
        <f t="shared" si="23"/>
        <v>1</v>
      </c>
    </row>
    <row r="478" spans="1:5">
      <c r="A478" s="10">
        <v>43523</v>
      </c>
      <c r="B478" s="9">
        <v>17.379999000000002</v>
      </c>
      <c r="C478">
        <f t="shared" si="21"/>
        <v>2019</v>
      </c>
      <c r="D478">
        <f t="shared" si="22"/>
        <v>1</v>
      </c>
      <c r="E478">
        <f t="shared" si="23"/>
        <v>1</v>
      </c>
    </row>
    <row r="479" spans="1:5">
      <c r="A479" s="10">
        <v>43524</v>
      </c>
      <c r="B479" s="9">
        <v>17.77</v>
      </c>
      <c r="C479">
        <f t="shared" si="21"/>
        <v>2019</v>
      </c>
      <c r="D479">
        <f t="shared" si="22"/>
        <v>1</v>
      </c>
      <c r="E479">
        <f t="shared" si="23"/>
        <v>1</v>
      </c>
    </row>
    <row r="480" spans="1:5">
      <c r="A480" s="10">
        <v>43525</v>
      </c>
      <c r="B480" s="9">
        <v>17.73</v>
      </c>
      <c r="C480">
        <f t="shared" si="21"/>
        <v>2019</v>
      </c>
      <c r="D480">
        <f t="shared" si="22"/>
        <v>1</v>
      </c>
      <c r="E480">
        <f t="shared" si="23"/>
        <v>1</v>
      </c>
    </row>
    <row r="481" spans="1:5">
      <c r="A481" s="10">
        <v>43528</v>
      </c>
      <c r="B481" s="9">
        <v>17.870000999999998</v>
      </c>
      <c r="C481">
        <f t="shared" si="21"/>
        <v>2019</v>
      </c>
      <c r="D481">
        <f t="shared" si="22"/>
        <v>1</v>
      </c>
      <c r="E481">
        <f t="shared" si="23"/>
        <v>1</v>
      </c>
    </row>
    <row r="482" spans="1:5">
      <c r="A482" s="10">
        <v>43529</v>
      </c>
      <c r="B482" s="9">
        <v>18</v>
      </c>
      <c r="C482">
        <f t="shared" si="21"/>
        <v>2019</v>
      </c>
      <c r="D482">
        <f t="shared" si="22"/>
        <v>1</v>
      </c>
      <c r="E482">
        <f t="shared" si="23"/>
        <v>1</v>
      </c>
    </row>
    <row r="483" spans="1:5">
      <c r="A483" s="10">
        <v>43530</v>
      </c>
      <c r="B483" s="9">
        <v>18.48</v>
      </c>
      <c r="C483">
        <f t="shared" si="21"/>
        <v>2019</v>
      </c>
      <c r="D483">
        <f t="shared" si="22"/>
        <v>1</v>
      </c>
      <c r="E483">
        <f t="shared" si="23"/>
        <v>1</v>
      </c>
    </row>
    <row r="484" spans="1:5">
      <c r="A484" s="10">
        <v>43531</v>
      </c>
      <c r="B484" s="9">
        <v>18.469999000000001</v>
      </c>
      <c r="C484">
        <f t="shared" si="21"/>
        <v>2019</v>
      </c>
      <c r="D484">
        <f t="shared" si="22"/>
        <v>1</v>
      </c>
      <c r="E484">
        <f t="shared" si="23"/>
        <v>1</v>
      </c>
    </row>
    <row r="485" spans="1:5">
      <c r="A485" s="10">
        <v>43532</v>
      </c>
      <c r="B485" s="9">
        <v>17.620000999999998</v>
      </c>
      <c r="C485">
        <f t="shared" si="21"/>
        <v>2019</v>
      </c>
      <c r="D485">
        <f t="shared" si="22"/>
        <v>1</v>
      </c>
      <c r="E485">
        <f t="shared" si="23"/>
        <v>1</v>
      </c>
    </row>
    <row r="486" spans="1:5">
      <c r="A486" s="10">
        <v>43535</v>
      </c>
      <c r="B486" s="9">
        <v>18.260000000000002</v>
      </c>
      <c r="C486">
        <f t="shared" si="21"/>
        <v>2019</v>
      </c>
      <c r="D486">
        <f t="shared" si="22"/>
        <v>1</v>
      </c>
      <c r="E486">
        <f t="shared" si="23"/>
        <v>1</v>
      </c>
    </row>
    <row r="487" spans="1:5">
      <c r="A487" s="10">
        <v>43536</v>
      </c>
      <c r="B487" s="9">
        <v>18.5</v>
      </c>
      <c r="C487">
        <f t="shared" si="21"/>
        <v>2019</v>
      </c>
      <c r="D487">
        <f t="shared" si="22"/>
        <v>1</v>
      </c>
      <c r="E487">
        <f t="shared" si="23"/>
        <v>1</v>
      </c>
    </row>
    <row r="488" spans="1:5">
      <c r="A488" s="10">
        <v>43537</v>
      </c>
      <c r="B488" s="9">
        <v>18.399999999999999</v>
      </c>
      <c r="C488">
        <f t="shared" si="21"/>
        <v>2019</v>
      </c>
      <c r="D488">
        <f t="shared" si="22"/>
        <v>1</v>
      </c>
      <c r="E488">
        <f t="shared" si="23"/>
        <v>1</v>
      </c>
    </row>
    <row r="489" spans="1:5">
      <c r="A489" s="10">
        <v>43538</v>
      </c>
      <c r="B489" s="9">
        <v>17.889999</v>
      </c>
      <c r="C489">
        <f t="shared" si="21"/>
        <v>2019</v>
      </c>
      <c r="D489">
        <f t="shared" si="22"/>
        <v>1</v>
      </c>
      <c r="E489">
        <f t="shared" si="23"/>
        <v>1</v>
      </c>
    </row>
    <row r="490" spans="1:5">
      <c r="A490" s="10">
        <v>43539</v>
      </c>
      <c r="B490" s="9">
        <v>18.129999000000002</v>
      </c>
      <c r="C490">
        <f t="shared" si="21"/>
        <v>2019</v>
      </c>
      <c r="D490">
        <f t="shared" si="22"/>
        <v>1</v>
      </c>
      <c r="E490">
        <f t="shared" si="23"/>
        <v>1</v>
      </c>
    </row>
    <row r="491" spans="1:5">
      <c r="A491" s="10">
        <v>43542</v>
      </c>
      <c r="B491" s="9">
        <v>18.610001</v>
      </c>
      <c r="C491">
        <f t="shared" si="21"/>
        <v>2019</v>
      </c>
      <c r="D491">
        <f t="shared" si="22"/>
        <v>1</v>
      </c>
      <c r="E491">
        <f t="shared" si="23"/>
        <v>1</v>
      </c>
    </row>
    <row r="492" spans="1:5">
      <c r="A492" s="10">
        <v>43543</v>
      </c>
      <c r="B492" s="9">
        <v>18.540001</v>
      </c>
      <c r="C492">
        <f t="shared" si="21"/>
        <v>2019</v>
      </c>
      <c r="D492">
        <f t="shared" si="22"/>
        <v>1</v>
      </c>
      <c r="E492">
        <f t="shared" si="23"/>
        <v>1</v>
      </c>
    </row>
    <row r="493" spans="1:5">
      <c r="A493" s="10">
        <v>43544</v>
      </c>
      <c r="B493" s="9">
        <v>18.360001</v>
      </c>
      <c r="C493">
        <f t="shared" si="21"/>
        <v>2019</v>
      </c>
      <c r="D493">
        <f t="shared" si="22"/>
        <v>1</v>
      </c>
      <c r="E493">
        <f t="shared" si="23"/>
        <v>1</v>
      </c>
    </row>
    <row r="494" spans="1:5">
      <c r="A494" s="10">
        <v>43545</v>
      </c>
      <c r="B494" s="9">
        <v>18.870000999999998</v>
      </c>
      <c r="C494">
        <f t="shared" si="21"/>
        <v>2019</v>
      </c>
      <c r="D494">
        <f t="shared" si="22"/>
        <v>1</v>
      </c>
      <c r="E494">
        <f t="shared" si="23"/>
        <v>1</v>
      </c>
    </row>
    <row r="495" spans="1:5">
      <c r="A495" s="10">
        <v>43546</v>
      </c>
      <c r="B495" s="9">
        <v>18.799999</v>
      </c>
      <c r="C495">
        <f t="shared" si="21"/>
        <v>2019</v>
      </c>
      <c r="D495">
        <f t="shared" si="22"/>
        <v>1</v>
      </c>
      <c r="E495">
        <f t="shared" si="23"/>
        <v>1</v>
      </c>
    </row>
    <row r="496" spans="1:5">
      <c r="A496" s="10">
        <v>43549</v>
      </c>
      <c r="B496" s="9">
        <v>18.93</v>
      </c>
      <c r="C496">
        <f t="shared" si="21"/>
        <v>2019</v>
      </c>
      <c r="D496">
        <f t="shared" si="22"/>
        <v>1</v>
      </c>
      <c r="E496">
        <f t="shared" si="23"/>
        <v>1</v>
      </c>
    </row>
    <row r="497" spans="1:5">
      <c r="A497" s="10">
        <v>43550</v>
      </c>
      <c r="B497" s="9">
        <v>19.25</v>
      </c>
      <c r="C497">
        <f t="shared" si="21"/>
        <v>2019</v>
      </c>
      <c r="D497">
        <f t="shared" si="22"/>
        <v>1</v>
      </c>
      <c r="E497">
        <f t="shared" si="23"/>
        <v>1</v>
      </c>
    </row>
    <row r="498" spans="1:5">
      <c r="A498" s="10">
        <v>43551</v>
      </c>
      <c r="B498" s="9">
        <v>19.389999</v>
      </c>
      <c r="C498">
        <f t="shared" si="21"/>
        <v>2019</v>
      </c>
      <c r="D498">
        <f t="shared" si="22"/>
        <v>1</v>
      </c>
      <c r="E498">
        <f t="shared" si="23"/>
        <v>1</v>
      </c>
    </row>
    <row r="499" spans="1:5">
      <c r="A499" s="10">
        <v>43552</v>
      </c>
      <c r="B499" s="9">
        <v>18.530000999999999</v>
      </c>
      <c r="C499">
        <f t="shared" si="21"/>
        <v>2019</v>
      </c>
      <c r="D499">
        <f t="shared" si="22"/>
        <v>1</v>
      </c>
      <c r="E499">
        <f t="shared" si="23"/>
        <v>1</v>
      </c>
    </row>
    <row r="500" spans="1:5">
      <c r="A500" s="10">
        <v>43553</v>
      </c>
      <c r="B500" s="9">
        <v>19.030000999999999</v>
      </c>
      <c r="C500">
        <f t="shared" si="21"/>
        <v>2019</v>
      </c>
      <c r="D500">
        <f t="shared" si="22"/>
        <v>1</v>
      </c>
      <c r="E500">
        <f t="shared" si="23"/>
        <v>1</v>
      </c>
    </row>
    <row r="501" spans="1:5">
      <c r="A501" s="10">
        <v>43556</v>
      </c>
      <c r="B501" s="9">
        <v>19.43</v>
      </c>
      <c r="C501">
        <f t="shared" si="21"/>
        <v>2019</v>
      </c>
      <c r="D501">
        <f t="shared" si="22"/>
        <v>2</v>
      </c>
      <c r="E501">
        <f t="shared" si="23"/>
        <v>1</v>
      </c>
    </row>
    <row r="502" spans="1:5">
      <c r="A502" s="10">
        <v>43557</v>
      </c>
      <c r="B502" s="9">
        <v>19.239999999999998</v>
      </c>
      <c r="C502">
        <f t="shared" si="21"/>
        <v>2019</v>
      </c>
      <c r="D502">
        <f t="shared" si="22"/>
        <v>2</v>
      </c>
      <c r="E502">
        <f t="shared" si="23"/>
        <v>1</v>
      </c>
    </row>
    <row r="503" spans="1:5">
      <c r="A503" s="10">
        <v>43558</v>
      </c>
      <c r="B503" s="9">
        <v>20.100000000000001</v>
      </c>
      <c r="C503">
        <f t="shared" si="21"/>
        <v>2019</v>
      </c>
      <c r="D503">
        <f t="shared" si="22"/>
        <v>2</v>
      </c>
      <c r="E503">
        <f t="shared" si="23"/>
        <v>1</v>
      </c>
    </row>
    <row r="504" spans="1:5">
      <c r="A504" s="10">
        <v>43559</v>
      </c>
      <c r="B504" s="9">
        <v>20.459999</v>
      </c>
      <c r="C504">
        <f t="shared" si="21"/>
        <v>2019</v>
      </c>
      <c r="D504">
        <f t="shared" si="22"/>
        <v>2</v>
      </c>
      <c r="E504">
        <f t="shared" si="23"/>
        <v>1</v>
      </c>
    </row>
    <row r="505" spans="1:5">
      <c r="A505" s="10">
        <v>43563</v>
      </c>
      <c r="B505" s="9">
        <v>20.84</v>
      </c>
      <c r="C505">
        <f t="shared" si="21"/>
        <v>2019</v>
      </c>
      <c r="D505">
        <f t="shared" si="22"/>
        <v>2</v>
      </c>
      <c r="E505">
        <f t="shared" si="23"/>
        <v>1</v>
      </c>
    </row>
    <row r="506" spans="1:5">
      <c r="A506" s="10">
        <v>43564</v>
      </c>
      <c r="B506" s="9">
        <v>20.5</v>
      </c>
      <c r="C506">
        <f t="shared" si="21"/>
        <v>2019</v>
      </c>
      <c r="D506">
        <f t="shared" si="22"/>
        <v>2</v>
      </c>
      <c r="E506">
        <f t="shared" si="23"/>
        <v>1</v>
      </c>
    </row>
    <row r="507" spans="1:5">
      <c r="A507" s="10">
        <v>43565</v>
      </c>
      <c r="B507" s="9">
        <v>20.860001</v>
      </c>
      <c r="C507">
        <f t="shared" si="21"/>
        <v>2019</v>
      </c>
      <c r="D507">
        <f t="shared" si="22"/>
        <v>2</v>
      </c>
      <c r="E507">
        <f t="shared" si="23"/>
        <v>1</v>
      </c>
    </row>
    <row r="508" spans="1:5">
      <c r="A508" s="10">
        <v>43566</v>
      </c>
      <c r="B508" s="9">
        <v>19.920000000000002</v>
      </c>
      <c r="C508">
        <f t="shared" si="21"/>
        <v>2019</v>
      </c>
      <c r="D508">
        <f t="shared" si="22"/>
        <v>2</v>
      </c>
      <c r="E508">
        <f t="shared" si="23"/>
        <v>1</v>
      </c>
    </row>
    <row r="509" spans="1:5">
      <c r="A509" s="10">
        <v>43567</v>
      </c>
      <c r="B509" s="9">
        <v>19.600000000000001</v>
      </c>
      <c r="C509">
        <f t="shared" si="21"/>
        <v>2019</v>
      </c>
      <c r="D509">
        <f t="shared" si="22"/>
        <v>2</v>
      </c>
      <c r="E509">
        <f t="shared" si="23"/>
        <v>1</v>
      </c>
    </row>
    <row r="510" spans="1:5">
      <c r="A510" s="10">
        <v>43570</v>
      </c>
      <c r="B510" s="9">
        <v>19.48</v>
      </c>
      <c r="C510">
        <f t="shared" si="21"/>
        <v>2019</v>
      </c>
      <c r="D510">
        <f t="shared" si="22"/>
        <v>2</v>
      </c>
      <c r="E510">
        <f t="shared" si="23"/>
        <v>1</v>
      </c>
    </row>
    <row r="511" spans="1:5">
      <c r="A511" s="10">
        <v>43571</v>
      </c>
      <c r="B511" s="9">
        <v>19.91</v>
      </c>
      <c r="C511">
        <f t="shared" si="21"/>
        <v>2019</v>
      </c>
      <c r="D511">
        <f t="shared" si="22"/>
        <v>2</v>
      </c>
      <c r="E511">
        <f t="shared" si="23"/>
        <v>1</v>
      </c>
    </row>
    <row r="512" spans="1:5">
      <c r="A512" s="10">
        <v>43572</v>
      </c>
      <c r="B512" s="9">
        <v>20.02</v>
      </c>
      <c r="C512">
        <f t="shared" si="21"/>
        <v>2019</v>
      </c>
      <c r="D512">
        <f t="shared" si="22"/>
        <v>2</v>
      </c>
      <c r="E512">
        <f t="shared" si="23"/>
        <v>1</v>
      </c>
    </row>
    <row r="513" spans="1:5">
      <c r="A513" s="10">
        <v>43573</v>
      </c>
      <c r="B513" s="9">
        <v>20.5</v>
      </c>
      <c r="C513">
        <f t="shared" si="21"/>
        <v>2019</v>
      </c>
      <c r="D513">
        <f t="shared" si="22"/>
        <v>2</v>
      </c>
      <c r="E513">
        <f t="shared" si="23"/>
        <v>1</v>
      </c>
    </row>
    <row r="514" spans="1:5">
      <c r="A514" s="10">
        <v>43574</v>
      </c>
      <c r="B514" s="9">
        <v>21.15</v>
      </c>
      <c r="C514">
        <f t="shared" si="21"/>
        <v>2019</v>
      </c>
      <c r="D514">
        <f t="shared" si="22"/>
        <v>2</v>
      </c>
      <c r="E514">
        <f t="shared" si="23"/>
        <v>1</v>
      </c>
    </row>
    <row r="515" spans="1:5">
      <c r="A515" s="10">
        <v>43577</v>
      </c>
      <c r="B515" s="9">
        <v>21.5</v>
      </c>
      <c r="C515">
        <f t="shared" ref="C515:C578" si="24">YEAR(A515)</f>
        <v>2019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0">
        <v>43578</v>
      </c>
      <c r="B516" s="9">
        <v>20.790001</v>
      </c>
      <c r="C516">
        <f t="shared" si="24"/>
        <v>2019</v>
      </c>
      <c r="D516">
        <f t="shared" si="25"/>
        <v>2</v>
      </c>
      <c r="E516">
        <f t="shared" si="26"/>
        <v>1</v>
      </c>
    </row>
    <row r="517" spans="1:5">
      <c r="A517" s="10">
        <v>43579</v>
      </c>
      <c r="B517" s="9">
        <v>21.48</v>
      </c>
      <c r="C517">
        <f t="shared" si="24"/>
        <v>2019</v>
      </c>
      <c r="D517">
        <f t="shared" si="25"/>
        <v>2</v>
      </c>
      <c r="E517">
        <f t="shared" si="26"/>
        <v>1</v>
      </c>
    </row>
    <row r="518" spans="1:5">
      <c r="A518" s="10">
        <v>43580</v>
      </c>
      <c r="B518" s="9">
        <v>21.139999</v>
      </c>
      <c r="C518">
        <f t="shared" si="24"/>
        <v>2019</v>
      </c>
      <c r="D518">
        <f t="shared" si="25"/>
        <v>2</v>
      </c>
      <c r="E518">
        <f t="shared" si="26"/>
        <v>1</v>
      </c>
    </row>
    <row r="519" spans="1:5">
      <c r="A519" s="10">
        <v>43581</v>
      </c>
      <c r="B519" s="9">
        <v>20.799999</v>
      </c>
      <c r="C519">
        <f t="shared" si="24"/>
        <v>2019</v>
      </c>
      <c r="D519">
        <f t="shared" si="25"/>
        <v>2</v>
      </c>
      <c r="E519">
        <f t="shared" si="26"/>
        <v>1</v>
      </c>
    </row>
    <row r="520" spans="1:5">
      <c r="A520" s="10">
        <v>43591</v>
      </c>
      <c r="B520" s="9">
        <v>18.899999999999999</v>
      </c>
      <c r="C520">
        <f t="shared" si="24"/>
        <v>2019</v>
      </c>
      <c r="D520">
        <f t="shared" si="25"/>
        <v>2</v>
      </c>
      <c r="E520">
        <f t="shared" si="26"/>
        <v>1</v>
      </c>
    </row>
    <row r="521" spans="1:5">
      <c r="A521" s="10">
        <v>43592</v>
      </c>
      <c r="B521" s="9">
        <v>19.299999</v>
      </c>
      <c r="C521">
        <f t="shared" si="24"/>
        <v>2019</v>
      </c>
      <c r="D521">
        <f t="shared" si="25"/>
        <v>2</v>
      </c>
      <c r="E521">
        <f t="shared" si="26"/>
        <v>1</v>
      </c>
    </row>
    <row r="522" spans="1:5">
      <c r="A522" s="10">
        <v>43593</v>
      </c>
      <c r="B522" s="9">
        <v>18.739999999999998</v>
      </c>
      <c r="C522">
        <f t="shared" si="24"/>
        <v>2019</v>
      </c>
      <c r="D522">
        <f t="shared" si="25"/>
        <v>2</v>
      </c>
      <c r="E522">
        <f t="shared" si="26"/>
        <v>1</v>
      </c>
    </row>
    <row r="523" spans="1:5">
      <c r="A523" s="10">
        <v>43594</v>
      </c>
      <c r="B523" s="9">
        <v>18.41</v>
      </c>
      <c r="C523">
        <f t="shared" si="24"/>
        <v>2019</v>
      </c>
      <c r="D523">
        <f t="shared" si="25"/>
        <v>2</v>
      </c>
      <c r="E523">
        <f t="shared" si="26"/>
        <v>1</v>
      </c>
    </row>
    <row r="524" spans="1:5">
      <c r="A524" s="10">
        <v>43595</v>
      </c>
      <c r="B524" s="9">
        <v>19.049999</v>
      </c>
      <c r="C524">
        <f t="shared" si="24"/>
        <v>2019</v>
      </c>
      <c r="D524">
        <f t="shared" si="25"/>
        <v>2</v>
      </c>
      <c r="E524">
        <f t="shared" si="26"/>
        <v>1</v>
      </c>
    </row>
    <row r="525" spans="1:5">
      <c r="A525" s="10">
        <v>43598</v>
      </c>
      <c r="B525" s="9">
        <v>19.399999999999999</v>
      </c>
      <c r="C525">
        <f t="shared" si="24"/>
        <v>2019</v>
      </c>
      <c r="D525">
        <f t="shared" si="25"/>
        <v>2</v>
      </c>
      <c r="E525">
        <f t="shared" si="26"/>
        <v>1</v>
      </c>
    </row>
    <row r="526" spans="1:5">
      <c r="A526" s="10">
        <v>43599</v>
      </c>
      <c r="B526" s="9">
        <v>19.040001</v>
      </c>
      <c r="C526">
        <f t="shared" si="24"/>
        <v>2019</v>
      </c>
      <c r="D526">
        <f t="shared" si="25"/>
        <v>2</v>
      </c>
      <c r="E526">
        <f t="shared" si="26"/>
        <v>1</v>
      </c>
    </row>
    <row r="527" spans="1:5">
      <c r="A527" s="10">
        <v>43600</v>
      </c>
      <c r="B527" s="9">
        <v>19.200001</v>
      </c>
      <c r="C527">
        <f t="shared" si="24"/>
        <v>2019</v>
      </c>
      <c r="D527">
        <f t="shared" si="25"/>
        <v>2</v>
      </c>
      <c r="E527">
        <f t="shared" si="26"/>
        <v>1</v>
      </c>
    </row>
    <row r="528" spans="1:5">
      <c r="A528" s="10">
        <v>43601</v>
      </c>
      <c r="B528" s="9">
        <v>19.010000000000002</v>
      </c>
      <c r="C528">
        <f t="shared" si="24"/>
        <v>2019</v>
      </c>
      <c r="D528">
        <f t="shared" si="25"/>
        <v>2</v>
      </c>
      <c r="E528">
        <f t="shared" si="26"/>
        <v>1</v>
      </c>
    </row>
    <row r="529" spans="1:5">
      <c r="A529" s="10">
        <v>43602</v>
      </c>
      <c r="B529" s="9">
        <v>18.379999000000002</v>
      </c>
      <c r="C529">
        <f t="shared" si="24"/>
        <v>2019</v>
      </c>
      <c r="D529">
        <f t="shared" si="25"/>
        <v>2</v>
      </c>
      <c r="E529">
        <f t="shared" si="26"/>
        <v>1</v>
      </c>
    </row>
    <row r="530" spans="1:5">
      <c r="A530" s="10">
        <v>43605</v>
      </c>
      <c r="B530" s="9">
        <v>18.600000000000001</v>
      </c>
      <c r="C530">
        <f t="shared" si="24"/>
        <v>2019</v>
      </c>
      <c r="D530">
        <f t="shared" si="25"/>
        <v>2</v>
      </c>
      <c r="E530">
        <f t="shared" si="26"/>
        <v>1</v>
      </c>
    </row>
    <row r="531" spans="1:5">
      <c r="A531" s="10">
        <v>43606</v>
      </c>
      <c r="B531" s="9">
        <v>18.620000999999998</v>
      </c>
      <c r="C531">
        <f t="shared" si="24"/>
        <v>2019</v>
      </c>
      <c r="D531">
        <f t="shared" si="25"/>
        <v>2</v>
      </c>
      <c r="E531">
        <f t="shared" si="26"/>
        <v>1</v>
      </c>
    </row>
    <row r="532" spans="1:5">
      <c r="A532" s="10">
        <v>43607</v>
      </c>
      <c r="B532" s="9">
        <v>18.209999</v>
      </c>
      <c r="C532">
        <f t="shared" si="24"/>
        <v>2019</v>
      </c>
      <c r="D532">
        <f t="shared" si="25"/>
        <v>2</v>
      </c>
      <c r="E532">
        <f t="shared" si="26"/>
        <v>1</v>
      </c>
    </row>
    <row r="533" spans="1:5">
      <c r="A533" s="10">
        <v>43608</v>
      </c>
      <c r="B533" s="9">
        <v>18.010000000000002</v>
      </c>
      <c r="C533">
        <f t="shared" si="24"/>
        <v>2019</v>
      </c>
      <c r="D533">
        <f t="shared" si="25"/>
        <v>2</v>
      </c>
      <c r="E533">
        <f t="shared" si="26"/>
        <v>1</v>
      </c>
    </row>
    <row r="534" spans="1:5">
      <c r="A534" s="10">
        <v>43609</v>
      </c>
      <c r="B534" s="9">
        <v>17.950001</v>
      </c>
      <c r="C534">
        <f t="shared" si="24"/>
        <v>2019</v>
      </c>
      <c r="D534">
        <f t="shared" si="25"/>
        <v>2</v>
      </c>
      <c r="E534">
        <f t="shared" si="26"/>
        <v>1</v>
      </c>
    </row>
    <row r="535" spans="1:5">
      <c r="A535" s="10">
        <v>43612</v>
      </c>
      <c r="B535" s="9">
        <v>18.209999</v>
      </c>
      <c r="C535">
        <f t="shared" si="24"/>
        <v>2019</v>
      </c>
      <c r="D535">
        <f t="shared" si="25"/>
        <v>2</v>
      </c>
      <c r="E535">
        <f t="shared" si="26"/>
        <v>1</v>
      </c>
    </row>
    <row r="536" spans="1:5">
      <c r="A536" s="10">
        <v>43613</v>
      </c>
      <c r="B536" s="9">
        <v>17.850000000000001</v>
      </c>
      <c r="C536">
        <f t="shared" si="24"/>
        <v>2019</v>
      </c>
      <c r="D536">
        <f t="shared" si="25"/>
        <v>2</v>
      </c>
      <c r="E536">
        <f t="shared" si="26"/>
        <v>1</v>
      </c>
    </row>
    <row r="537" spans="1:5">
      <c r="A537" s="10">
        <v>43614</v>
      </c>
      <c r="B537" s="9">
        <v>18.219999000000001</v>
      </c>
      <c r="C537">
        <f t="shared" si="24"/>
        <v>2019</v>
      </c>
      <c r="D537">
        <f t="shared" si="25"/>
        <v>2</v>
      </c>
      <c r="E537">
        <f t="shared" si="26"/>
        <v>1</v>
      </c>
    </row>
    <row r="538" spans="1:5">
      <c r="A538" s="10">
        <v>43615</v>
      </c>
      <c r="B538" s="9">
        <v>18.049999</v>
      </c>
      <c r="C538">
        <f t="shared" si="24"/>
        <v>2019</v>
      </c>
      <c r="D538">
        <f t="shared" si="25"/>
        <v>2</v>
      </c>
      <c r="E538">
        <f t="shared" si="26"/>
        <v>1</v>
      </c>
    </row>
    <row r="539" spans="1:5">
      <c r="A539" s="10">
        <v>43616</v>
      </c>
      <c r="B539" s="9">
        <v>18.41</v>
      </c>
      <c r="C539">
        <f t="shared" si="24"/>
        <v>2019</v>
      </c>
      <c r="D539">
        <f t="shared" si="25"/>
        <v>2</v>
      </c>
      <c r="E539">
        <f t="shared" si="26"/>
        <v>1</v>
      </c>
    </row>
    <row r="540" spans="1:5">
      <c r="A540" s="10">
        <v>43619</v>
      </c>
      <c r="B540" s="9">
        <v>18.190000999999999</v>
      </c>
      <c r="C540">
        <f t="shared" si="24"/>
        <v>2019</v>
      </c>
      <c r="D540">
        <f t="shared" si="25"/>
        <v>2</v>
      </c>
      <c r="E540">
        <f t="shared" si="26"/>
        <v>1</v>
      </c>
    </row>
    <row r="541" spans="1:5">
      <c r="A541" s="10">
        <v>43620</v>
      </c>
      <c r="B541" s="9">
        <v>18.139999</v>
      </c>
      <c r="C541">
        <f t="shared" si="24"/>
        <v>2019</v>
      </c>
      <c r="D541">
        <f t="shared" si="25"/>
        <v>2</v>
      </c>
      <c r="E541">
        <f t="shared" si="26"/>
        <v>1</v>
      </c>
    </row>
    <row r="542" spans="1:5">
      <c r="A542" s="10">
        <v>43621</v>
      </c>
      <c r="B542" s="9">
        <v>18</v>
      </c>
      <c r="C542">
        <f t="shared" si="24"/>
        <v>2019</v>
      </c>
      <c r="D542">
        <f t="shared" si="25"/>
        <v>2</v>
      </c>
      <c r="E542">
        <f t="shared" si="26"/>
        <v>1</v>
      </c>
    </row>
    <row r="543" spans="1:5">
      <c r="A543" s="10">
        <v>43622</v>
      </c>
      <c r="B543" s="9">
        <v>17.639999</v>
      </c>
      <c r="C543">
        <f t="shared" si="24"/>
        <v>2019</v>
      </c>
      <c r="D543">
        <f t="shared" si="25"/>
        <v>2</v>
      </c>
      <c r="E543">
        <f t="shared" si="26"/>
        <v>1</v>
      </c>
    </row>
    <row r="544" spans="1:5">
      <c r="A544" s="10">
        <v>43626</v>
      </c>
      <c r="B544" s="9">
        <v>17.780000999999999</v>
      </c>
      <c r="C544">
        <f t="shared" si="24"/>
        <v>2019</v>
      </c>
      <c r="D544">
        <f t="shared" si="25"/>
        <v>2</v>
      </c>
      <c r="E544">
        <f t="shared" si="26"/>
        <v>1</v>
      </c>
    </row>
    <row r="545" spans="1:5">
      <c r="A545" s="10">
        <v>43627</v>
      </c>
      <c r="B545" s="9">
        <v>18.350000000000001</v>
      </c>
      <c r="C545">
        <f t="shared" si="24"/>
        <v>2019</v>
      </c>
      <c r="D545">
        <f t="shared" si="25"/>
        <v>2</v>
      </c>
      <c r="E545">
        <f t="shared" si="26"/>
        <v>1</v>
      </c>
    </row>
    <row r="546" spans="1:5">
      <c r="A546" s="10">
        <v>43628</v>
      </c>
      <c r="B546" s="9">
        <v>18.200001</v>
      </c>
      <c r="C546">
        <f t="shared" si="24"/>
        <v>2019</v>
      </c>
      <c r="D546">
        <f t="shared" si="25"/>
        <v>2</v>
      </c>
      <c r="E546">
        <f t="shared" si="26"/>
        <v>1</v>
      </c>
    </row>
    <row r="547" spans="1:5">
      <c r="A547" s="10">
        <v>43629</v>
      </c>
      <c r="B547" s="9">
        <v>18.690000999999999</v>
      </c>
      <c r="C547">
        <f t="shared" si="24"/>
        <v>2019</v>
      </c>
      <c r="D547">
        <f t="shared" si="25"/>
        <v>2</v>
      </c>
      <c r="E547">
        <f t="shared" si="26"/>
        <v>1</v>
      </c>
    </row>
    <row r="548" spans="1:5">
      <c r="A548" s="10">
        <v>43630</v>
      </c>
      <c r="B548" s="9">
        <v>18.52</v>
      </c>
      <c r="C548">
        <f t="shared" si="24"/>
        <v>2019</v>
      </c>
      <c r="D548">
        <f t="shared" si="25"/>
        <v>2</v>
      </c>
      <c r="E548">
        <f t="shared" si="26"/>
        <v>1</v>
      </c>
    </row>
    <row r="549" spans="1:5">
      <c r="A549" s="10">
        <v>43633</v>
      </c>
      <c r="B549" s="9">
        <v>18.719999000000001</v>
      </c>
      <c r="C549">
        <f t="shared" si="24"/>
        <v>2019</v>
      </c>
      <c r="D549">
        <f t="shared" si="25"/>
        <v>2</v>
      </c>
      <c r="E549">
        <f t="shared" si="26"/>
        <v>1</v>
      </c>
    </row>
    <row r="550" spans="1:5">
      <c r="A550" s="10">
        <v>43634</v>
      </c>
      <c r="B550" s="9">
        <v>18.77</v>
      </c>
      <c r="C550">
        <f t="shared" si="24"/>
        <v>2019</v>
      </c>
      <c r="D550">
        <f t="shared" si="25"/>
        <v>2</v>
      </c>
      <c r="E550">
        <f t="shared" si="26"/>
        <v>1</v>
      </c>
    </row>
    <row r="551" spans="1:5">
      <c r="A551" s="10">
        <v>43635</v>
      </c>
      <c r="B551" s="9">
        <v>19.25</v>
      </c>
      <c r="C551">
        <f t="shared" si="24"/>
        <v>2019</v>
      </c>
      <c r="D551">
        <f t="shared" si="25"/>
        <v>2</v>
      </c>
      <c r="E551">
        <f t="shared" si="26"/>
        <v>1</v>
      </c>
    </row>
    <row r="552" spans="1:5">
      <c r="A552" s="10">
        <v>43636</v>
      </c>
      <c r="B552" s="9">
        <v>19.510000000000002</v>
      </c>
      <c r="C552">
        <f t="shared" si="24"/>
        <v>2019</v>
      </c>
      <c r="D552">
        <f t="shared" si="25"/>
        <v>2</v>
      </c>
      <c r="E552">
        <f t="shared" si="26"/>
        <v>1</v>
      </c>
    </row>
    <row r="553" spans="1:5">
      <c r="A553" s="10">
        <v>43637</v>
      </c>
      <c r="B553" s="9">
        <v>19.469999000000001</v>
      </c>
      <c r="C553">
        <f t="shared" si="24"/>
        <v>2019</v>
      </c>
      <c r="D553">
        <f t="shared" si="25"/>
        <v>2</v>
      </c>
      <c r="E553">
        <f t="shared" si="26"/>
        <v>1</v>
      </c>
    </row>
    <row r="554" spans="1:5">
      <c r="A554" s="10">
        <v>43640</v>
      </c>
      <c r="B554" s="9">
        <v>19.329999999999998</v>
      </c>
      <c r="C554">
        <f t="shared" si="24"/>
        <v>2019</v>
      </c>
      <c r="D554">
        <f t="shared" si="25"/>
        <v>2</v>
      </c>
      <c r="E554">
        <f t="shared" si="26"/>
        <v>1</v>
      </c>
    </row>
    <row r="555" spans="1:5">
      <c r="A555" s="10">
        <v>43641</v>
      </c>
      <c r="B555" s="9">
        <v>19.100000000000001</v>
      </c>
      <c r="C555">
        <f t="shared" si="24"/>
        <v>2019</v>
      </c>
      <c r="D555">
        <f t="shared" si="25"/>
        <v>2</v>
      </c>
      <c r="E555">
        <f t="shared" si="26"/>
        <v>1</v>
      </c>
    </row>
    <row r="556" spans="1:5">
      <c r="A556" s="10">
        <v>43642</v>
      </c>
      <c r="B556" s="9">
        <v>19.440000999999999</v>
      </c>
      <c r="C556">
        <f t="shared" si="24"/>
        <v>2019</v>
      </c>
      <c r="D556">
        <f t="shared" si="25"/>
        <v>2</v>
      </c>
      <c r="E556">
        <f t="shared" si="26"/>
        <v>1</v>
      </c>
    </row>
    <row r="557" spans="1:5">
      <c r="A557" s="10">
        <v>43643</v>
      </c>
      <c r="B557" s="9">
        <v>19.469999000000001</v>
      </c>
      <c r="C557">
        <f t="shared" si="24"/>
        <v>2019</v>
      </c>
      <c r="D557">
        <f t="shared" si="25"/>
        <v>2</v>
      </c>
      <c r="E557">
        <f t="shared" si="26"/>
        <v>1</v>
      </c>
    </row>
    <row r="558" spans="1:5">
      <c r="A558" s="10">
        <v>43644</v>
      </c>
      <c r="B558" s="9">
        <v>20</v>
      </c>
      <c r="C558">
        <f t="shared" si="24"/>
        <v>2019</v>
      </c>
      <c r="D558">
        <f t="shared" si="25"/>
        <v>2</v>
      </c>
      <c r="E558">
        <f t="shared" si="26"/>
        <v>1</v>
      </c>
    </row>
    <row r="559" spans="1:5">
      <c r="A559" s="10">
        <v>43647</v>
      </c>
      <c r="B559" s="9">
        <v>20.23</v>
      </c>
      <c r="C559">
        <f t="shared" si="24"/>
        <v>2019</v>
      </c>
      <c r="D559">
        <f t="shared" si="25"/>
        <v>3</v>
      </c>
      <c r="E559">
        <f t="shared" si="26"/>
        <v>2</v>
      </c>
    </row>
    <row r="560" spans="1:5">
      <c r="A560" s="10">
        <v>43648</v>
      </c>
      <c r="B560" s="9">
        <v>20.07</v>
      </c>
      <c r="C560">
        <f t="shared" si="24"/>
        <v>2019</v>
      </c>
      <c r="D560">
        <f t="shared" si="25"/>
        <v>3</v>
      </c>
      <c r="E560">
        <f t="shared" si="26"/>
        <v>2</v>
      </c>
    </row>
    <row r="561" spans="1:5">
      <c r="A561" s="10">
        <v>43649</v>
      </c>
      <c r="B561" s="9">
        <v>20.120000999999998</v>
      </c>
      <c r="C561">
        <f t="shared" si="24"/>
        <v>2019</v>
      </c>
      <c r="D561">
        <f t="shared" si="25"/>
        <v>3</v>
      </c>
      <c r="E561">
        <f t="shared" si="26"/>
        <v>2</v>
      </c>
    </row>
    <row r="562" spans="1:5">
      <c r="A562" s="10">
        <v>43650</v>
      </c>
      <c r="B562" s="9">
        <v>19.920000000000002</v>
      </c>
      <c r="C562">
        <f t="shared" si="24"/>
        <v>2019</v>
      </c>
      <c r="D562">
        <f t="shared" si="25"/>
        <v>3</v>
      </c>
      <c r="E562">
        <f t="shared" si="26"/>
        <v>2</v>
      </c>
    </row>
    <row r="563" spans="1:5">
      <c r="A563" s="10">
        <v>43651</v>
      </c>
      <c r="B563" s="9">
        <v>20.149999999999999</v>
      </c>
      <c r="C563">
        <f t="shared" si="24"/>
        <v>2019</v>
      </c>
      <c r="D563">
        <f t="shared" si="25"/>
        <v>3</v>
      </c>
      <c r="E563">
        <f t="shared" si="26"/>
        <v>2</v>
      </c>
    </row>
    <row r="564" spans="1:5">
      <c r="A564" s="10">
        <v>43654</v>
      </c>
      <c r="B564" s="9">
        <v>19.790001</v>
      </c>
      <c r="C564">
        <f t="shared" si="24"/>
        <v>2019</v>
      </c>
      <c r="D564">
        <f t="shared" si="25"/>
        <v>3</v>
      </c>
      <c r="E564">
        <f t="shared" si="26"/>
        <v>2</v>
      </c>
    </row>
    <row r="565" spans="1:5">
      <c r="A565" s="10">
        <v>43655</v>
      </c>
      <c r="B565" s="9">
        <v>20.360001</v>
      </c>
      <c r="C565">
        <f t="shared" si="24"/>
        <v>2019</v>
      </c>
      <c r="D565">
        <f t="shared" si="25"/>
        <v>3</v>
      </c>
      <c r="E565">
        <f t="shared" si="26"/>
        <v>2</v>
      </c>
    </row>
    <row r="566" spans="1:5">
      <c r="A566" s="10">
        <v>43656</v>
      </c>
      <c r="B566" s="9">
        <v>20.469999000000001</v>
      </c>
      <c r="C566">
        <f t="shared" si="24"/>
        <v>2019</v>
      </c>
      <c r="D566">
        <f t="shared" si="25"/>
        <v>3</v>
      </c>
      <c r="E566">
        <f t="shared" si="26"/>
        <v>2</v>
      </c>
    </row>
    <row r="567" spans="1:5">
      <c r="A567" s="10">
        <v>43657</v>
      </c>
      <c r="B567" s="9">
        <v>20.52</v>
      </c>
      <c r="C567">
        <f t="shared" si="24"/>
        <v>2019</v>
      </c>
      <c r="D567">
        <f t="shared" si="25"/>
        <v>3</v>
      </c>
      <c r="E567">
        <f t="shared" si="26"/>
        <v>2</v>
      </c>
    </row>
    <row r="568" spans="1:5">
      <c r="A568" s="10">
        <v>43658</v>
      </c>
      <c r="B568" s="9">
        <v>21.219999000000001</v>
      </c>
      <c r="C568">
        <f t="shared" si="24"/>
        <v>2019</v>
      </c>
      <c r="D568">
        <f t="shared" si="25"/>
        <v>3</v>
      </c>
      <c r="E568">
        <f t="shared" si="26"/>
        <v>2</v>
      </c>
    </row>
    <row r="569" spans="1:5">
      <c r="A569" s="10">
        <v>43661</v>
      </c>
      <c r="B569" s="9">
        <v>21.51</v>
      </c>
      <c r="C569">
        <f t="shared" si="24"/>
        <v>2019</v>
      </c>
      <c r="D569">
        <f t="shared" si="25"/>
        <v>3</v>
      </c>
      <c r="E569">
        <f t="shared" si="26"/>
        <v>2</v>
      </c>
    </row>
    <row r="570" spans="1:5">
      <c r="A570" s="10">
        <v>43662</v>
      </c>
      <c r="B570" s="9">
        <v>21.629999000000002</v>
      </c>
      <c r="C570">
        <f t="shared" si="24"/>
        <v>2019</v>
      </c>
      <c r="D570">
        <f t="shared" si="25"/>
        <v>3</v>
      </c>
      <c r="E570">
        <f t="shared" si="26"/>
        <v>2</v>
      </c>
    </row>
    <row r="571" spans="1:5">
      <c r="A571" s="10">
        <v>43663</v>
      </c>
      <c r="B571" s="9">
        <v>21.530000999999999</v>
      </c>
      <c r="C571">
        <f t="shared" si="24"/>
        <v>2019</v>
      </c>
      <c r="D571">
        <f t="shared" si="25"/>
        <v>3</v>
      </c>
      <c r="E571">
        <f t="shared" si="26"/>
        <v>2</v>
      </c>
    </row>
    <row r="572" spans="1:5">
      <c r="A572" s="10">
        <v>43664</v>
      </c>
      <c r="B572" s="9">
        <v>21.27</v>
      </c>
      <c r="C572">
        <f t="shared" si="24"/>
        <v>2019</v>
      </c>
      <c r="D572">
        <f t="shared" si="25"/>
        <v>3</v>
      </c>
      <c r="E572">
        <f t="shared" si="26"/>
        <v>2</v>
      </c>
    </row>
    <row r="573" spans="1:5">
      <c r="A573" s="10">
        <v>43665</v>
      </c>
      <c r="B573" s="9">
        <v>21.379999000000002</v>
      </c>
      <c r="C573">
        <f t="shared" si="24"/>
        <v>2019</v>
      </c>
      <c r="D573">
        <f t="shared" si="25"/>
        <v>3</v>
      </c>
      <c r="E573">
        <f t="shared" si="26"/>
        <v>2</v>
      </c>
    </row>
    <row r="574" spans="1:5">
      <c r="A574" s="10">
        <v>43668</v>
      </c>
      <c r="B574" s="9">
        <v>21.01</v>
      </c>
      <c r="C574">
        <f t="shared" si="24"/>
        <v>2019</v>
      </c>
      <c r="D574">
        <f t="shared" si="25"/>
        <v>3</v>
      </c>
      <c r="E574">
        <f t="shared" si="26"/>
        <v>2</v>
      </c>
    </row>
    <row r="575" spans="1:5">
      <c r="A575" s="10">
        <v>43669</v>
      </c>
      <c r="B575" s="9">
        <v>20.9</v>
      </c>
      <c r="C575">
        <f t="shared" si="24"/>
        <v>2019</v>
      </c>
      <c r="D575">
        <f t="shared" si="25"/>
        <v>3</v>
      </c>
      <c r="E575">
        <f t="shared" si="26"/>
        <v>2</v>
      </c>
    </row>
    <row r="576" spans="1:5">
      <c r="A576" s="10">
        <v>43670</v>
      </c>
      <c r="B576" s="9">
        <v>21.1</v>
      </c>
      <c r="C576">
        <f t="shared" si="24"/>
        <v>2019</v>
      </c>
      <c r="D576">
        <f t="shared" si="25"/>
        <v>3</v>
      </c>
      <c r="E576">
        <f t="shared" si="26"/>
        <v>2</v>
      </c>
    </row>
    <row r="577" spans="1:5">
      <c r="A577" s="10">
        <v>43671</v>
      </c>
      <c r="B577" s="9">
        <v>21.110001</v>
      </c>
      <c r="C577">
        <f t="shared" si="24"/>
        <v>2019</v>
      </c>
      <c r="D577">
        <f t="shared" si="25"/>
        <v>3</v>
      </c>
      <c r="E577">
        <f t="shared" si="26"/>
        <v>2</v>
      </c>
    </row>
    <row r="578" spans="1:5">
      <c r="A578" s="10">
        <v>43672</v>
      </c>
      <c r="B578" s="9">
        <v>20.9</v>
      </c>
      <c r="C578">
        <f t="shared" si="24"/>
        <v>2019</v>
      </c>
      <c r="D578">
        <f t="shared" si="25"/>
        <v>3</v>
      </c>
      <c r="E578">
        <f t="shared" si="26"/>
        <v>2</v>
      </c>
    </row>
    <row r="579" spans="1:5">
      <c r="A579" s="10">
        <v>43675</v>
      </c>
      <c r="B579" s="9">
        <v>20.940000999999999</v>
      </c>
      <c r="C579">
        <f t="shared" ref="C579:C642" si="27">YEAR(A579)</f>
        <v>2019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0">
        <v>43676</v>
      </c>
      <c r="B580" s="9">
        <v>21.15</v>
      </c>
      <c r="C580">
        <f t="shared" si="27"/>
        <v>2019</v>
      </c>
      <c r="D580">
        <f t="shared" si="28"/>
        <v>3</v>
      </c>
      <c r="E580">
        <f t="shared" si="29"/>
        <v>2</v>
      </c>
    </row>
    <row r="581" spans="1:5">
      <c r="A581" s="10">
        <v>43677</v>
      </c>
      <c r="B581" s="9">
        <v>20.93</v>
      </c>
      <c r="C581">
        <f t="shared" si="27"/>
        <v>2019</v>
      </c>
      <c r="D581">
        <f t="shared" si="28"/>
        <v>3</v>
      </c>
      <c r="E581">
        <f t="shared" si="29"/>
        <v>2</v>
      </c>
    </row>
    <row r="582" spans="1:5">
      <c r="A582" s="10">
        <v>43678</v>
      </c>
      <c r="B582" s="9">
        <v>21.09</v>
      </c>
      <c r="C582">
        <f t="shared" si="27"/>
        <v>2019</v>
      </c>
      <c r="D582">
        <f t="shared" si="28"/>
        <v>3</v>
      </c>
      <c r="E582">
        <f t="shared" si="29"/>
        <v>2</v>
      </c>
    </row>
    <row r="583" spans="1:5">
      <c r="A583" s="10">
        <v>43679</v>
      </c>
      <c r="B583" s="9">
        <v>20.360001</v>
      </c>
      <c r="C583">
        <f t="shared" si="27"/>
        <v>2019</v>
      </c>
      <c r="D583">
        <f t="shared" si="28"/>
        <v>3</v>
      </c>
      <c r="E583">
        <f t="shared" si="29"/>
        <v>2</v>
      </c>
    </row>
    <row r="584" spans="1:5">
      <c r="A584" s="10">
        <v>43682</v>
      </c>
      <c r="B584" s="9">
        <v>20.6</v>
      </c>
      <c r="C584">
        <f t="shared" si="27"/>
        <v>2019</v>
      </c>
      <c r="D584">
        <f t="shared" si="28"/>
        <v>3</v>
      </c>
      <c r="E584">
        <f t="shared" si="29"/>
        <v>2</v>
      </c>
    </row>
    <row r="585" spans="1:5">
      <c r="A585" s="10">
        <v>43683</v>
      </c>
      <c r="B585" s="9">
        <v>19.969999000000001</v>
      </c>
      <c r="C585">
        <f t="shared" si="27"/>
        <v>2019</v>
      </c>
      <c r="D585">
        <f t="shared" si="28"/>
        <v>3</v>
      </c>
      <c r="E585">
        <f t="shared" si="29"/>
        <v>2</v>
      </c>
    </row>
    <row r="586" spans="1:5">
      <c r="A586" s="10">
        <v>43684</v>
      </c>
      <c r="B586" s="9">
        <v>19.5</v>
      </c>
      <c r="C586">
        <f t="shared" si="27"/>
        <v>2019</v>
      </c>
      <c r="D586">
        <f t="shared" si="28"/>
        <v>3</v>
      </c>
      <c r="E586">
        <f t="shared" si="29"/>
        <v>2</v>
      </c>
    </row>
    <row r="587" spans="1:5">
      <c r="A587" s="10">
        <v>43685</v>
      </c>
      <c r="B587" s="9">
        <v>19.780000999999999</v>
      </c>
      <c r="C587">
        <f t="shared" si="27"/>
        <v>2019</v>
      </c>
      <c r="D587">
        <f t="shared" si="28"/>
        <v>3</v>
      </c>
      <c r="E587">
        <f t="shared" si="29"/>
        <v>2</v>
      </c>
    </row>
    <row r="588" spans="1:5">
      <c r="A588" s="10">
        <v>43686</v>
      </c>
      <c r="B588" s="9">
        <v>19.629999000000002</v>
      </c>
      <c r="C588">
        <f t="shared" si="27"/>
        <v>2019</v>
      </c>
      <c r="D588">
        <f t="shared" si="28"/>
        <v>3</v>
      </c>
      <c r="E588">
        <f t="shared" si="29"/>
        <v>2</v>
      </c>
    </row>
    <row r="589" spans="1:5">
      <c r="A589" s="10">
        <v>43689</v>
      </c>
      <c r="B589" s="9">
        <v>19.989999999999998</v>
      </c>
      <c r="C589">
        <f t="shared" si="27"/>
        <v>2019</v>
      </c>
      <c r="D589">
        <f t="shared" si="28"/>
        <v>3</v>
      </c>
      <c r="E589">
        <f t="shared" si="29"/>
        <v>2</v>
      </c>
    </row>
    <row r="590" spans="1:5">
      <c r="A590" s="10">
        <v>43690</v>
      </c>
      <c r="B590" s="9">
        <v>19.829999999999998</v>
      </c>
      <c r="C590">
        <f t="shared" si="27"/>
        <v>2019</v>
      </c>
      <c r="D590">
        <f t="shared" si="28"/>
        <v>3</v>
      </c>
      <c r="E590">
        <f t="shared" si="29"/>
        <v>2</v>
      </c>
    </row>
    <row r="591" spans="1:5">
      <c r="A591" s="10">
        <v>43691</v>
      </c>
      <c r="B591" s="9">
        <v>20.700001</v>
      </c>
      <c r="C591">
        <f t="shared" si="27"/>
        <v>2019</v>
      </c>
      <c r="D591">
        <f t="shared" si="28"/>
        <v>3</v>
      </c>
      <c r="E591">
        <f t="shared" si="29"/>
        <v>2</v>
      </c>
    </row>
    <row r="592" spans="1:5">
      <c r="A592" s="10">
        <v>43692</v>
      </c>
      <c r="B592" s="9">
        <v>21.889999</v>
      </c>
      <c r="C592">
        <f t="shared" si="27"/>
        <v>2019</v>
      </c>
      <c r="D592">
        <f t="shared" si="28"/>
        <v>3</v>
      </c>
      <c r="E592">
        <f t="shared" si="29"/>
        <v>2</v>
      </c>
    </row>
    <row r="593" spans="1:5">
      <c r="A593" s="10">
        <v>43693</v>
      </c>
      <c r="B593" s="9">
        <v>22.370000999999998</v>
      </c>
      <c r="C593">
        <f t="shared" si="27"/>
        <v>2019</v>
      </c>
      <c r="D593">
        <f t="shared" si="28"/>
        <v>3</v>
      </c>
      <c r="E593">
        <f t="shared" si="29"/>
        <v>2</v>
      </c>
    </row>
    <row r="594" spans="1:5">
      <c r="A594" s="10">
        <v>43696</v>
      </c>
      <c r="B594" s="9">
        <v>22.799999</v>
      </c>
      <c r="C594">
        <f t="shared" si="27"/>
        <v>2019</v>
      </c>
      <c r="D594">
        <f t="shared" si="28"/>
        <v>3</v>
      </c>
      <c r="E594">
        <f t="shared" si="29"/>
        <v>2</v>
      </c>
    </row>
    <row r="595" spans="1:5">
      <c r="A595" s="10">
        <v>43697</v>
      </c>
      <c r="B595" s="9">
        <v>22.879999000000002</v>
      </c>
      <c r="C595">
        <f t="shared" si="27"/>
        <v>2019</v>
      </c>
      <c r="D595">
        <f t="shared" si="28"/>
        <v>3</v>
      </c>
      <c r="E595">
        <f t="shared" si="29"/>
        <v>2</v>
      </c>
    </row>
    <row r="596" spans="1:5">
      <c r="A596" s="10">
        <v>43698</v>
      </c>
      <c r="B596" s="9">
        <v>22.75</v>
      </c>
      <c r="C596">
        <f t="shared" si="27"/>
        <v>2019</v>
      </c>
      <c r="D596">
        <f t="shared" si="28"/>
        <v>3</v>
      </c>
      <c r="E596">
        <f t="shared" si="29"/>
        <v>2</v>
      </c>
    </row>
    <row r="597" spans="1:5">
      <c r="A597" s="10">
        <v>43699</v>
      </c>
      <c r="B597" s="9">
        <v>23.280000999999999</v>
      </c>
      <c r="C597">
        <f t="shared" si="27"/>
        <v>2019</v>
      </c>
      <c r="D597">
        <f t="shared" si="28"/>
        <v>3</v>
      </c>
      <c r="E597">
        <f t="shared" si="29"/>
        <v>2</v>
      </c>
    </row>
    <row r="598" spans="1:5">
      <c r="A598" s="10">
        <v>43700</v>
      </c>
      <c r="B598" s="9">
        <v>25.610001</v>
      </c>
      <c r="C598">
        <f t="shared" si="27"/>
        <v>2019</v>
      </c>
      <c r="D598">
        <f t="shared" si="28"/>
        <v>3</v>
      </c>
      <c r="E598">
        <f t="shared" si="29"/>
        <v>2</v>
      </c>
    </row>
    <row r="599" spans="1:5">
      <c r="A599" s="10">
        <v>43703</v>
      </c>
      <c r="B599" s="9">
        <v>24.860001</v>
      </c>
      <c r="C599">
        <f t="shared" si="27"/>
        <v>2019</v>
      </c>
      <c r="D599">
        <f t="shared" si="28"/>
        <v>3</v>
      </c>
      <c r="E599">
        <f t="shared" si="29"/>
        <v>2</v>
      </c>
    </row>
    <row r="600" spans="1:5">
      <c r="A600" s="10">
        <v>43704</v>
      </c>
      <c r="B600" s="9">
        <v>25.17</v>
      </c>
      <c r="C600">
        <f t="shared" si="27"/>
        <v>2019</v>
      </c>
      <c r="D600">
        <f t="shared" si="28"/>
        <v>3</v>
      </c>
      <c r="E600">
        <f t="shared" si="29"/>
        <v>2</v>
      </c>
    </row>
    <row r="601" spans="1:5">
      <c r="A601" s="10">
        <v>43705</v>
      </c>
      <c r="B601" s="9">
        <v>24</v>
      </c>
      <c r="C601">
        <f t="shared" si="27"/>
        <v>2019</v>
      </c>
      <c r="D601">
        <f t="shared" si="28"/>
        <v>3</v>
      </c>
      <c r="E601">
        <f t="shared" si="29"/>
        <v>2</v>
      </c>
    </row>
    <row r="602" spans="1:5">
      <c r="A602" s="10">
        <v>43706</v>
      </c>
      <c r="B602" s="9">
        <v>24.129999000000002</v>
      </c>
      <c r="C602">
        <f t="shared" si="27"/>
        <v>2019</v>
      </c>
      <c r="D602">
        <f t="shared" si="28"/>
        <v>3</v>
      </c>
      <c r="E602">
        <f t="shared" si="29"/>
        <v>2</v>
      </c>
    </row>
    <row r="603" spans="1:5">
      <c r="A603" s="10">
        <v>43707</v>
      </c>
      <c r="B603" s="9">
        <v>23.700001</v>
      </c>
      <c r="C603">
        <f t="shared" si="27"/>
        <v>2019</v>
      </c>
      <c r="D603">
        <f t="shared" si="28"/>
        <v>3</v>
      </c>
      <c r="E603">
        <f t="shared" si="29"/>
        <v>2</v>
      </c>
    </row>
    <row r="604" spans="1:5">
      <c r="A604" s="10">
        <v>43710</v>
      </c>
      <c r="B604" s="9">
        <v>24.389999</v>
      </c>
      <c r="C604">
        <f t="shared" si="27"/>
        <v>2019</v>
      </c>
      <c r="D604">
        <f t="shared" si="28"/>
        <v>3</v>
      </c>
      <c r="E604">
        <f t="shared" si="29"/>
        <v>2</v>
      </c>
    </row>
    <row r="605" spans="1:5">
      <c r="A605" s="10">
        <v>43711</v>
      </c>
      <c r="B605" s="9">
        <v>24.030000999999999</v>
      </c>
      <c r="C605">
        <f t="shared" si="27"/>
        <v>2019</v>
      </c>
      <c r="D605">
        <f t="shared" si="28"/>
        <v>3</v>
      </c>
      <c r="E605">
        <f t="shared" si="29"/>
        <v>2</v>
      </c>
    </row>
    <row r="606" spans="1:5">
      <c r="A606" s="10">
        <v>43712</v>
      </c>
      <c r="B606" s="9">
        <v>24</v>
      </c>
      <c r="C606">
        <f t="shared" si="27"/>
        <v>2019</v>
      </c>
      <c r="D606">
        <f t="shared" si="28"/>
        <v>3</v>
      </c>
      <c r="E606">
        <f t="shared" si="29"/>
        <v>2</v>
      </c>
    </row>
    <row r="607" spans="1:5">
      <c r="A607" s="10">
        <v>43713</v>
      </c>
      <c r="B607" s="9">
        <v>23.9</v>
      </c>
      <c r="C607">
        <f t="shared" si="27"/>
        <v>2019</v>
      </c>
      <c r="D607">
        <f t="shared" si="28"/>
        <v>3</v>
      </c>
      <c r="E607">
        <f t="shared" si="29"/>
        <v>2</v>
      </c>
    </row>
    <row r="608" spans="1:5">
      <c r="A608" s="10">
        <v>43714</v>
      </c>
      <c r="B608" s="9">
        <v>24.23</v>
      </c>
      <c r="C608">
        <f t="shared" si="27"/>
        <v>2019</v>
      </c>
      <c r="D608">
        <f t="shared" si="28"/>
        <v>3</v>
      </c>
      <c r="E608">
        <f t="shared" si="29"/>
        <v>2</v>
      </c>
    </row>
    <row r="609" spans="1:5">
      <c r="A609" s="10">
        <v>43717</v>
      </c>
      <c r="B609" s="9">
        <v>24.309999000000001</v>
      </c>
      <c r="C609">
        <f t="shared" si="27"/>
        <v>2019</v>
      </c>
      <c r="D609">
        <f t="shared" si="28"/>
        <v>3</v>
      </c>
      <c r="E609">
        <f t="shared" si="29"/>
        <v>2</v>
      </c>
    </row>
    <row r="610" spans="1:5">
      <c r="A610" s="10">
        <v>43718</v>
      </c>
      <c r="B610" s="9">
        <v>25.610001</v>
      </c>
      <c r="C610">
        <f t="shared" si="27"/>
        <v>2019</v>
      </c>
      <c r="D610">
        <f t="shared" si="28"/>
        <v>3</v>
      </c>
      <c r="E610">
        <f t="shared" si="29"/>
        <v>2</v>
      </c>
    </row>
    <row r="611" spans="1:5">
      <c r="A611" s="10">
        <v>43719</v>
      </c>
      <c r="B611" s="9">
        <v>24.799999</v>
      </c>
      <c r="C611">
        <f t="shared" si="27"/>
        <v>2019</v>
      </c>
      <c r="D611">
        <f t="shared" si="28"/>
        <v>3</v>
      </c>
      <c r="E611">
        <f t="shared" si="29"/>
        <v>2</v>
      </c>
    </row>
    <row r="612" spans="1:5">
      <c r="A612" s="10">
        <v>43720</v>
      </c>
      <c r="B612" s="9">
        <v>24.799999</v>
      </c>
      <c r="C612">
        <f t="shared" si="27"/>
        <v>2019</v>
      </c>
      <c r="D612">
        <f t="shared" si="28"/>
        <v>3</v>
      </c>
      <c r="E612">
        <f t="shared" si="29"/>
        <v>2</v>
      </c>
    </row>
    <row r="613" spans="1:5">
      <c r="A613" s="10">
        <v>43724</v>
      </c>
      <c r="B613" s="9">
        <v>24.860001</v>
      </c>
      <c r="C613">
        <f t="shared" si="27"/>
        <v>2019</v>
      </c>
      <c r="D613">
        <f t="shared" si="28"/>
        <v>3</v>
      </c>
      <c r="E613">
        <f t="shared" si="29"/>
        <v>2</v>
      </c>
    </row>
    <row r="614" spans="1:5">
      <c r="A614" s="10">
        <v>43725</v>
      </c>
      <c r="B614" s="9">
        <v>24.299999</v>
      </c>
      <c r="C614">
        <f t="shared" si="27"/>
        <v>2019</v>
      </c>
      <c r="D614">
        <f t="shared" si="28"/>
        <v>3</v>
      </c>
      <c r="E614">
        <f t="shared" si="29"/>
        <v>2</v>
      </c>
    </row>
    <row r="615" spans="1:5">
      <c r="A615" s="10">
        <v>43726</v>
      </c>
      <c r="B615" s="9">
        <v>24.65</v>
      </c>
      <c r="C615">
        <f t="shared" si="27"/>
        <v>2019</v>
      </c>
      <c r="D615">
        <f t="shared" si="28"/>
        <v>3</v>
      </c>
      <c r="E615">
        <f t="shared" si="29"/>
        <v>2</v>
      </c>
    </row>
    <row r="616" spans="1:5">
      <c r="A616" s="10">
        <v>43727</v>
      </c>
      <c r="B616" s="9">
        <v>25.24</v>
      </c>
      <c r="C616">
        <f t="shared" si="27"/>
        <v>2019</v>
      </c>
      <c r="D616">
        <f t="shared" si="28"/>
        <v>3</v>
      </c>
      <c r="E616">
        <f t="shared" si="29"/>
        <v>2</v>
      </c>
    </row>
    <row r="617" spans="1:5">
      <c r="A617" s="10">
        <v>43728</v>
      </c>
      <c r="B617" s="9">
        <v>25.85</v>
      </c>
      <c r="C617">
        <f t="shared" si="27"/>
        <v>2019</v>
      </c>
      <c r="D617">
        <f t="shared" si="28"/>
        <v>3</v>
      </c>
      <c r="E617">
        <f t="shared" si="29"/>
        <v>2</v>
      </c>
    </row>
    <row r="618" spans="1:5">
      <c r="A618" s="10">
        <v>43731</v>
      </c>
      <c r="B618" s="9">
        <v>26.1</v>
      </c>
      <c r="C618">
        <f t="shared" si="27"/>
        <v>2019</v>
      </c>
      <c r="D618">
        <f t="shared" si="28"/>
        <v>3</v>
      </c>
      <c r="E618">
        <f t="shared" si="29"/>
        <v>2</v>
      </c>
    </row>
    <row r="619" spans="1:5">
      <c r="A619" s="10">
        <v>43732</v>
      </c>
      <c r="B619" s="9">
        <v>27.02</v>
      </c>
      <c r="C619">
        <f t="shared" si="27"/>
        <v>2019</v>
      </c>
      <c r="D619">
        <f t="shared" si="28"/>
        <v>3</v>
      </c>
      <c r="E619">
        <f t="shared" si="29"/>
        <v>2</v>
      </c>
    </row>
    <row r="620" spans="1:5">
      <c r="A620" s="10">
        <v>43733</v>
      </c>
      <c r="B620" s="9">
        <v>27.02</v>
      </c>
      <c r="C620">
        <f t="shared" si="27"/>
        <v>2019</v>
      </c>
      <c r="D620">
        <f t="shared" si="28"/>
        <v>3</v>
      </c>
      <c r="E620">
        <f t="shared" si="29"/>
        <v>2</v>
      </c>
    </row>
    <row r="621" spans="1:5">
      <c r="A621" s="10">
        <v>43734</v>
      </c>
      <c r="B621" s="9">
        <v>26.27</v>
      </c>
      <c r="C621">
        <f t="shared" si="27"/>
        <v>2019</v>
      </c>
      <c r="D621">
        <f t="shared" si="28"/>
        <v>3</v>
      </c>
      <c r="E621">
        <f t="shared" si="29"/>
        <v>2</v>
      </c>
    </row>
    <row r="622" spans="1:5">
      <c r="A622" s="10">
        <v>43735</v>
      </c>
      <c r="B622" s="9">
        <v>25.950001</v>
      </c>
      <c r="C622">
        <f t="shared" si="27"/>
        <v>2019</v>
      </c>
      <c r="D622">
        <f t="shared" si="28"/>
        <v>3</v>
      </c>
      <c r="E622">
        <f t="shared" si="29"/>
        <v>2</v>
      </c>
    </row>
    <row r="623" spans="1:5">
      <c r="A623" s="10">
        <v>43738</v>
      </c>
      <c r="B623" s="9">
        <v>25.66</v>
      </c>
      <c r="C623">
        <f t="shared" si="27"/>
        <v>2019</v>
      </c>
      <c r="D623">
        <f t="shared" si="28"/>
        <v>3</v>
      </c>
      <c r="E623">
        <f t="shared" si="29"/>
        <v>2</v>
      </c>
    </row>
    <row r="624" spans="1:5">
      <c r="A624" s="10">
        <v>43746</v>
      </c>
      <c r="B624" s="9">
        <v>26.700001</v>
      </c>
      <c r="C624">
        <f t="shared" si="27"/>
        <v>2019</v>
      </c>
      <c r="D624">
        <f t="shared" si="28"/>
        <v>4</v>
      </c>
      <c r="E624">
        <f t="shared" si="29"/>
        <v>2</v>
      </c>
    </row>
    <row r="625" spans="1:5">
      <c r="A625" s="10">
        <v>43747</v>
      </c>
      <c r="B625" s="9">
        <v>27.370000999999998</v>
      </c>
      <c r="C625">
        <f t="shared" si="27"/>
        <v>2019</v>
      </c>
      <c r="D625">
        <f t="shared" si="28"/>
        <v>4</v>
      </c>
      <c r="E625">
        <f t="shared" si="29"/>
        <v>2</v>
      </c>
    </row>
    <row r="626" spans="1:5">
      <c r="A626" s="10">
        <v>43748</v>
      </c>
      <c r="B626" s="9">
        <v>28.440000999999999</v>
      </c>
      <c r="C626">
        <f t="shared" si="27"/>
        <v>2019</v>
      </c>
      <c r="D626">
        <f t="shared" si="28"/>
        <v>4</v>
      </c>
      <c r="E626">
        <f t="shared" si="29"/>
        <v>2</v>
      </c>
    </row>
    <row r="627" spans="1:5">
      <c r="A627" s="10">
        <v>43749</v>
      </c>
      <c r="B627" s="9">
        <v>28.219999000000001</v>
      </c>
      <c r="C627">
        <f t="shared" si="27"/>
        <v>2019</v>
      </c>
      <c r="D627">
        <f t="shared" si="28"/>
        <v>4</v>
      </c>
      <c r="E627">
        <f t="shared" si="29"/>
        <v>2</v>
      </c>
    </row>
    <row r="628" spans="1:5">
      <c r="A628" s="10">
        <v>43752</v>
      </c>
      <c r="B628" s="9">
        <v>28.440000999999999</v>
      </c>
      <c r="C628">
        <f t="shared" si="27"/>
        <v>2019</v>
      </c>
      <c r="D628">
        <f t="shared" si="28"/>
        <v>4</v>
      </c>
      <c r="E628">
        <f t="shared" si="29"/>
        <v>2</v>
      </c>
    </row>
    <row r="629" spans="1:5">
      <c r="A629" s="10">
        <v>43753</v>
      </c>
      <c r="B629" s="9">
        <v>28.469999000000001</v>
      </c>
      <c r="C629">
        <f t="shared" si="27"/>
        <v>2019</v>
      </c>
      <c r="D629">
        <f t="shared" si="28"/>
        <v>4</v>
      </c>
      <c r="E629">
        <f t="shared" si="29"/>
        <v>2</v>
      </c>
    </row>
    <row r="630" spans="1:5">
      <c r="A630" s="10">
        <v>43754</v>
      </c>
      <c r="B630" s="9">
        <v>29.809999000000001</v>
      </c>
      <c r="C630">
        <f t="shared" si="27"/>
        <v>2019</v>
      </c>
      <c r="D630">
        <f t="shared" si="28"/>
        <v>4</v>
      </c>
      <c r="E630">
        <f t="shared" si="29"/>
        <v>2</v>
      </c>
    </row>
    <row r="631" spans="1:5">
      <c r="A631" s="10">
        <v>43755</v>
      </c>
      <c r="B631" s="9">
        <v>28.799999</v>
      </c>
      <c r="C631">
        <f t="shared" si="27"/>
        <v>2019</v>
      </c>
      <c r="D631">
        <f t="shared" si="28"/>
        <v>4</v>
      </c>
      <c r="E631">
        <f t="shared" si="29"/>
        <v>2</v>
      </c>
    </row>
    <row r="632" spans="1:5">
      <c r="A632" s="10">
        <v>43756</v>
      </c>
      <c r="B632" s="9">
        <v>29.66</v>
      </c>
      <c r="C632">
        <f t="shared" si="27"/>
        <v>2019</v>
      </c>
      <c r="D632">
        <f t="shared" si="28"/>
        <v>4</v>
      </c>
      <c r="E632">
        <f t="shared" si="29"/>
        <v>2</v>
      </c>
    </row>
    <row r="633" spans="1:5">
      <c r="A633" s="10">
        <v>43759</v>
      </c>
      <c r="B633" s="9">
        <v>28.24</v>
      </c>
      <c r="C633">
        <f t="shared" si="27"/>
        <v>2019</v>
      </c>
      <c r="D633">
        <f t="shared" si="28"/>
        <v>4</v>
      </c>
      <c r="E633">
        <f t="shared" si="29"/>
        <v>2</v>
      </c>
    </row>
    <row r="634" spans="1:5">
      <c r="A634" s="10">
        <v>43760</v>
      </c>
      <c r="B634" s="9">
        <v>29</v>
      </c>
      <c r="C634">
        <f t="shared" si="27"/>
        <v>2019</v>
      </c>
      <c r="D634">
        <f t="shared" si="28"/>
        <v>4</v>
      </c>
      <c r="E634">
        <f t="shared" si="29"/>
        <v>2</v>
      </c>
    </row>
    <row r="635" spans="1:5">
      <c r="A635" s="10">
        <v>43761</v>
      </c>
      <c r="B635" s="9">
        <v>28.129999000000002</v>
      </c>
      <c r="C635">
        <f t="shared" si="27"/>
        <v>2019</v>
      </c>
      <c r="D635">
        <f t="shared" si="28"/>
        <v>4</v>
      </c>
      <c r="E635">
        <f t="shared" si="29"/>
        <v>2</v>
      </c>
    </row>
    <row r="636" spans="1:5">
      <c r="A636" s="10">
        <v>43762</v>
      </c>
      <c r="B636" s="9">
        <v>27.82</v>
      </c>
      <c r="C636">
        <f t="shared" si="27"/>
        <v>2019</v>
      </c>
      <c r="D636">
        <f t="shared" si="28"/>
        <v>4</v>
      </c>
      <c r="E636">
        <f t="shared" si="29"/>
        <v>2</v>
      </c>
    </row>
    <row r="637" spans="1:5">
      <c r="A637" s="10">
        <v>43763</v>
      </c>
      <c r="B637" s="9">
        <v>28.1</v>
      </c>
      <c r="C637">
        <f t="shared" si="27"/>
        <v>2019</v>
      </c>
      <c r="D637">
        <f t="shared" si="28"/>
        <v>4</v>
      </c>
      <c r="E637">
        <f t="shared" si="29"/>
        <v>2</v>
      </c>
    </row>
    <row r="638" spans="1:5">
      <c r="A638" s="10">
        <v>43766</v>
      </c>
      <c r="B638" s="9">
        <v>28.040001</v>
      </c>
      <c r="C638">
        <f t="shared" si="27"/>
        <v>2019</v>
      </c>
      <c r="D638">
        <f t="shared" si="28"/>
        <v>4</v>
      </c>
      <c r="E638">
        <f t="shared" si="29"/>
        <v>2</v>
      </c>
    </row>
    <row r="639" spans="1:5">
      <c r="A639" s="10">
        <v>43767</v>
      </c>
      <c r="B639" s="9">
        <v>27.360001</v>
      </c>
      <c r="C639">
        <f t="shared" si="27"/>
        <v>2019</v>
      </c>
      <c r="D639">
        <f t="shared" si="28"/>
        <v>4</v>
      </c>
      <c r="E639">
        <f t="shared" si="29"/>
        <v>2</v>
      </c>
    </row>
    <row r="640" spans="1:5">
      <c r="A640" s="10">
        <v>43768</v>
      </c>
      <c r="B640" s="9">
        <v>27.200001</v>
      </c>
      <c r="C640">
        <f t="shared" si="27"/>
        <v>2019</v>
      </c>
      <c r="D640">
        <f t="shared" si="28"/>
        <v>4</v>
      </c>
      <c r="E640">
        <f t="shared" si="29"/>
        <v>2</v>
      </c>
    </row>
    <row r="641" spans="1:5">
      <c r="A641" s="10">
        <v>43769</v>
      </c>
      <c r="B641" s="9">
        <v>28.51</v>
      </c>
      <c r="C641">
        <f t="shared" si="27"/>
        <v>2019</v>
      </c>
      <c r="D641">
        <f t="shared" si="28"/>
        <v>4</v>
      </c>
      <c r="E641">
        <f t="shared" si="29"/>
        <v>2</v>
      </c>
    </row>
    <row r="642" spans="1:5">
      <c r="A642" s="10">
        <v>43770</v>
      </c>
      <c r="B642" s="9">
        <v>28.99</v>
      </c>
      <c r="C642">
        <f t="shared" si="27"/>
        <v>2019</v>
      </c>
      <c r="D642">
        <f t="shared" si="28"/>
        <v>4</v>
      </c>
      <c r="E642">
        <f t="shared" si="29"/>
        <v>2</v>
      </c>
    </row>
    <row r="643" spans="1:5">
      <c r="A643" s="10">
        <v>43773</v>
      </c>
      <c r="B643" s="9">
        <v>29.299999</v>
      </c>
      <c r="C643">
        <f t="shared" ref="C643:C706" si="30">YEAR(A643)</f>
        <v>2019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0">
        <v>43774</v>
      </c>
      <c r="B644" s="9">
        <v>29.66</v>
      </c>
      <c r="C644">
        <f t="shared" si="30"/>
        <v>2019</v>
      </c>
      <c r="D644">
        <f t="shared" si="31"/>
        <v>4</v>
      </c>
      <c r="E644">
        <f t="shared" si="32"/>
        <v>2</v>
      </c>
    </row>
    <row r="645" spans="1:5">
      <c r="A645" s="10">
        <v>43775</v>
      </c>
      <c r="B645" s="9">
        <v>29.360001</v>
      </c>
      <c r="C645">
        <f t="shared" si="30"/>
        <v>2019</v>
      </c>
      <c r="D645">
        <f t="shared" si="31"/>
        <v>4</v>
      </c>
      <c r="E645">
        <f t="shared" si="32"/>
        <v>2</v>
      </c>
    </row>
    <row r="646" spans="1:5">
      <c r="A646" s="10">
        <v>43776</v>
      </c>
      <c r="B646" s="9">
        <v>29.309999000000001</v>
      </c>
      <c r="C646">
        <f t="shared" si="30"/>
        <v>2019</v>
      </c>
      <c r="D646">
        <f t="shared" si="31"/>
        <v>4</v>
      </c>
      <c r="E646">
        <f t="shared" si="32"/>
        <v>2</v>
      </c>
    </row>
    <row r="647" spans="1:5">
      <c r="A647" s="10">
        <v>43777</v>
      </c>
      <c r="B647" s="9">
        <v>29.190000999999999</v>
      </c>
      <c r="C647">
        <f t="shared" si="30"/>
        <v>2019</v>
      </c>
      <c r="D647">
        <f t="shared" si="31"/>
        <v>4</v>
      </c>
      <c r="E647">
        <f t="shared" si="32"/>
        <v>2</v>
      </c>
    </row>
    <row r="648" spans="1:5">
      <c r="A648" s="10">
        <v>43780</v>
      </c>
      <c r="B648" s="9">
        <v>28.200001</v>
      </c>
      <c r="C648">
        <f t="shared" si="30"/>
        <v>2019</v>
      </c>
      <c r="D648">
        <f t="shared" si="31"/>
        <v>4</v>
      </c>
      <c r="E648">
        <f t="shared" si="32"/>
        <v>2</v>
      </c>
    </row>
    <row r="649" spans="1:5">
      <c r="A649" s="10">
        <v>43781</v>
      </c>
      <c r="B649" s="9">
        <v>28.450001</v>
      </c>
      <c r="C649">
        <f t="shared" si="30"/>
        <v>2019</v>
      </c>
      <c r="D649">
        <f t="shared" si="31"/>
        <v>4</v>
      </c>
      <c r="E649">
        <f t="shared" si="32"/>
        <v>2</v>
      </c>
    </row>
    <row r="650" spans="1:5">
      <c r="A650" s="10">
        <v>43782</v>
      </c>
      <c r="B650" s="9">
        <v>27.280000999999999</v>
      </c>
      <c r="C650">
        <f t="shared" si="30"/>
        <v>2019</v>
      </c>
      <c r="D650">
        <f t="shared" si="31"/>
        <v>4</v>
      </c>
      <c r="E650">
        <f t="shared" si="32"/>
        <v>2</v>
      </c>
    </row>
    <row r="651" spans="1:5">
      <c r="A651" s="10">
        <v>43783</v>
      </c>
      <c r="B651" s="9">
        <v>27.709999</v>
      </c>
      <c r="C651">
        <f t="shared" si="30"/>
        <v>2019</v>
      </c>
      <c r="D651">
        <f t="shared" si="31"/>
        <v>4</v>
      </c>
      <c r="E651">
        <f t="shared" si="32"/>
        <v>2</v>
      </c>
    </row>
    <row r="652" spans="1:5">
      <c r="A652" s="10">
        <v>43784</v>
      </c>
      <c r="B652" s="9">
        <v>27.33</v>
      </c>
      <c r="C652">
        <f t="shared" si="30"/>
        <v>2019</v>
      </c>
      <c r="D652">
        <f t="shared" si="31"/>
        <v>4</v>
      </c>
      <c r="E652">
        <f t="shared" si="32"/>
        <v>2</v>
      </c>
    </row>
    <row r="653" spans="1:5">
      <c r="A653" s="10">
        <v>43787</v>
      </c>
      <c r="B653" s="9">
        <v>27.75</v>
      </c>
      <c r="C653">
        <f t="shared" si="30"/>
        <v>2019</v>
      </c>
      <c r="D653">
        <f t="shared" si="31"/>
        <v>4</v>
      </c>
      <c r="E653">
        <f t="shared" si="32"/>
        <v>2</v>
      </c>
    </row>
    <row r="654" spans="1:5">
      <c r="A654" s="10">
        <v>43788</v>
      </c>
      <c r="B654" s="9">
        <v>28.299999</v>
      </c>
      <c r="C654">
        <f t="shared" si="30"/>
        <v>2019</v>
      </c>
      <c r="D654">
        <f t="shared" si="31"/>
        <v>4</v>
      </c>
      <c r="E654">
        <f t="shared" si="32"/>
        <v>2</v>
      </c>
    </row>
    <row r="655" spans="1:5">
      <c r="A655" s="10">
        <v>43789</v>
      </c>
      <c r="B655" s="9">
        <v>28.120000999999998</v>
      </c>
      <c r="C655">
        <f t="shared" si="30"/>
        <v>2019</v>
      </c>
      <c r="D655">
        <f t="shared" si="31"/>
        <v>4</v>
      </c>
      <c r="E655">
        <f t="shared" si="32"/>
        <v>2</v>
      </c>
    </row>
    <row r="656" spans="1:5">
      <c r="A656" s="10">
        <v>43790</v>
      </c>
      <c r="B656" s="9">
        <v>27.5</v>
      </c>
      <c r="C656">
        <f t="shared" si="30"/>
        <v>2019</v>
      </c>
      <c r="D656">
        <f t="shared" si="31"/>
        <v>4</v>
      </c>
      <c r="E656">
        <f t="shared" si="32"/>
        <v>2</v>
      </c>
    </row>
    <row r="657" spans="1:5">
      <c r="A657" s="10">
        <v>43791</v>
      </c>
      <c r="B657" s="9">
        <v>26.5</v>
      </c>
      <c r="C657">
        <f t="shared" si="30"/>
        <v>2019</v>
      </c>
      <c r="D657">
        <f t="shared" si="31"/>
        <v>4</v>
      </c>
      <c r="E657">
        <f t="shared" si="32"/>
        <v>2</v>
      </c>
    </row>
    <row r="658" spans="1:5">
      <c r="A658" s="10">
        <v>43794</v>
      </c>
      <c r="B658" s="9">
        <v>26</v>
      </c>
      <c r="C658">
        <f t="shared" si="30"/>
        <v>2019</v>
      </c>
      <c r="D658">
        <f t="shared" si="31"/>
        <v>4</v>
      </c>
      <c r="E658">
        <f t="shared" si="32"/>
        <v>2</v>
      </c>
    </row>
    <row r="659" spans="1:5">
      <c r="A659" s="10">
        <v>43795</v>
      </c>
      <c r="B659" s="9">
        <v>26</v>
      </c>
      <c r="C659">
        <f t="shared" si="30"/>
        <v>2019</v>
      </c>
      <c r="D659">
        <f t="shared" si="31"/>
        <v>4</v>
      </c>
      <c r="E659">
        <f t="shared" si="32"/>
        <v>2</v>
      </c>
    </row>
    <row r="660" spans="1:5">
      <c r="A660" s="10">
        <v>43796</v>
      </c>
      <c r="B660" s="9">
        <v>25.809999000000001</v>
      </c>
      <c r="C660">
        <f t="shared" si="30"/>
        <v>2019</v>
      </c>
      <c r="D660">
        <f t="shared" si="31"/>
        <v>4</v>
      </c>
      <c r="E660">
        <f t="shared" si="32"/>
        <v>2</v>
      </c>
    </row>
    <row r="661" spans="1:5">
      <c r="A661" s="10">
        <v>43797</v>
      </c>
      <c r="B661" s="9">
        <v>25.6</v>
      </c>
      <c r="C661">
        <f t="shared" si="30"/>
        <v>2019</v>
      </c>
      <c r="D661">
        <f t="shared" si="31"/>
        <v>4</v>
      </c>
      <c r="E661">
        <f t="shared" si="32"/>
        <v>2</v>
      </c>
    </row>
    <row r="662" spans="1:5">
      <c r="A662" s="10">
        <v>43798</v>
      </c>
      <c r="B662" s="9">
        <v>25.879999000000002</v>
      </c>
      <c r="C662">
        <f t="shared" si="30"/>
        <v>2019</v>
      </c>
      <c r="D662">
        <f t="shared" si="31"/>
        <v>4</v>
      </c>
      <c r="E662">
        <f t="shared" si="32"/>
        <v>2</v>
      </c>
    </row>
    <row r="663" spans="1:5">
      <c r="A663" s="10">
        <v>43801</v>
      </c>
      <c r="B663" s="9">
        <v>25.379999000000002</v>
      </c>
      <c r="C663">
        <f t="shared" si="30"/>
        <v>2019</v>
      </c>
      <c r="D663">
        <f t="shared" si="31"/>
        <v>4</v>
      </c>
      <c r="E663">
        <f t="shared" si="32"/>
        <v>2</v>
      </c>
    </row>
    <row r="664" spans="1:5">
      <c r="A664" s="10">
        <v>43802</v>
      </c>
      <c r="B664" s="9">
        <v>25.1</v>
      </c>
      <c r="C664">
        <f t="shared" si="30"/>
        <v>2019</v>
      </c>
      <c r="D664">
        <f t="shared" si="31"/>
        <v>4</v>
      </c>
      <c r="E664">
        <f t="shared" si="32"/>
        <v>2</v>
      </c>
    </row>
    <row r="665" spans="1:5">
      <c r="A665" s="10">
        <v>43803</v>
      </c>
      <c r="B665" s="9">
        <v>24.75</v>
      </c>
      <c r="C665">
        <f t="shared" si="30"/>
        <v>2019</v>
      </c>
      <c r="D665">
        <f t="shared" si="31"/>
        <v>4</v>
      </c>
      <c r="E665">
        <f t="shared" si="32"/>
        <v>2</v>
      </c>
    </row>
    <row r="666" spans="1:5">
      <c r="A666" s="10">
        <v>43804</v>
      </c>
      <c r="B666" s="9">
        <v>25.559999000000001</v>
      </c>
      <c r="C666">
        <f t="shared" si="30"/>
        <v>2019</v>
      </c>
      <c r="D666">
        <f t="shared" si="31"/>
        <v>4</v>
      </c>
      <c r="E666">
        <f t="shared" si="32"/>
        <v>2</v>
      </c>
    </row>
    <row r="667" spans="1:5">
      <c r="A667" s="10">
        <v>43805</v>
      </c>
      <c r="B667" s="9">
        <v>26.309999000000001</v>
      </c>
      <c r="C667">
        <f t="shared" si="30"/>
        <v>2019</v>
      </c>
      <c r="D667">
        <f t="shared" si="31"/>
        <v>4</v>
      </c>
      <c r="E667">
        <f t="shared" si="32"/>
        <v>2</v>
      </c>
    </row>
    <row r="668" spans="1:5">
      <c r="A668" s="10">
        <v>43808</v>
      </c>
      <c r="B668" s="9">
        <v>25.42</v>
      </c>
      <c r="C668">
        <f t="shared" si="30"/>
        <v>2019</v>
      </c>
      <c r="D668">
        <f t="shared" si="31"/>
        <v>4</v>
      </c>
      <c r="E668">
        <f t="shared" si="32"/>
        <v>2</v>
      </c>
    </row>
    <row r="669" spans="1:5">
      <c r="A669" s="10">
        <v>43809</v>
      </c>
      <c r="B669" s="9">
        <v>25.66</v>
      </c>
      <c r="C669">
        <f t="shared" si="30"/>
        <v>2019</v>
      </c>
      <c r="D669">
        <f t="shared" si="31"/>
        <v>4</v>
      </c>
      <c r="E669">
        <f t="shared" si="32"/>
        <v>2</v>
      </c>
    </row>
    <row r="670" spans="1:5">
      <c r="A670" s="10">
        <v>43810</v>
      </c>
      <c r="B670" s="9">
        <v>25.280000999999999</v>
      </c>
      <c r="C670">
        <f t="shared" si="30"/>
        <v>2019</v>
      </c>
      <c r="D670">
        <f t="shared" si="31"/>
        <v>4</v>
      </c>
      <c r="E670">
        <f t="shared" si="32"/>
        <v>2</v>
      </c>
    </row>
    <row r="671" spans="1:5">
      <c r="A671" s="10">
        <v>43811</v>
      </c>
      <c r="B671" s="9">
        <v>25.4</v>
      </c>
      <c r="C671">
        <f t="shared" si="30"/>
        <v>2019</v>
      </c>
      <c r="D671">
        <f t="shared" si="31"/>
        <v>4</v>
      </c>
      <c r="E671">
        <f t="shared" si="32"/>
        <v>2</v>
      </c>
    </row>
    <row r="672" spans="1:5">
      <c r="A672" s="10">
        <v>43812</v>
      </c>
      <c r="B672" s="9">
        <v>25.93</v>
      </c>
      <c r="C672">
        <f t="shared" si="30"/>
        <v>2019</v>
      </c>
      <c r="D672">
        <f t="shared" si="31"/>
        <v>4</v>
      </c>
      <c r="E672">
        <f t="shared" si="32"/>
        <v>2</v>
      </c>
    </row>
    <row r="673" spans="1:5">
      <c r="A673" s="10">
        <v>43815</v>
      </c>
      <c r="B673" s="9">
        <v>26.110001</v>
      </c>
      <c r="C673">
        <f t="shared" si="30"/>
        <v>2019</v>
      </c>
      <c r="D673">
        <f t="shared" si="31"/>
        <v>4</v>
      </c>
      <c r="E673">
        <f t="shared" si="32"/>
        <v>2</v>
      </c>
    </row>
    <row r="674" spans="1:5">
      <c r="A674" s="10">
        <v>43816</v>
      </c>
      <c r="B674" s="9">
        <v>26.629999000000002</v>
      </c>
      <c r="C674">
        <f t="shared" si="30"/>
        <v>2019</v>
      </c>
      <c r="D674">
        <f t="shared" si="31"/>
        <v>4</v>
      </c>
      <c r="E674">
        <f t="shared" si="32"/>
        <v>2</v>
      </c>
    </row>
    <row r="675" spans="1:5">
      <c r="A675" s="10">
        <v>43817</v>
      </c>
      <c r="B675" s="9">
        <v>26.41</v>
      </c>
      <c r="C675">
        <f t="shared" si="30"/>
        <v>2019</v>
      </c>
      <c r="D675">
        <f t="shared" si="31"/>
        <v>4</v>
      </c>
      <c r="E675">
        <f t="shared" si="32"/>
        <v>2</v>
      </c>
    </row>
    <row r="676" spans="1:5">
      <c r="A676" s="10">
        <v>43818</v>
      </c>
      <c r="B676" s="9">
        <v>26.48</v>
      </c>
      <c r="C676">
        <f t="shared" si="30"/>
        <v>2019</v>
      </c>
      <c r="D676">
        <f t="shared" si="31"/>
        <v>4</v>
      </c>
      <c r="E676">
        <f t="shared" si="32"/>
        <v>2</v>
      </c>
    </row>
    <row r="677" spans="1:5">
      <c r="A677" s="10">
        <v>43819</v>
      </c>
      <c r="B677" s="9">
        <v>25.5</v>
      </c>
      <c r="C677">
        <f t="shared" si="30"/>
        <v>2019</v>
      </c>
      <c r="D677">
        <f t="shared" si="31"/>
        <v>4</v>
      </c>
      <c r="E677">
        <f t="shared" si="32"/>
        <v>2</v>
      </c>
    </row>
    <row r="678" spans="1:5">
      <c r="A678" s="10">
        <v>43822</v>
      </c>
      <c r="B678" s="9">
        <v>25.6</v>
      </c>
      <c r="C678">
        <f t="shared" si="30"/>
        <v>2019</v>
      </c>
      <c r="D678">
        <f t="shared" si="31"/>
        <v>4</v>
      </c>
      <c r="E678">
        <f t="shared" si="32"/>
        <v>2</v>
      </c>
    </row>
    <row r="679" spans="1:5">
      <c r="A679" s="10">
        <v>43823</v>
      </c>
      <c r="B679" s="9">
        <v>25.5</v>
      </c>
      <c r="C679">
        <f t="shared" si="30"/>
        <v>2019</v>
      </c>
      <c r="D679">
        <f t="shared" si="31"/>
        <v>4</v>
      </c>
      <c r="E679">
        <f t="shared" si="32"/>
        <v>2</v>
      </c>
    </row>
    <row r="680" spans="1:5">
      <c r="A680" s="10">
        <v>43824</v>
      </c>
      <c r="B680" s="9">
        <v>25.15</v>
      </c>
      <c r="C680">
        <f t="shared" si="30"/>
        <v>2019</v>
      </c>
      <c r="D680">
        <f t="shared" si="31"/>
        <v>4</v>
      </c>
      <c r="E680">
        <f t="shared" si="32"/>
        <v>2</v>
      </c>
    </row>
    <row r="681" spans="1:5">
      <c r="A681" s="10">
        <v>43825</v>
      </c>
      <c r="B681" s="9">
        <v>25.309999000000001</v>
      </c>
      <c r="C681">
        <f t="shared" si="30"/>
        <v>2019</v>
      </c>
      <c r="D681">
        <f t="shared" si="31"/>
        <v>4</v>
      </c>
      <c r="E681">
        <f t="shared" si="32"/>
        <v>2</v>
      </c>
    </row>
    <row r="682" spans="1:5">
      <c r="A682" s="10">
        <v>43826</v>
      </c>
      <c r="B682" s="9">
        <v>25.120000999999998</v>
      </c>
      <c r="C682">
        <f t="shared" si="30"/>
        <v>2019</v>
      </c>
      <c r="D682">
        <f t="shared" si="31"/>
        <v>4</v>
      </c>
      <c r="E682">
        <f t="shared" si="32"/>
        <v>2</v>
      </c>
    </row>
    <row r="683" spans="1:5">
      <c r="A683" s="10">
        <v>43829</v>
      </c>
      <c r="B683" s="9">
        <v>24.959999</v>
      </c>
      <c r="C683">
        <f t="shared" si="30"/>
        <v>2019</v>
      </c>
      <c r="D683">
        <f t="shared" si="31"/>
        <v>4</v>
      </c>
      <c r="E683">
        <f t="shared" si="32"/>
        <v>2</v>
      </c>
    </row>
    <row r="684" spans="1:5">
      <c r="A684" s="10">
        <v>43830</v>
      </c>
      <c r="B684" s="9">
        <v>25.73</v>
      </c>
      <c r="C684">
        <f t="shared" si="30"/>
        <v>2019</v>
      </c>
      <c r="D684">
        <f t="shared" si="31"/>
        <v>4</v>
      </c>
      <c r="E684">
        <f t="shared" si="32"/>
        <v>2</v>
      </c>
    </row>
    <row r="685" spans="1:5">
      <c r="A685" s="10">
        <v>43832</v>
      </c>
      <c r="B685" s="9">
        <v>25.93</v>
      </c>
      <c r="C685">
        <f t="shared" si="30"/>
        <v>2020</v>
      </c>
      <c r="D685">
        <f t="shared" si="31"/>
        <v>1</v>
      </c>
      <c r="E685">
        <f t="shared" si="32"/>
        <v>1</v>
      </c>
    </row>
    <row r="686" spans="1:5">
      <c r="A686" s="10">
        <v>43833</v>
      </c>
      <c r="B686" s="9">
        <v>25.59</v>
      </c>
      <c r="C686">
        <f t="shared" si="30"/>
        <v>2020</v>
      </c>
      <c r="D686">
        <f t="shared" si="31"/>
        <v>1</v>
      </c>
      <c r="E686">
        <f t="shared" si="32"/>
        <v>1</v>
      </c>
    </row>
    <row r="687" spans="1:5">
      <c r="A687" s="10">
        <v>43836</v>
      </c>
      <c r="B687" s="9">
        <v>25.34</v>
      </c>
      <c r="C687">
        <f t="shared" si="30"/>
        <v>2020</v>
      </c>
      <c r="D687">
        <f t="shared" si="31"/>
        <v>1</v>
      </c>
      <c r="E687">
        <f t="shared" si="32"/>
        <v>1</v>
      </c>
    </row>
    <row r="688" spans="1:5">
      <c r="A688" s="10">
        <v>43837</v>
      </c>
      <c r="B688" s="9">
        <v>26.190000999999999</v>
      </c>
      <c r="C688">
        <f t="shared" si="30"/>
        <v>2020</v>
      </c>
      <c r="D688">
        <f t="shared" si="31"/>
        <v>1</v>
      </c>
      <c r="E688">
        <f t="shared" si="32"/>
        <v>1</v>
      </c>
    </row>
    <row r="689" spans="1:5">
      <c r="A689" s="10">
        <v>43838</v>
      </c>
      <c r="B689" s="9">
        <v>25.870000999999998</v>
      </c>
      <c r="C689">
        <f t="shared" si="30"/>
        <v>2020</v>
      </c>
      <c r="D689">
        <f t="shared" si="31"/>
        <v>1</v>
      </c>
      <c r="E689">
        <f t="shared" si="32"/>
        <v>1</v>
      </c>
    </row>
    <row r="690" spans="1:5">
      <c r="A690" s="10">
        <v>43839</v>
      </c>
      <c r="B690" s="9">
        <v>26.940000999999999</v>
      </c>
      <c r="C690">
        <f t="shared" si="30"/>
        <v>2020</v>
      </c>
      <c r="D690">
        <f t="shared" si="31"/>
        <v>1</v>
      </c>
      <c r="E690">
        <f t="shared" si="32"/>
        <v>1</v>
      </c>
    </row>
    <row r="691" spans="1:5">
      <c r="A691" s="10">
        <v>43840</v>
      </c>
      <c r="B691" s="9">
        <v>27.309999000000001</v>
      </c>
      <c r="C691">
        <f t="shared" si="30"/>
        <v>2020</v>
      </c>
      <c r="D691">
        <f t="shared" si="31"/>
        <v>1</v>
      </c>
      <c r="E691">
        <f t="shared" si="32"/>
        <v>1</v>
      </c>
    </row>
    <row r="692" spans="1:5">
      <c r="A692" s="10">
        <v>43843</v>
      </c>
      <c r="B692" s="9">
        <v>27.4</v>
      </c>
      <c r="C692">
        <f t="shared" si="30"/>
        <v>2020</v>
      </c>
      <c r="D692">
        <f t="shared" si="31"/>
        <v>1</v>
      </c>
      <c r="E692">
        <f t="shared" si="32"/>
        <v>1</v>
      </c>
    </row>
    <row r="693" spans="1:5">
      <c r="A693" s="10">
        <v>43844</v>
      </c>
      <c r="B693" s="9">
        <v>27.07</v>
      </c>
      <c r="C693">
        <f t="shared" si="30"/>
        <v>2020</v>
      </c>
      <c r="D693">
        <f t="shared" si="31"/>
        <v>1</v>
      </c>
      <c r="E693">
        <f t="shared" si="32"/>
        <v>1</v>
      </c>
    </row>
    <row r="694" spans="1:5">
      <c r="A694" s="10">
        <v>43845</v>
      </c>
      <c r="B694" s="9">
        <v>27.280000999999999</v>
      </c>
      <c r="C694">
        <f t="shared" si="30"/>
        <v>2020</v>
      </c>
      <c r="D694">
        <f t="shared" si="31"/>
        <v>1</v>
      </c>
      <c r="E694">
        <f t="shared" si="32"/>
        <v>1</v>
      </c>
    </row>
    <row r="695" spans="1:5">
      <c r="A695" s="10">
        <v>43846</v>
      </c>
      <c r="B695" s="9">
        <v>26.889999</v>
      </c>
      <c r="C695">
        <f t="shared" si="30"/>
        <v>2020</v>
      </c>
      <c r="D695">
        <f t="shared" si="31"/>
        <v>1</v>
      </c>
      <c r="E695">
        <f t="shared" si="32"/>
        <v>1</v>
      </c>
    </row>
    <row r="696" spans="1:5">
      <c r="A696" s="10">
        <v>43847</v>
      </c>
      <c r="B696" s="9">
        <v>26.82</v>
      </c>
      <c r="C696">
        <f t="shared" si="30"/>
        <v>2020</v>
      </c>
      <c r="D696">
        <f t="shared" si="31"/>
        <v>1</v>
      </c>
      <c r="E696">
        <f t="shared" si="32"/>
        <v>1</v>
      </c>
    </row>
    <row r="697" spans="1:5">
      <c r="A697" s="10">
        <v>43850</v>
      </c>
      <c r="B697" s="9">
        <v>26.620000999999998</v>
      </c>
      <c r="C697">
        <f t="shared" si="30"/>
        <v>2020</v>
      </c>
      <c r="D697">
        <f t="shared" si="31"/>
        <v>1</v>
      </c>
      <c r="E697">
        <f t="shared" si="32"/>
        <v>1</v>
      </c>
    </row>
    <row r="698" spans="1:5">
      <c r="A698" s="10">
        <v>43851</v>
      </c>
      <c r="B698" s="9">
        <v>28.190000999999999</v>
      </c>
      <c r="C698">
        <f t="shared" si="30"/>
        <v>2020</v>
      </c>
      <c r="D698">
        <f t="shared" si="31"/>
        <v>1</v>
      </c>
      <c r="E698">
        <f t="shared" si="32"/>
        <v>1</v>
      </c>
    </row>
    <row r="699" spans="1:5">
      <c r="A699" s="10">
        <v>43852</v>
      </c>
      <c r="B699" s="9">
        <v>26.639999</v>
      </c>
      <c r="C699">
        <f t="shared" si="30"/>
        <v>2020</v>
      </c>
      <c r="D699">
        <f t="shared" si="31"/>
        <v>1</v>
      </c>
      <c r="E699">
        <f t="shared" si="32"/>
        <v>1</v>
      </c>
    </row>
    <row r="700" spans="1:5">
      <c r="A700" s="10">
        <v>43853</v>
      </c>
      <c r="B700" s="9">
        <v>25.200001</v>
      </c>
      <c r="C700">
        <f t="shared" si="30"/>
        <v>2020</v>
      </c>
      <c r="D700">
        <f t="shared" si="31"/>
        <v>1</v>
      </c>
      <c r="E700">
        <f t="shared" si="32"/>
        <v>1</v>
      </c>
    </row>
    <row r="701" spans="1:5">
      <c r="A701" s="10">
        <v>43864</v>
      </c>
      <c r="B701" s="9">
        <v>24.74</v>
      </c>
      <c r="C701">
        <f t="shared" si="30"/>
        <v>2020</v>
      </c>
      <c r="D701">
        <f t="shared" si="31"/>
        <v>1</v>
      </c>
      <c r="E701">
        <f t="shared" si="32"/>
        <v>1</v>
      </c>
    </row>
    <row r="702" spans="1:5">
      <c r="A702" s="10">
        <v>43865</v>
      </c>
      <c r="B702" s="9">
        <v>25.18</v>
      </c>
      <c r="C702">
        <f t="shared" si="30"/>
        <v>2020</v>
      </c>
      <c r="D702">
        <f t="shared" si="31"/>
        <v>1</v>
      </c>
      <c r="E702">
        <f t="shared" si="32"/>
        <v>1</v>
      </c>
    </row>
    <row r="703" spans="1:5">
      <c r="A703" s="10">
        <v>43866</v>
      </c>
      <c r="B703" s="9">
        <v>27.700001</v>
      </c>
      <c r="C703">
        <f t="shared" si="30"/>
        <v>2020</v>
      </c>
      <c r="D703">
        <f t="shared" si="31"/>
        <v>1</v>
      </c>
      <c r="E703">
        <f t="shared" si="32"/>
        <v>1</v>
      </c>
    </row>
    <row r="704" spans="1:5">
      <c r="A704" s="10">
        <v>43867</v>
      </c>
      <c r="B704" s="9">
        <v>30.469999000000001</v>
      </c>
      <c r="C704">
        <f t="shared" si="30"/>
        <v>2020</v>
      </c>
      <c r="D704">
        <f t="shared" si="31"/>
        <v>1</v>
      </c>
      <c r="E704">
        <f t="shared" si="32"/>
        <v>1</v>
      </c>
    </row>
    <row r="705" spans="1:5">
      <c r="A705" s="10">
        <v>43868</v>
      </c>
      <c r="B705" s="9">
        <v>32.369999</v>
      </c>
      <c r="C705">
        <f t="shared" si="30"/>
        <v>2020</v>
      </c>
      <c r="D705">
        <f t="shared" si="31"/>
        <v>1</v>
      </c>
      <c r="E705">
        <f t="shared" si="32"/>
        <v>1</v>
      </c>
    </row>
    <row r="706" spans="1:5">
      <c r="A706" s="10">
        <v>43871</v>
      </c>
      <c r="B706" s="9">
        <v>29.129999000000002</v>
      </c>
      <c r="C706">
        <f t="shared" si="30"/>
        <v>2020</v>
      </c>
      <c r="D706">
        <f t="shared" si="31"/>
        <v>1</v>
      </c>
      <c r="E706">
        <f t="shared" si="32"/>
        <v>1</v>
      </c>
    </row>
    <row r="707" spans="1:5">
      <c r="A707" s="10">
        <v>43872</v>
      </c>
      <c r="B707" s="9">
        <v>27.639999</v>
      </c>
      <c r="C707">
        <f t="shared" ref="C707:C770" si="33">YEAR(A707)</f>
        <v>2020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0">
        <v>43873</v>
      </c>
      <c r="B708" s="9">
        <v>27.790001</v>
      </c>
      <c r="C708">
        <f t="shared" si="33"/>
        <v>2020</v>
      </c>
      <c r="D708">
        <f t="shared" si="34"/>
        <v>1</v>
      </c>
      <c r="E708">
        <f t="shared" si="35"/>
        <v>1</v>
      </c>
    </row>
    <row r="709" spans="1:5">
      <c r="A709" s="10">
        <v>43874</v>
      </c>
      <c r="B709" s="9">
        <v>26.950001</v>
      </c>
      <c r="C709">
        <f t="shared" si="33"/>
        <v>2020</v>
      </c>
      <c r="D709">
        <f t="shared" si="34"/>
        <v>1</v>
      </c>
      <c r="E709">
        <f t="shared" si="35"/>
        <v>1</v>
      </c>
    </row>
    <row r="710" spans="1:5">
      <c r="A710" s="10">
        <v>43875</v>
      </c>
      <c r="B710" s="9">
        <v>26.370000999999998</v>
      </c>
      <c r="C710">
        <f t="shared" si="33"/>
        <v>2020</v>
      </c>
      <c r="D710">
        <f t="shared" si="34"/>
        <v>1</v>
      </c>
      <c r="E710">
        <f t="shared" si="35"/>
        <v>1</v>
      </c>
    </row>
    <row r="711" spans="1:5">
      <c r="A711" s="10">
        <v>43878</v>
      </c>
      <c r="B711" s="9">
        <v>26.73</v>
      </c>
      <c r="C711">
        <f t="shared" si="33"/>
        <v>2020</v>
      </c>
      <c r="D711">
        <f t="shared" si="34"/>
        <v>1</v>
      </c>
      <c r="E711">
        <f t="shared" si="35"/>
        <v>1</v>
      </c>
    </row>
    <row r="712" spans="1:5">
      <c r="A712" s="10">
        <v>43879</v>
      </c>
      <c r="B712" s="9">
        <v>26.9</v>
      </c>
      <c r="C712">
        <f t="shared" si="33"/>
        <v>2020</v>
      </c>
      <c r="D712">
        <f t="shared" si="34"/>
        <v>1</v>
      </c>
      <c r="E712">
        <f t="shared" si="35"/>
        <v>1</v>
      </c>
    </row>
    <row r="713" spans="1:5">
      <c r="A713" s="10">
        <v>43880</v>
      </c>
      <c r="B713" s="9">
        <v>26.07</v>
      </c>
      <c r="C713">
        <f t="shared" si="33"/>
        <v>2020</v>
      </c>
      <c r="D713">
        <f t="shared" si="34"/>
        <v>1</v>
      </c>
      <c r="E713">
        <f t="shared" si="35"/>
        <v>1</v>
      </c>
    </row>
    <row r="714" spans="1:5">
      <c r="A714" s="10">
        <v>43881</v>
      </c>
      <c r="B714" s="9">
        <v>26</v>
      </c>
      <c r="C714">
        <f t="shared" si="33"/>
        <v>2020</v>
      </c>
      <c r="D714">
        <f t="shared" si="34"/>
        <v>1</v>
      </c>
      <c r="E714">
        <f t="shared" si="35"/>
        <v>1</v>
      </c>
    </row>
    <row r="715" spans="1:5">
      <c r="A715" s="10">
        <v>43882</v>
      </c>
      <c r="B715" s="9">
        <v>26.32</v>
      </c>
      <c r="C715">
        <f t="shared" si="33"/>
        <v>2020</v>
      </c>
      <c r="D715">
        <f t="shared" si="34"/>
        <v>1</v>
      </c>
      <c r="E715">
        <f t="shared" si="35"/>
        <v>1</v>
      </c>
    </row>
    <row r="716" spans="1:5">
      <c r="A716" s="10">
        <v>43885</v>
      </c>
      <c r="B716" s="9">
        <v>27.120000999999998</v>
      </c>
      <c r="C716">
        <f t="shared" si="33"/>
        <v>2020</v>
      </c>
      <c r="D716">
        <f t="shared" si="34"/>
        <v>1</v>
      </c>
      <c r="E716">
        <f t="shared" si="35"/>
        <v>1</v>
      </c>
    </row>
    <row r="717" spans="1:5">
      <c r="A717" s="10">
        <v>43886</v>
      </c>
      <c r="B717" s="9">
        <v>27.469999000000001</v>
      </c>
      <c r="C717">
        <f t="shared" si="33"/>
        <v>2020</v>
      </c>
      <c r="D717">
        <f t="shared" si="34"/>
        <v>1</v>
      </c>
      <c r="E717">
        <f t="shared" si="35"/>
        <v>1</v>
      </c>
    </row>
    <row r="718" spans="1:5">
      <c r="A718" s="10">
        <v>43887</v>
      </c>
      <c r="B718" s="9">
        <v>26.35</v>
      </c>
      <c r="C718">
        <f t="shared" si="33"/>
        <v>2020</v>
      </c>
      <c r="D718">
        <f t="shared" si="34"/>
        <v>1</v>
      </c>
      <c r="E718">
        <f t="shared" si="35"/>
        <v>1</v>
      </c>
    </row>
    <row r="719" spans="1:5">
      <c r="A719" s="10">
        <v>43888</v>
      </c>
      <c r="B719" s="9">
        <v>26.049999</v>
      </c>
      <c r="C719">
        <f t="shared" si="33"/>
        <v>2020</v>
      </c>
      <c r="D719">
        <f t="shared" si="34"/>
        <v>1</v>
      </c>
      <c r="E719">
        <f t="shared" si="35"/>
        <v>1</v>
      </c>
    </row>
    <row r="720" spans="1:5">
      <c r="A720" s="10">
        <v>43889</v>
      </c>
      <c r="B720" s="9">
        <v>24.82</v>
      </c>
      <c r="C720">
        <f t="shared" si="33"/>
        <v>2020</v>
      </c>
      <c r="D720">
        <f t="shared" si="34"/>
        <v>1</v>
      </c>
      <c r="E720">
        <f t="shared" si="35"/>
        <v>1</v>
      </c>
    </row>
    <row r="721" spans="1:5">
      <c r="A721" s="10">
        <v>43892</v>
      </c>
      <c r="B721" s="9">
        <v>25.16</v>
      </c>
      <c r="C721">
        <f t="shared" si="33"/>
        <v>2020</v>
      </c>
      <c r="D721">
        <f t="shared" si="34"/>
        <v>1</v>
      </c>
      <c r="E721">
        <f t="shared" si="35"/>
        <v>1</v>
      </c>
    </row>
    <row r="722" spans="1:5">
      <c r="A722" s="10">
        <v>43893</v>
      </c>
      <c r="B722" s="9">
        <v>25.190000999999999</v>
      </c>
      <c r="C722">
        <f t="shared" si="33"/>
        <v>2020</v>
      </c>
      <c r="D722">
        <f t="shared" si="34"/>
        <v>1</v>
      </c>
      <c r="E722">
        <f t="shared" si="35"/>
        <v>1</v>
      </c>
    </row>
    <row r="723" spans="1:5">
      <c r="A723" s="10">
        <v>43894</v>
      </c>
      <c r="B723" s="9">
        <v>25.26</v>
      </c>
      <c r="C723">
        <f t="shared" si="33"/>
        <v>2020</v>
      </c>
      <c r="D723">
        <f t="shared" si="34"/>
        <v>1</v>
      </c>
      <c r="E723">
        <f t="shared" si="35"/>
        <v>1</v>
      </c>
    </row>
    <row r="724" spans="1:5">
      <c r="A724" s="10">
        <v>43895</v>
      </c>
      <c r="B724" s="9">
        <v>25.860001</v>
      </c>
      <c r="C724">
        <f t="shared" si="33"/>
        <v>2020</v>
      </c>
      <c r="D724">
        <f t="shared" si="34"/>
        <v>1</v>
      </c>
      <c r="E724">
        <f t="shared" si="35"/>
        <v>1</v>
      </c>
    </row>
    <row r="725" spans="1:5">
      <c r="A725" s="10">
        <v>43896</v>
      </c>
      <c r="B725" s="9">
        <v>25.75</v>
      </c>
      <c r="C725">
        <f t="shared" si="33"/>
        <v>2020</v>
      </c>
      <c r="D725">
        <f t="shared" si="34"/>
        <v>1</v>
      </c>
      <c r="E725">
        <f t="shared" si="35"/>
        <v>1</v>
      </c>
    </row>
    <row r="726" spans="1:5">
      <c r="A726" s="10">
        <v>43899</v>
      </c>
      <c r="B726" s="9">
        <v>24.84</v>
      </c>
      <c r="C726">
        <f t="shared" si="33"/>
        <v>2020</v>
      </c>
      <c r="D726">
        <f t="shared" si="34"/>
        <v>1</v>
      </c>
      <c r="E726">
        <f t="shared" si="35"/>
        <v>1</v>
      </c>
    </row>
    <row r="727" spans="1:5">
      <c r="A727" s="10">
        <v>43900</v>
      </c>
      <c r="B727" s="9">
        <v>24.860001</v>
      </c>
      <c r="C727">
        <f t="shared" si="33"/>
        <v>2020</v>
      </c>
      <c r="D727">
        <f t="shared" si="34"/>
        <v>1</v>
      </c>
      <c r="E727">
        <f t="shared" si="35"/>
        <v>1</v>
      </c>
    </row>
    <row r="728" spans="1:5">
      <c r="A728" s="10">
        <v>43901</v>
      </c>
      <c r="B728" s="9">
        <v>24.57</v>
      </c>
      <c r="C728">
        <f t="shared" si="33"/>
        <v>2020</v>
      </c>
      <c r="D728">
        <f t="shared" si="34"/>
        <v>1</v>
      </c>
      <c r="E728">
        <f t="shared" si="35"/>
        <v>1</v>
      </c>
    </row>
    <row r="729" spans="1:5">
      <c r="A729" s="10">
        <v>43902</v>
      </c>
      <c r="B729" s="9">
        <v>23.790001</v>
      </c>
      <c r="C729">
        <f t="shared" si="33"/>
        <v>2020</v>
      </c>
      <c r="D729">
        <f t="shared" si="34"/>
        <v>1</v>
      </c>
      <c r="E729">
        <f t="shared" si="35"/>
        <v>1</v>
      </c>
    </row>
    <row r="730" spans="1:5">
      <c r="A730" s="10">
        <v>43903</v>
      </c>
      <c r="B730" s="9">
        <v>23.290001</v>
      </c>
      <c r="C730">
        <f t="shared" si="33"/>
        <v>2020</v>
      </c>
      <c r="D730">
        <f t="shared" si="34"/>
        <v>1</v>
      </c>
      <c r="E730">
        <f t="shared" si="35"/>
        <v>1</v>
      </c>
    </row>
    <row r="731" spans="1:5">
      <c r="A731" s="10">
        <v>43906</v>
      </c>
      <c r="B731" s="9">
        <v>23.889999</v>
      </c>
      <c r="C731">
        <f t="shared" si="33"/>
        <v>2020</v>
      </c>
      <c r="D731">
        <f t="shared" si="34"/>
        <v>1</v>
      </c>
      <c r="E731">
        <f t="shared" si="35"/>
        <v>1</v>
      </c>
    </row>
    <row r="732" spans="1:5">
      <c r="A732" s="10">
        <v>43907</v>
      </c>
      <c r="B732" s="9">
        <v>23.389999</v>
      </c>
      <c r="C732">
        <f t="shared" si="33"/>
        <v>2020</v>
      </c>
      <c r="D732">
        <f t="shared" si="34"/>
        <v>1</v>
      </c>
      <c r="E732">
        <f t="shared" si="35"/>
        <v>1</v>
      </c>
    </row>
    <row r="733" spans="1:5">
      <c r="A733" s="10">
        <v>43908</v>
      </c>
      <c r="B733" s="9">
        <v>23.209999</v>
      </c>
      <c r="C733">
        <f t="shared" si="33"/>
        <v>2020</v>
      </c>
      <c r="D733">
        <f t="shared" si="34"/>
        <v>1</v>
      </c>
      <c r="E733">
        <f t="shared" si="35"/>
        <v>1</v>
      </c>
    </row>
    <row r="734" spans="1:5">
      <c r="A734" s="10">
        <v>43909</v>
      </c>
      <c r="B734" s="9">
        <v>23.030000999999999</v>
      </c>
      <c r="C734">
        <f t="shared" si="33"/>
        <v>2020</v>
      </c>
      <c r="D734">
        <f t="shared" si="34"/>
        <v>1</v>
      </c>
      <c r="E734">
        <f t="shared" si="35"/>
        <v>1</v>
      </c>
    </row>
    <row r="735" spans="1:5">
      <c r="A735" s="10">
        <v>43910</v>
      </c>
      <c r="B735" s="9">
        <v>23.66</v>
      </c>
      <c r="C735">
        <f t="shared" si="33"/>
        <v>2020</v>
      </c>
      <c r="D735">
        <f t="shared" si="34"/>
        <v>1</v>
      </c>
      <c r="E735">
        <f t="shared" si="35"/>
        <v>1</v>
      </c>
    </row>
    <row r="736" spans="1:5">
      <c r="A736" s="10">
        <v>43913</v>
      </c>
      <c r="B736" s="9">
        <v>23.139999</v>
      </c>
      <c r="C736">
        <f t="shared" si="33"/>
        <v>2020</v>
      </c>
      <c r="D736">
        <f t="shared" si="34"/>
        <v>1</v>
      </c>
      <c r="E736">
        <f t="shared" si="35"/>
        <v>1</v>
      </c>
    </row>
    <row r="737" spans="1:5">
      <c r="A737" s="10">
        <v>43914</v>
      </c>
      <c r="B737" s="9">
        <v>23.200001</v>
      </c>
      <c r="C737">
        <f t="shared" si="33"/>
        <v>2020</v>
      </c>
      <c r="D737">
        <f t="shared" si="34"/>
        <v>1</v>
      </c>
      <c r="E737">
        <f t="shared" si="35"/>
        <v>1</v>
      </c>
    </row>
    <row r="738" spans="1:5">
      <c r="A738" s="10">
        <v>43915</v>
      </c>
      <c r="B738" s="9">
        <v>24.059999000000001</v>
      </c>
      <c r="C738">
        <f t="shared" si="33"/>
        <v>2020</v>
      </c>
      <c r="D738">
        <f t="shared" si="34"/>
        <v>1</v>
      </c>
      <c r="E738">
        <f t="shared" si="35"/>
        <v>1</v>
      </c>
    </row>
    <row r="739" spans="1:5">
      <c r="A739" s="10">
        <v>43916</v>
      </c>
      <c r="B739" s="9">
        <v>24.17</v>
      </c>
      <c r="C739">
        <f t="shared" si="33"/>
        <v>2020</v>
      </c>
      <c r="D739">
        <f t="shared" si="34"/>
        <v>1</v>
      </c>
      <c r="E739">
        <f t="shared" si="35"/>
        <v>1</v>
      </c>
    </row>
    <row r="740" spans="1:5">
      <c r="A740" s="10">
        <v>43917</v>
      </c>
      <c r="B740" s="9">
        <v>24.01</v>
      </c>
      <c r="C740">
        <f t="shared" si="33"/>
        <v>2020</v>
      </c>
      <c r="D740">
        <f t="shared" si="34"/>
        <v>1</v>
      </c>
      <c r="E740">
        <f t="shared" si="35"/>
        <v>1</v>
      </c>
    </row>
    <row r="741" spans="1:5">
      <c r="A741" s="10">
        <v>43920</v>
      </c>
      <c r="B741" s="9">
        <v>23.719999000000001</v>
      </c>
      <c r="C741">
        <f t="shared" si="33"/>
        <v>2020</v>
      </c>
      <c r="D741">
        <f t="shared" si="34"/>
        <v>1</v>
      </c>
      <c r="E741">
        <f t="shared" si="35"/>
        <v>1</v>
      </c>
    </row>
    <row r="742" spans="1:5">
      <c r="A742" s="10">
        <v>43921</v>
      </c>
      <c r="B742" s="9">
        <v>24.370000999999998</v>
      </c>
      <c r="C742">
        <f t="shared" si="33"/>
        <v>2020</v>
      </c>
      <c r="D742">
        <f t="shared" si="34"/>
        <v>1</v>
      </c>
      <c r="E742">
        <f t="shared" si="35"/>
        <v>1</v>
      </c>
    </row>
    <row r="743" spans="1:5">
      <c r="A743" s="10">
        <v>43922</v>
      </c>
      <c r="B743" s="9">
        <v>25.120000999999998</v>
      </c>
      <c r="C743">
        <f t="shared" si="33"/>
        <v>2020</v>
      </c>
      <c r="D743">
        <f t="shared" si="34"/>
        <v>2</v>
      </c>
      <c r="E743">
        <f t="shared" si="35"/>
        <v>1</v>
      </c>
    </row>
    <row r="744" spans="1:5">
      <c r="A744" s="10">
        <v>43923</v>
      </c>
      <c r="B744" s="9">
        <v>25.059999000000001</v>
      </c>
      <c r="C744">
        <f t="shared" si="33"/>
        <v>2020</v>
      </c>
      <c r="D744">
        <f t="shared" si="34"/>
        <v>2</v>
      </c>
      <c r="E744">
        <f t="shared" si="35"/>
        <v>1</v>
      </c>
    </row>
    <row r="745" spans="1:5">
      <c r="A745" s="10">
        <v>43924</v>
      </c>
      <c r="B745" s="9">
        <v>25.389999</v>
      </c>
      <c r="C745">
        <f t="shared" si="33"/>
        <v>2020</v>
      </c>
      <c r="D745">
        <f t="shared" si="34"/>
        <v>2</v>
      </c>
      <c r="E745">
        <f t="shared" si="35"/>
        <v>1</v>
      </c>
    </row>
    <row r="746" spans="1:5">
      <c r="A746" s="10">
        <v>43928</v>
      </c>
      <c r="B746" s="9">
        <v>25.690000999999999</v>
      </c>
      <c r="C746">
        <f t="shared" si="33"/>
        <v>2020</v>
      </c>
      <c r="D746">
        <f t="shared" si="34"/>
        <v>2</v>
      </c>
      <c r="E746">
        <f t="shared" si="35"/>
        <v>1</v>
      </c>
    </row>
    <row r="747" spans="1:5">
      <c r="A747" s="10">
        <v>43929</v>
      </c>
      <c r="B747" s="9">
        <v>25.209999</v>
      </c>
      <c r="C747">
        <f t="shared" si="33"/>
        <v>2020</v>
      </c>
      <c r="D747">
        <f t="shared" si="34"/>
        <v>2</v>
      </c>
      <c r="E747">
        <f t="shared" si="35"/>
        <v>1</v>
      </c>
    </row>
    <row r="748" spans="1:5">
      <c r="A748" s="10">
        <v>43930</v>
      </c>
      <c r="B748" s="9">
        <v>26.1</v>
      </c>
      <c r="C748">
        <f t="shared" si="33"/>
        <v>2020</v>
      </c>
      <c r="D748">
        <f t="shared" si="34"/>
        <v>2</v>
      </c>
      <c r="E748">
        <f t="shared" si="35"/>
        <v>1</v>
      </c>
    </row>
    <row r="749" spans="1:5">
      <c r="A749" s="10">
        <v>43931</v>
      </c>
      <c r="B749" s="9">
        <v>26.66</v>
      </c>
      <c r="C749">
        <f t="shared" si="33"/>
        <v>2020</v>
      </c>
      <c r="D749">
        <f t="shared" si="34"/>
        <v>2</v>
      </c>
      <c r="E749">
        <f t="shared" si="35"/>
        <v>1</v>
      </c>
    </row>
    <row r="750" spans="1:5">
      <c r="A750" s="10">
        <v>43934</v>
      </c>
      <c r="B750" s="9">
        <v>27.41</v>
      </c>
      <c r="C750">
        <f t="shared" si="33"/>
        <v>2020</v>
      </c>
      <c r="D750">
        <f t="shared" si="34"/>
        <v>2</v>
      </c>
      <c r="E750">
        <f t="shared" si="35"/>
        <v>1</v>
      </c>
    </row>
    <row r="751" spans="1:5">
      <c r="A751" s="10">
        <v>43935</v>
      </c>
      <c r="B751" s="9">
        <v>26.860001</v>
      </c>
      <c r="C751">
        <f t="shared" si="33"/>
        <v>2020</v>
      </c>
      <c r="D751">
        <f t="shared" si="34"/>
        <v>2</v>
      </c>
      <c r="E751">
        <f t="shared" si="35"/>
        <v>1</v>
      </c>
    </row>
    <row r="752" spans="1:5">
      <c r="A752" s="10">
        <v>43936</v>
      </c>
      <c r="B752" s="9">
        <v>26.700001</v>
      </c>
      <c r="C752">
        <f t="shared" si="33"/>
        <v>2020</v>
      </c>
      <c r="D752">
        <f t="shared" si="34"/>
        <v>2</v>
      </c>
      <c r="E752">
        <f t="shared" si="35"/>
        <v>1</v>
      </c>
    </row>
    <row r="753" spans="1:5">
      <c r="A753" s="10">
        <v>43937</v>
      </c>
      <c r="B753" s="9">
        <v>26.469999000000001</v>
      </c>
      <c r="C753">
        <f t="shared" si="33"/>
        <v>2020</v>
      </c>
      <c r="D753">
        <f t="shared" si="34"/>
        <v>2</v>
      </c>
      <c r="E753">
        <f t="shared" si="35"/>
        <v>1</v>
      </c>
    </row>
    <row r="754" spans="1:5">
      <c r="A754" s="10">
        <v>43938</v>
      </c>
      <c r="B754" s="9">
        <v>26</v>
      </c>
      <c r="C754">
        <f t="shared" si="33"/>
        <v>2020</v>
      </c>
      <c r="D754">
        <f t="shared" si="34"/>
        <v>2</v>
      </c>
      <c r="E754">
        <f t="shared" si="35"/>
        <v>1</v>
      </c>
    </row>
    <row r="755" spans="1:5">
      <c r="A755" s="10">
        <v>43941</v>
      </c>
      <c r="B755" s="9">
        <v>26.299999</v>
      </c>
      <c r="C755">
        <f t="shared" si="33"/>
        <v>2020</v>
      </c>
      <c r="D755">
        <f t="shared" si="34"/>
        <v>2</v>
      </c>
      <c r="E755">
        <f t="shared" si="35"/>
        <v>1</v>
      </c>
    </row>
    <row r="756" spans="1:5">
      <c r="A756" s="10">
        <v>43942</v>
      </c>
      <c r="B756" s="9">
        <v>25.780000999999999</v>
      </c>
      <c r="C756">
        <f t="shared" si="33"/>
        <v>2020</v>
      </c>
      <c r="D756">
        <f t="shared" si="34"/>
        <v>2</v>
      </c>
      <c r="E756">
        <f t="shared" si="35"/>
        <v>1</v>
      </c>
    </row>
    <row r="757" spans="1:5">
      <c r="A757" s="10">
        <v>43943</v>
      </c>
      <c r="B757" s="9">
        <v>25.58</v>
      </c>
      <c r="C757">
        <f t="shared" si="33"/>
        <v>2020</v>
      </c>
      <c r="D757">
        <f t="shared" si="34"/>
        <v>2</v>
      </c>
      <c r="E757">
        <f t="shared" si="35"/>
        <v>1</v>
      </c>
    </row>
    <row r="758" spans="1:5">
      <c r="A758" s="10">
        <v>43944</v>
      </c>
      <c r="B758" s="9">
        <v>26.15</v>
      </c>
      <c r="C758">
        <f t="shared" si="33"/>
        <v>2020</v>
      </c>
      <c r="D758">
        <f t="shared" si="34"/>
        <v>2</v>
      </c>
      <c r="E758">
        <f t="shared" si="35"/>
        <v>1</v>
      </c>
    </row>
    <row r="759" spans="1:5">
      <c r="A759" s="10">
        <v>43945</v>
      </c>
      <c r="B759" s="9">
        <v>25.18</v>
      </c>
      <c r="C759">
        <f t="shared" si="33"/>
        <v>2020</v>
      </c>
      <c r="D759">
        <f t="shared" si="34"/>
        <v>2</v>
      </c>
      <c r="E759">
        <f t="shared" si="35"/>
        <v>1</v>
      </c>
    </row>
    <row r="760" spans="1:5">
      <c r="A760" s="10">
        <v>43948</v>
      </c>
      <c r="B760" s="9">
        <v>25.57</v>
      </c>
      <c r="C760">
        <f t="shared" si="33"/>
        <v>2020</v>
      </c>
      <c r="D760">
        <f t="shared" si="34"/>
        <v>2</v>
      </c>
      <c r="E760">
        <f t="shared" si="35"/>
        <v>1</v>
      </c>
    </row>
    <row r="761" spans="1:5">
      <c r="A761" s="10">
        <v>43949</v>
      </c>
      <c r="B761" s="9">
        <v>26.27</v>
      </c>
      <c r="C761">
        <f t="shared" si="33"/>
        <v>2020</v>
      </c>
      <c r="D761">
        <f t="shared" si="34"/>
        <v>2</v>
      </c>
      <c r="E761">
        <f t="shared" si="35"/>
        <v>1</v>
      </c>
    </row>
    <row r="762" spans="1:5">
      <c r="A762" s="10">
        <v>43950</v>
      </c>
      <c r="B762" s="9">
        <v>26.66</v>
      </c>
      <c r="C762">
        <f t="shared" si="33"/>
        <v>2020</v>
      </c>
      <c r="D762">
        <f t="shared" si="34"/>
        <v>2</v>
      </c>
      <c r="E762">
        <f t="shared" si="35"/>
        <v>1</v>
      </c>
    </row>
    <row r="763" spans="1:5">
      <c r="A763" s="10">
        <v>43951</v>
      </c>
      <c r="B763" s="9">
        <v>26.65</v>
      </c>
      <c r="C763">
        <f t="shared" si="33"/>
        <v>2020</v>
      </c>
      <c r="D763">
        <f t="shared" si="34"/>
        <v>2</v>
      </c>
      <c r="E763">
        <f t="shared" si="35"/>
        <v>1</v>
      </c>
    </row>
    <row r="764" spans="1:5">
      <c r="A764" s="10">
        <v>43957</v>
      </c>
      <c r="B764" s="9">
        <v>27.280000999999999</v>
      </c>
      <c r="C764">
        <f t="shared" si="33"/>
        <v>2020</v>
      </c>
      <c r="D764">
        <f t="shared" si="34"/>
        <v>2</v>
      </c>
      <c r="E764">
        <f t="shared" si="35"/>
        <v>1</v>
      </c>
    </row>
    <row r="765" spans="1:5">
      <c r="A765" s="10">
        <v>43958</v>
      </c>
      <c r="B765" s="9">
        <v>26.92</v>
      </c>
      <c r="C765">
        <f t="shared" si="33"/>
        <v>2020</v>
      </c>
      <c r="D765">
        <f t="shared" si="34"/>
        <v>2</v>
      </c>
      <c r="E765">
        <f t="shared" si="35"/>
        <v>1</v>
      </c>
    </row>
    <row r="766" spans="1:5">
      <c r="A766" s="10">
        <v>43959</v>
      </c>
      <c r="B766" s="9">
        <v>26.860001</v>
      </c>
      <c r="C766">
        <f t="shared" si="33"/>
        <v>2020</v>
      </c>
      <c r="D766">
        <f t="shared" si="34"/>
        <v>2</v>
      </c>
      <c r="E766">
        <f t="shared" si="35"/>
        <v>1</v>
      </c>
    </row>
    <row r="767" spans="1:5">
      <c r="A767" s="10">
        <v>43962</v>
      </c>
      <c r="B767" s="9">
        <v>26.76</v>
      </c>
      <c r="C767">
        <f t="shared" si="33"/>
        <v>2020</v>
      </c>
      <c r="D767">
        <f t="shared" si="34"/>
        <v>2</v>
      </c>
      <c r="E767">
        <f t="shared" si="35"/>
        <v>1</v>
      </c>
    </row>
    <row r="768" spans="1:5">
      <c r="A768" s="10">
        <v>43963</v>
      </c>
      <c r="B768" s="9">
        <v>27.049999</v>
      </c>
      <c r="C768">
        <f t="shared" si="33"/>
        <v>2020</v>
      </c>
      <c r="D768">
        <f t="shared" si="34"/>
        <v>2</v>
      </c>
      <c r="E768">
        <f t="shared" si="35"/>
        <v>1</v>
      </c>
    </row>
    <row r="769" spans="1:5">
      <c r="A769" s="10">
        <v>43964</v>
      </c>
      <c r="B769" s="9">
        <v>28.879999000000002</v>
      </c>
      <c r="C769">
        <f t="shared" si="33"/>
        <v>2020</v>
      </c>
      <c r="D769">
        <f t="shared" si="34"/>
        <v>2</v>
      </c>
      <c r="E769">
        <f t="shared" si="35"/>
        <v>1</v>
      </c>
    </row>
    <row r="770" spans="1:5">
      <c r="A770" s="10">
        <v>43965</v>
      </c>
      <c r="B770" s="9">
        <v>28.879999000000002</v>
      </c>
      <c r="C770">
        <f t="shared" si="33"/>
        <v>2020</v>
      </c>
      <c r="D770">
        <f t="shared" si="34"/>
        <v>2</v>
      </c>
      <c r="E770">
        <f t="shared" si="35"/>
        <v>1</v>
      </c>
    </row>
    <row r="771" spans="1:5">
      <c r="A771" s="10">
        <v>43966</v>
      </c>
      <c r="B771" s="9">
        <v>28.16</v>
      </c>
      <c r="C771">
        <f t="shared" ref="C771:C834" si="36">YEAR(A771)</f>
        <v>2020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0">
        <v>43969</v>
      </c>
      <c r="B772" s="9">
        <v>27.92</v>
      </c>
      <c r="C772">
        <f t="shared" si="36"/>
        <v>2020</v>
      </c>
      <c r="D772">
        <f t="shared" si="37"/>
        <v>2</v>
      </c>
      <c r="E772">
        <f t="shared" si="38"/>
        <v>1</v>
      </c>
    </row>
    <row r="773" spans="1:5">
      <c r="A773" s="10">
        <v>43970</v>
      </c>
      <c r="B773" s="9">
        <v>28.629999000000002</v>
      </c>
      <c r="C773">
        <f t="shared" si="36"/>
        <v>2020</v>
      </c>
      <c r="D773">
        <f t="shared" si="37"/>
        <v>2</v>
      </c>
      <c r="E773">
        <f t="shared" si="38"/>
        <v>1</v>
      </c>
    </row>
    <row r="774" spans="1:5">
      <c r="A774" s="10">
        <v>43971</v>
      </c>
      <c r="B774" s="9">
        <v>28.030000999999999</v>
      </c>
      <c r="C774">
        <f t="shared" si="36"/>
        <v>2020</v>
      </c>
      <c r="D774">
        <f t="shared" si="37"/>
        <v>2</v>
      </c>
      <c r="E774">
        <f t="shared" si="38"/>
        <v>1</v>
      </c>
    </row>
    <row r="775" spans="1:5">
      <c r="A775" s="10">
        <v>43972</v>
      </c>
      <c r="B775" s="9">
        <v>20.328600000000002</v>
      </c>
      <c r="C775">
        <f t="shared" si="36"/>
        <v>2020</v>
      </c>
      <c r="D775">
        <f t="shared" si="37"/>
        <v>2</v>
      </c>
      <c r="E775">
        <f t="shared" si="38"/>
        <v>1</v>
      </c>
    </row>
    <row r="776" spans="1:5">
      <c r="A776" s="10">
        <v>43973</v>
      </c>
      <c r="B776" s="9">
        <v>19.585699000000002</v>
      </c>
      <c r="C776">
        <f t="shared" si="36"/>
        <v>2020</v>
      </c>
      <c r="D776">
        <f t="shared" si="37"/>
        <v>2</v>
      </c>
      <c r="E776">
        <f t="shared" si="38"/>
        <v>1</v>
      </c>
    </row>
    <row r="777" spans="1:5">
      <c r="A777" s="10">
        <v>43976</v>
      </c>
      <c r="B777" s="9">
        <v>18.907101000000001</v>
      </c>
      <c r="C777">
        <f t="shared" si="36"/>
        <v>2020</v>
      </c>
      <c r="D777">
        <f t="shared" si="37"/>
        <v>2</v>
      </c>
      <c r="E777">
        <f t="shared" si="38"/>
        <v>1</v>
      </c>
    </row>
    <row r="778" spans="1:5">
      <c r="A778" s="10">
        <v>43977</v>
      </c>
      <c r="B778" s="9">
        <v>19.092898999999999</v>
      </c>
      <c r="C778">
        <f t="shared" si="36"/>
        <v>2020</v>
      </c>
      <c r="D778">
        <f t="shared" si="37"/>
        <v>2</v>
      </c>
      <c r="E778">
        <f t="shared" si="38"/>
        <v>1</v>
      </c>
    </row>
    <row r="779" spans="1:5">
      <c r="A779" s="10">
        <v>43978</v>
      </c>
      <c r="B779" s="9">
        <v>18.742901</v>
      </c>
      <c r="C779">
        <f t="shared" si="36"/>
        <v>2020</v>
      </c>
      <c r="D779">
        <f t="shared" si="37"/>
        <v>2</v>
      </c>
      <c r="E779">
        <f t="shared" si="38"/>
        <v>1</v>
      </c>
    </row>
    <row r="780" spans="1:5">
      <c r="A780" s="10">
        <v>43979</v>
      </c>
      <c r="B780" s="9">
        <v>18.985700999999999</v>
      </c>
      <c r="C780">
        <f t="shared" si="36"/>
        <v>2020</v>
      </c>
      <c r="D780">
        <f t="shared" si="37"/>
        <v>2</v>
      </c>
      <c r="E780">
        <f t="shared" si="38"/>
        <v>1</v>
      </c>
    </row>
    <row r="781" spans="1:5">
      <c r="A781" s="10">
        <v>43980</v>
      </c>
      <c r="B781" s="9">
        <v>19.328600000000002</v>
      </c>
      <c r="C781">
        <f t="shared" si="36"/>
        <v>2020</v>
      </c>
      <c r="D781">
        <f t="shared" si="37"/>
        <v>2</v>
      </c>
      <c r="E781">
        <f t="shared" si="38"/>
        <v>1</v>
      </c>
    </row>
    <row r="782" spans="1:5">
      <c r="A782" s="10">
        <v>43983</v>
      </c>
      <c r="B782" s="9">
        <v>19.6357</v>
      </c>
      <c r="C782">
        <f t="shared" si="36"/>
        <v>2020</v>
      </c>
      <c r="D782">
        <f t="shared" si="37"/>
        <v>2</v>
      </c>
      <c r="E782">
        <f t="shared" si="38"/>
        <v>1</v>
      </c>
    </row>
    <row r="783" spans="1:5">
      <c r="A783" s="10">
        <v>43984</v>
      </c>
      <c r="B783" s="9">
        <v>20.542899999999999</v>
      </c>
      <c r="C783">
        <f t="shared" si="36"/>
        <v>2020</v>
      </c>
      <c r="D783">
        <f t="shared" si="37"/>
        <v>2</v>
      </c>
      <c r="E783">
        <f t="shared" si="38"/>
        <v>1</v>
      </c>
    </row>
    <row r="784" spans="1:5">
      <c r="A784" s="10">
        <v>43985</v>
      </c>
      <c r="B784" s="9">
        <v>20.350000000000001</v>
      </c>
      <c r="C784">
        <f t="shared" si="36"/>
        <v>2020</v>
      </c>
      <c r="D784">
        <f t="shared" si="37"/>
        <v>2</v>
      </c>
      <c r="E784">
        <f t="shared" si="38"/>
        <v>1</v>
      </c>
    </row>
    <row r="785" spans="1:5">
      <c r="A785" s="10">
        <v>43986</v>
      </c>
      <c r="B785" s="9">
        <v>19.879999000000002</v>
      </c>
      <c r="C785">
        <f t="shared" si="36"/>
        <v>2020</v>
      </c>
      <c r="D785">
        <f t="shared" si="37"/>
        <v>2</v>
      </c>
      <c r="E785">
        <f t="shared" si="38"/>
        <v>1</v>
      </c>
    </row>
    <row r="786" spans="1:5">
      <c r="A786" s="10">
        <v>43987</v>
      </c>
      <c r="B786" s="9">
        <v>20.41</v>
      </c>
      <c r="C786">
        <f t="shared" si="36"/>
        <v>2020</v>
      </c>
      <c r="D786">
        <f t="shared" si="37"/>
        <v>2</v>
      </c>
      <c r="E786">
        <f t="shared" si="38"/>
        <v>1</v>
      </c>
    </row>
    <row r="787" spans="1:5">
      <c r="A787" s="10">
        <v>43990</v>
      </c>
      <c r="B787" s="9">
        <v>20.940000999999999</v>
      </c>
      <c r="C787">
        <f t="shared" si="36"/>
        <v>2020</v>
      </c>
      <c r="D787">
        <f t="shared" si="37"/>
        <v>2</v>
      </c>
      <c r="E787">
        <f t="shared" si="38"/>
        <v>1</v>
      </c>
    </row>
    <row r="788" spans="1:5">
      <c r="A788" s="10">
        <v>43991</v>
      </c>
      <c r="B788" s="9">
        <v>21.15</v>
      </c>
      <c r="C788">
        <f t="shared" si="36"/>
        <v>2020</v>
      </c>
      <c r="D788">
        <f t="shared" si="37"/>
        <v>2</v>
      </c>
      <c r="E788">
        <f t="shared" si="38"/>
        <v>1</v>
      </c>
    </row>
    <row r="789" spans="1:5">
      <c r="A789" s="10">
        <v>43992</v>
      </c>
      <c r="B789" s="9">
        <v>23.27</v>
      </c>
      <c r="C789">
        <f t="shared" si="36"/>
        <v>2020</v>
      </c>
      <c r="D789">
        <f t="shared" si="37"/>
        <v>2</v>
      </c>
      <c r="E789">
        <f t="shared" si="38"/>
        <v>1</v>
      </c>
    </row>
    <row r="790" spans="1:5">
      <c r="A790" s="10">
        <v>43993</v>
      </c>
      <c r="B790" s="9">
        <v>23.4</v>
      </c>
      <c r="C790">
        <f t="shared" si="36"/>
        <v>2020</v>
      </c>
      <c r="D790">
        <f t="shared" si="37"/>
        <v>2</v>
      </c>
      <c r="E790">
        <f t="shared" si="38"/>
        <v>1</v>
      </c>
    </row>
    <row r="791" spans="1:5">
      <c r="A791" s="10">
        <v>43994</v>
      </c>
      <c r="B791" s="9">
        <v>24.299999</v>
      </c>
      <c r="C791">
        <f t="shared" si="36"/>
        <v>2020</v>
      </c>
      <c r="D791">
        <f t="shared" si="37"/>
        <v>2</v>
      </c>
      <c r="E791">
        <f t="shared" si="38"/>
        <v>1</v>
      </c>
    </row>
    <row r="792" spans="1:5">
      <c r="A792" s="10">
        <v>43997</v>
      </c>
      <c r="B792" s="9">
        <v>24.969999000000001</v>
      </c>
      <c r="C792">
        <f t="shared" si="36"/>
        <v>2020</v>
      </c>
      <c r="D792">
        <f t="shared" si="37"/>
        <v>2</v>
      </c>
      <c r="E792">
        <f t="shared" si="38"/>
        <v>1</v>
      </c>
    </row>
    <row r="793" spans="1:5">
      <c r="A793" s="10">
        <v>43998</v>
      </c>
      <c r="B793" s="9">
        <v>24.700001</v>
      </c>
      <c r="C793">
        <f t="shared" si="36"/>
        <v>2020</v>
      </c>
      <c r="D793">
        <f t="shared" si="37"/>
        <v>2</v>
      </c>
      <c r="E793">
        <f t="shared" si="38"/>
        <v>1</v>
      </c>
    </row>
    <row r="794" spans="1:5">
      <c r="A794" s="10">
        <v>43999</v>
      </c>
      <c r="B794" s="9">
        <v>24.58</v>
      </c>
      <c r="C794">
        <f t="shared" si="36"/>
        <v>2020</v>
      </c>
      <c r="D794">
        <f t="shared" si="37"/>
        <v>2</v>
      </c>
      <c r="E794">
        <f t="shared" si="38"/>
        <v>1</v>
      </c>
    </row>
    <row r="795" spans="1:5">
      <c r="A795" s="10">
        <v>44000</v>
      </c>
      <c r="B795" s="9">
        <v>27.040001</v>
      </c>
      <c r="C795">
        <f t="shared" si="36"/>
        <v>2020</v>
      </c>
      <c r="D795">
        <f t="shared" si="37"/>
        <v>2</v>
      </c>
      <c r="E795">
        <f t="shared" si="38"/>
        <v>1</v>
      </c>
    </row>
    <row r="796" spans="1:5">
      <c r="A796" s="10">
        <v>44001</v>
      </c>
      <c r="B796" s="9">
        <v>28.450001</v>
      </c>
      <c r="C796">
        <f t="shared" si="36"/>
        <v>2020</v>
      </c>
      <c r="D796">
        <f t="shared" si="37"/>
        <v>2</v>
      </c>
      <c r="E796">
        <f t="shared" si="38"/>
        <v>1</v>
      </c>
    </row>
    <row r="797" spans="1:5">
      <c r="A797" s="10">
        <v>44004</v>
      </c>
      <c r="B797" s="9">
        <v>28.129999000000002</v>
      </c>
      <c r="C797">
        <f t="shared" si="36"/>
        <v>2020</v>
      </c>
      <c r="D797">
        <f t="shared" si="37"/>
        <v>2</v>
      </c>
      <c r="E797">
        <f t="shared" si="38"/>
        <v>1</v>
      </c>
    </row>
    <row r="798" spans="1:5">
      <c r="A798" s="10">
        <v>44005</v>
      </c>
      <c r="B798" s="9">
        <v>30.17</v>
      </c>
      <c r="C798">
        <f t="shared" si="36"/>
        <v>2020</v>
      </c>
      <c r="D798">
        <f t="shared" si="37"/>
        <v>2</v>
      </c>
      <c r="E798">
        <f t="shared" si="38"/>
        <v>1</v>
      </c>
    </row>
    <row r="799" spans="1:5">
      <c r="A799" s="10">
        <v>44006</v>
      </c>
      <c r="B799" s="9">
        <v>29.51</v>
      </c>
      <c r="C799">
        <f t="shared" si="36"/>
        <v>2020</v>
      </c>
      <c r="D799">
        <f t="shared" si="37"/>
        <v>2</v>
      </c>
      <c r="E799">
        <f t="shared" si="38"/>
        <v>1</v>
      </c>
    </row>
    <row r="800" spans="1:5">
      <c r="A800" s="10">
        <v>44011</v>
      </c>
      <c r="B800" s="9">
        <v>29.4</v>
      </c>
      <c r="C800">
        <f t="shared" si="36"/>
        <v>2020</v>
      </c>
      <c r="D800">
        <f t="shared" si="37"/>
        <v>2</v>
      </c>
      <c r="E800">
        <f t="shared" si="38"/>
        <v>1</v>
      </c>
    </row>
    <row r="801" spans="1:5">
      <c r="A801" s="10">
        <v>44012</v>
      </c>
      <c r="B801" s="9">
        <v>29.6</v>
      </c>
      <c r="C801">
        <f t="shared" si="36"/>
        <v>2020</v>
      </c>
      <c r="D801">
        <f t="shared" si="37"/>
        <v>2</v>
      </c>
      <c r="E801">
        <f t="shared" si="38"/>
        <v>1</v>
      </c>
    </row>
    <row r="802" spans="1:5">
      <c r="A802" s="10">
        <v>44013</v>
      </c>
      <c r="B802" s="9">
        <v>29.440000999999999</v>
      </c>
      <c r="C802">
        <f t="shared" si="36"/>
        <v>2020</v>
      </c>
      <c r="D802">
        <f t="shared" si="37"/>
        <v>3</v>
      </c>
      <c r="E802">
        <f t="shared" si="38"/>
        <v>2</v>
      </c>
    </row>
    <row r="803" spans="1:5">
      <c r="A803" s="10">
        <v>44014</v>
      </c>
      <c r="B803" s="9">
        <v>29.549999</v>
      </c>
      <c r="C803">
        <f t="shared" si="36"/>
        <v>2020</v>
      </c>
      <c r="D803">
        <f t="shared" si="37"/>
        <v>3</v>
      </c>
      <c r="E803">
        <f t="shared" si="38"/>
        <v>2</v>
      </c>
    </row>
    <row r="804" spans="1:5">
      <c r="A804" s="10">
        <v>44015</v>
      </c>
      <c r="B804" s="9">
        <v>29.08</v>
      </c>
      <c r="C804">
        <f t="shared" si="36"/>
        <v>2020</v>
      </c>
      <c r="D804">
        <f t="shared" si="37"/>
        <v>3</v>
      </c>
      <c r="E804">
        <f t="shared" si="38"/>
        <v>2</v>
      </c>
    </row>
    <row r="805" spans="1:5">
      <c r="A805" s="10">
        <v>44018</v>
      </c>
      <c r="B805" s="9">
        <v>28.709999</v>
      </c>
      <c r="C805">
        <f t="shared" si="36"/>
        <v>2020</v>
      </c>
      <c r="D805">
        <f t="shared" si="37"/>
        <v>3</v>
      </c>
      <c r="E805">
        <f t="shared" si="38"/>
        <v>2</v>
      </c>
    </row>
    <row r="806" spans="1:5">
      <c r="A806" s="10">
        <v>44019</v>
      </c>
      <c r="B806" s="9">
        <v>27.85</v>
      </c>
      <c r="C806">
        <f t="shared" si="36"/>
        <v>2020</v>
      </c>
      <c r="D806">
        <f t="shared" si="37"/>
        <v>3</v>
      </c>
      <c r="E806">
        <f t="shared" si="38"/>
        <v>2</v>
      </c>
    </row>
    <row r="807" spans="1:5">
      <c r="A807" s="10">
        <v>44020</v>
      </c>
      <c r="B807" s="9">
        <v>27.82</v>
      </c>
      <c r="C807">
        <f t="shared" si="36"/>
        <v>2020</v>
      </c>
      <c r="D807">
        <f t="shared" si="37"/>
        <v>3</v>
      </c>
      <c r="E807">
        <f t="shared" si="38"/>
        <v>2</v>
      </c>
    </row>
    <row r="808" spans="1:5">
      <c r="A808" s="10">
        <v>44021</v>
      </c>
      <c r="B808" s="9">
        <v>28.780000999999999</v>
      </c>
      <c r="C808">
        <f t="shared" si="36"/>
        <v>2020</v>
      </c>
      <c r="D808">
        <f t="shared" si="37"/>
        <v>3</v>
      </c>
      <c r="E808">
        <f t="shared" si="38"/>
        <v>2</v>
      </c>
    </row>
    <row r="809" spans="1:5">
      <c r="A809" s="10">
        <v>44022</v>
      </c>
      <c r="B809" s="9">
        <v>28.450001</v>
      </c>
      <c r="C809">
        <f t="shared" si="36"/>
        <v>2020</v>
      </c>
      <c r="D809">
        <f t="shared" si="37"/>
        <v>3</v>
      </c>
      <c r="E809">
        <f t="shared" si="38"/>
        <v>2</v>
      </c>
    </row>
    <row r="810" spans="1:5">
      <c r="A810" s="10">
        <v>44025</v>
      </c>
      <c r="B810" s="9">
        <v>29.25</v>
      </c>
      <c r="C810">
        <f t="shared" si="36"/>
        <v>2020</v>
      </c>
      <c r="D810">
        <f t="shared" si="37"/>
        <v>3</v>
      </c>
      <c r="E810">
        <f t="shared" si="38"/>
        <v>2</v>
      </c>
    </row>
    <row r="811" spans="1:5">
      <c r="A811" s="10">
        <v>44026</v>
      </c>
      <c r="B811" s="9">
        <v>27.639999</v>
      </c>
      <c r="C811">
        <f t="shared" si="36"/>
        <v>2020</v>
      </c>
      <c r="D811">
        <f t="shared" si="37"/>
        <v>3</v>
      </c>
      <c r="E811">
        <f t="shared" si="38"/>
        <v>2</v>
      </c>
    </row>
    <row r="812" spans="1:5">
      <c r="A812" s="10">
        <v>44027</v>
      </c>
      <c r="B812" s="9">
        <v>27.469999000000001</v>
      </c>
      <c r="C812">
        <f t="shared" si="36"/>
        <v>2020</v>
      </c>
      <c r="D812">
        <f t="shared" si="37"/>
        <v>3</v>
      </c>
      <c r="E812">
        <f t="shared" si="38"/>
        <v>2</v>
      </c>
    </row>
    <row r="813" spans="1:5">
      <c r="A813" s="10">
        <v>44028</v>
      </c>
      <c r="B813" s="9">
        <v>25.9</v>
      </c>
      <c r="C813">
        <f t="shared" si="36"/>
        <v>2020</v>
      </c>
      <c r="D813">
        <f t="shared" si="37"/>
        <v>3</v>
      </c>
      <c r="E813">
        <f t="shared" si="38"/>
        <v>2</v>
      </c>
    </row>
    <row r="814" spans="1:5">
      <c r="A814" s="10">
        <v>44029</v>
      </c>
      <c r="B814" s="9">
        <v>26</v>
      </c>
      <c r="C814">
        <f t="shared" si="36"/>
        <v>2020</v>
      </c>
      <c r="D814">
        <f t="shared" si="37"/>
        <v>3</v>
      </c>
      <c r="E814">
        <f t="shared" si="38"/>
        <v>2</v>
      </c>
    </row>
    <row r="815" spans="1:5">
      <c r="A815" s="10">
        <v>44032</v>
      </c>
      <c r="B815" s="9">
        <v>26.030000999999999</v>
      </c>
      <c r="C815">
        <f t="shared" si="36"/>
        <v>2020</v>
      </c>
      <c r="D815">
        <f t="shared" si="37"/>
        <v>3</v>
      </c>
      <c r="E815">
        <f t="shared" si="38"/>
        <v>2</v>
      </c>
    </row>
    <row r="816" spans="1:5">
      <c r="A816" s="10">
        <v>44033</v>
      </c>
      <c r="B816" s="9">
        <v>26.17</v>
      </c>
      <c r="C816">
        <f t="shared" si="36"/>
        <v>2020</v>
      </c>
      <c r="D816">
        <f t="shared" si="37"/>
        <v>3</v>
      </c>
      <c r="E816">
        <f t="shared" si="38"/>
        <v>2</v>
      </c>
    </row>
    <row r="817" spans="1:5">
      <c r="A817" s="10">
        <v>44034</v>
      </c>
      <c r="B817" s="9">
        <v>26.24</v>
      </c>
      <c r="C817">
        <f t="shared" si="36"/>
        <v>2020</v>
      </c>
      <c r="D817">
        <f t="shared" si="37"/>
        <v>3</v>
      </c>
      <c r="E817">
        <f t="shared" si="38"/>
        <v>2</v>
      </c>
    </row>
    <row r="818" spans="1:5">
      <c r="A818" s="10">
        <v>44035</v>
      </c>
      <c r="B818" s="9">
        <v>28</v>
      </c>
      <c r="C818">
        <f t="shared" si="36"/>
        <v>2020</v>
      </c>
      <c r="D818">
        <f t="shared" si="37"/>
        <v>3</v>
      </c>
      <c r="E818">
        <f t="shared" si="38"/>
        <v>2</v>
      </c>
    </row>
    <row r="819" spans="1:5">
      <c r="A819" s="10">
        <v>44036</v>
      </c>
      <c r="B819" s="9">
        <v>25.48</v>
      </c>
      <c r="C819">
        <f t="shared" si="36"/>
        <v>2020</v>
      </c>
      <c r="D819">
        <f t="shared" si="37"/>
        <v>3</v>
      </c>
      <c r="E819">
        <f t="shared" si="38"/>
        <v>2</v>
      </c>
    </row>
    <row r="820" spans="1:5">
      <c r="A820" s="10">
        <v>44039</v>
      </c>
      <c r="B820" s="9">
        <v>25.200001</v>
      </c>
      <c r="C820">
        <f t="shared" si="36"/>
        <v>2020</v>
      </c>
      <c r="D820">
        <f t="shared" si="37"/>
        <v>3</v>
      </c>
      <c r="E820">
        <f t="shared" si="38"/>
        <v>2</v>
      </c>
    </row>
    <row r="821" spans="1:5">
      <c r="A821" s="10">
        <v>44040</v>
      </c>
      <c r="B821" s="9">
        <v>24.389999</v>
      </c>
      <c r="C821">
        <f t="shared" si="36"/>
        <v>2020</v>
      </c>
      <c r="D821">
        <f t="shared" si="37"/>
        <v>3</v>
      </c>
      <c r="E821">
        <f t="shared" si="38"/>
        <v>2</v>
      </c>
    </row>
    <row r="822" spans="1:5">
      <c r="A822" s="10">
        <v>44041</v>
      </c>
      <c r="B822" s="9">
        <v>26.110001</v>
      </c>
      <c r="C822">
        <f t="shared" si="36"/>
        <v>2020</v>
      </c>
      <c r="D822">
        <f t="shared" si="37"/>
        <v>3</v>
      </c>
      <c r="E822">
        <f t="shared" si="38"/>
        <v>2</v>
      </c>
    </row>
    <row r="823" spans="1:5">
      <c r="A823" s="10">
        <v>44042</v>
      </c>
      <c r="B823" s="9">
        <v>26.77</v>
      </c>
      <c r="C823">
        <f t="shared" si="36"/>
        <v>2020</v>
      </c>
      <c r="D823">
        <f t="shared" si="37"/>
        <v>3</v>
      </c>
      <c r="E823">
        <f t="shared" si="38"/>
        <v>2</v>
      </c>
    </row>
    <row r="824" spans="1:5">
      <c r="A824" s="10">
        <v>44043</v>
      </c>
      <c r="B824" s="9">
        <v>26.469999000000001</v>
      </c>
      <c r="C824">
        <f t="shared" si="36"/>
        <v>2020</v>
      </c>
      <c r="D824">
        <f t="shared" si="37"/>
        <v>3</v>
      </c>
      <c r="E824">
        <f t="shared" si="38"/>
        <v>2</v>
      </c>
    </row>
    <row r="825" spans="1:5">
      <c r="A825" s="10">
        <v>44046</v>
      </c>
      <c r="B825" s="9">
        <v>28.120000999999998</v>
      </c>
      <c r="C825">
        <f t="shared" si="36"/>
        <v>2020</v>
      </c>
      <c r="D825">
        <f t="shared" si="37"/>
        <v>3</v>
      </c>
      <c r="E825">
        <f t="shared" si="38"/>
        <v>2</v>
      </c>
    </row>
    <row r="826" spans="1:5">
      <c r="A826" s="10">
        <v>44047</v>
      </c>
      <c r="B826" s="9">
        <v>27.4</v>
      </c>
      <c r="C826">
        <f t="shared" si="36"/>
        <v>2020</v>
      </c>
      <c r="D826">
        <f t="shared" si="37"/>
        <v>3</v>
      </c>
      <c r="E826">
        <f t="shared" si="38"/>
        <v>2</v>
      </c>
    </row>
    <row r="827" spans="1:5">
      <c r="A827" s="10">
        <v>44048</v>
      </c>
      <c r="B827" s="9">
        <v>27.77</v>
      </c>
      <c r="C827">
        <f t="shared" si="36"/>
        <v>2020</v>
      </c>
      <c r="D827">
        <f t="shared" si="37"/>
        <v>3</v>
      </c>
      <c r="E827">
        <f t="shared" si="38"/>
        <v>2</v>
      </c>
    </row>
    <row r="828" spans="1:5">
      <c r="A828" s="10">
        <v>44049</v>
      </c>
      <c r="B828" s="9">
        <v>26.860001</v>
      </c>
      <c r="C828">
        <f t="shared" si="36"/>
        <v>2020</v>
      </c>
      <c r="D828">
        <f t="shared" si="37"/>
        <v>3</v>
      </c>
      <c r="E828">
        <f t="shared" si="38"/>
        <v>2</v>
      </c>
    </row>
    <row r="829" spans="1:5">
      <c r="A829" s="10">
        <v>44050</v>
      </c>
      <c r="B829" s="9">
        <v>25.59</v>
      </c>
      <c r="C829">
        <f t="shared" si="36"/>
        <v>2020</v>
      </c>
      <c r="D829">
        <f t="shared" si="37"/>
        <v>3</v>
      </c>
      <c r="E829">
        <f t="shared" si="38"/>
        <v>2</v>
      </c>
    </row>
    <row r="830" spans="1:5">
      <c r="A830" s="10">
        <v>44053</v>
      </c>
      <c r="B830" s="9">
        <v>25.75</v>
      </c>
      <c r="C830">
        <f t="shared" si="36"/>
        <v>2020</v>
      </c>
      <c r="D830">
        <f t="shared" si="37"/>
        <v>3</v>
      </c>
      <c r="E830">
        <f t="shared" si="38"/>
        <v>2</v>
      </c>
    </row>
    <row r="831" spans="1:5">
      <c r="A831" s="10">
        <v>44054</v>
      </c>
      <c r="B831" s="9">
        <v>25.08</v>
      </c>
      <c r="C831">
        <f t="shared" si="36"/>
        <v>2020</v>
      </c>
      <c r="D831">
        <f t="shared" si="37"/>
        <v>3</v>
      </c>
      <c r="E831">
        <f t="shared" si="38"/>
        <v>2</v>
      </c>
    </row>
    <row r="832" spans="1:5">
      <c r="A832" s="10">
        <v>44055</v>
      </c>
      <c r="B832" s="9">
        <v>24.290001</v>
      </c>
      <c r="C832">
        <f t="shared" si="36"/>
        <v>2020</v>
      </c>
      <c r="D832">
        <f t="shared" si="37"/>
        <v>3</v>
      </c>
      <c r="E832">
        <f t="shared" si="38"/>
        <v>2</v>
      </c>
    </row>
    <row r="833" spans="1:5">
      <c r="A833" s="10">
        <v>44056</v>
      </c>
      <c r="B833" s="9">
        <v>24.110001</v>
      </c>
      <c r="C833">
        <f t="shared" si="36"/>
        <v>2020</v>
      </c>
      <c r="D833">
        <f t="shared" si="37"/>
        <v>3</v>
      </c>
      <c r="E833">
        <f t="shared" si="38"/>
        <v>2</v>
      </c>
    </row>
    <row r="834" spans="1:5">
      <c r="A834" s="10">
        <v>44057</v>
      </c>
      <c r="B834" s="9">
        <v>23.91</v>
      </c>
      <c r="C834">
        <f t="shared" si="36"/>
        <v>2020</v>
      </c>
      <c r="D834">
        <f t="shared" si="37"/>
        <v>3</v>
      </c>
      <c r="E834">
        <f t="shared" si="38"/>
        <v>2</v>
      </c>
    </row>
    <row r="835" spans="1:5">
      <c r="A835" s="10">
        <v>44060</v>
      </c>
      <c r="B835" s="9">
        <v>24.879999000000002</v>
      </c>
      <c r="C835">
        <f t="shared" ref="C835:C898" si="39">YEAR(A835)</f>
        <v>2020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0">
        <v>44061</v>
      </c>
      <c r="B836" s="9">
        <v>25.290001</v>
      </c>
      <c r="C836">
        <f t="shared" si="39"/>
        <v>2020</v>
      </c>
      <c r="D836">
        <f t="shared" si="40"/>
        <v>3</v>
      </c>
      <c r="E836">
        <f t="shared" si="41"/>
        <v>2</v>
      </c>
    </row>
    <row r="837" spans="1:5">
      <c r="A837" s="10">
        <v>44062</v>
      </c>
      <c r="B837" s="9">
        <v>27.82</v>
      </c>
      <c r="C837">
        <f t="shared" si="39"/>
        <v>2020</v>
      </c>
      <c r="D837">
        <f t="shared" si="40"/>
        <v>3</v>
      </c>
      <c r="E837">
        <f t="shared" si="41"/>
        <v>2</v>
      </c>
    </row>
    <row r="838" spans="1:5">
      <c r="A838" s="10">
        <v>44063</v>
      </c>
      <c r="B838" s="9">
        <v>25.200001</v>
      </c>
      <c r="C838">
        <f t="shared" si="39"/>
        <v>2020</v>
      </c>
      <c r="D838">
        <f t="shared" si="40"/>
        <v>3</v>
      </c>
      <c r="E838">
        <f t="shared" si="41"/>
        <v>2</v>
      </c>
    </row>
    <row r="839" spans="1:5">
      <c r="A839" s="10">
        <v>44064</v>
      </c>
      <c r="B839" s="9">
        <v>24.639999</v>
      </c>
      <c r="C839">
        <f t="shared" si="39"/>
        <v>2020</v>
      </c>
      <c r="D839">
        <f t="shared" si="40"/>
        <v>3</v>
      </c>
      <c r="E839">
        <f t="shared" si="41"/>
        <v>2</v>
      </c>
    </row>
    <row r="840" spans="1:5">
      <c r="A840" s="10">
        <v>44067</v>
      </c>
      <c r="B840" s="9">
        <v>24.6</v>
      </c>
      <c r="C840">
        <f t="shared" si="39"/>
        <v>2020</v>
      </c>
      <c r="D840">
        <f t="shared" si="40"/>
        <v>3</v>
      </c>
      <c r="E840">
        <f t="shared" si="41"/>
        <v>2</v>
      </c>
    </row>
    <row r="841" spans="1:5">
      <c r="A841" s="10">
        <v>44068</v>
      </c>
      <c r="B841" s="9">
        <v>24.030000999999999</v>
      </c>
      <c r="C841">
        <f t="shared" si="39"/>
        <v>2020</v>
      </c>
      <c r="D841">
        <f t="shared" si="40"/>
        <v>3</v>
      </c>
      <c r="E841">
        <f t="shared" si="41"/>
        <v>2</v>
      </c>
    </row>
    <row r="842" spans="1:5">
      <c r="A842" s="10">
        <v>44069</v>
      </c>
      <c r="B842" s="9">
        <v>23.66</v>
      </c>
      <c r="C842">
        <f t="shared" si="39"/>
        <v>2020</v>
      </c>
      <c r="D842">
        <f t="shared" si="40"/>
        <v>3</v>
      </c>
      <c r="E842">
        <f t="shared" si="41"/>
        <v>2</v>
      </c>
    </row>
    <row r="843" spans="1:5">
      <c r="A843" s="10">
        <v>44070</v>
      </c>
      <c r="B843" s="9">
        <v>24.209999</v>
      </c>
      <c r="C843">
        <f t="shared" si="39"/>
        <v>2020</v>
      </c>
      <c r="D843">
        <f t="shared" si="40"/>
        <v>3</v>
      </c>
      <c r="E843">
        <f t="shared" si="41"/>
        <v>2</v>
      </c>
    </row>
    <row r="844" spans="1:5">
      <c r="A844" s="10">
        <v>44071</v>
      </c>
      <c r="B844" s="9">
        <v>24.469999000000001</v>
      </c>
      <c r="C844">
        <f t="shared" si="39"/>
        <v>2020</v>
      </c>
      <c r="D844">
        <f t="shared" si="40"/>
        <v>3</v>
      </c>
      <c r="E844">
        <f t="shared" si="41"/>
        <v>2</v>
      </c>
    </row>
    <row r="845" spans="1:5">
      <c r="A845" s="10">
        <v>44074</v>
      </c>
      <c r="B845" s="9">
        <v>24.280000999999999</v>
      </c>
      <c r="C845">
        <f t="shared" si="39"/>
        <v>2020</v>
      </c>
      <c r="D845">
        <f t="shared" si="40"/>
        <v>3</v>
      </c>
      <c r="E845">
        <f t="shared" si="41"/>
        <v>2</v>
      </c>
    </row>
    <row r="846" spans="1:5">
      <c r="A846" s="10">
        <v>44075</v>
      </c>
      <c r="B846" s="9">
        <v>24.200001</v>
      </c>
      <c r="C846">
        <f t="shared" si="39"/>
        <v>2020</v>
      </c>
      <c r="D846">
        <f t="shared" si="40"/>
        <v>3</v>
      </c>
      <c r="E846">
        <f t="shared" si="41"/>
        <v>2</v>
      </c>
    </row>
    <row r="847" spans="1:5">
      <c r="A847" s="10">
        <v>44076</v>
      </c>
      <c r="B847" s="9">
        <v>24.09</v>
      </c>
      <c r="C847">
        <f t="shared" si="39"/>
        <v>2020</v>
      </c>
      <c r="D847">
        <f t="shared" si="40"/>
        <v>3</v>
      </c>
      <c r="E847">
        <f t="shared" si="41"/>
        <v>2</v>
      </c>
    </row>
    <row r="848" spans="1:5">
      <c r="A848" s="10">
        <v>44077</v>
      </c>
      <c r="B848" s="9">
        <v>24.139999</v>
      </c>
      <c r="C848">
        <f t="shared" si="39"/>
        <v>2020</v>
      </c>
      <c r="D848">
        <f t="shared" si="40"/>
        <v>3</v>
      </c>
      <c r="E848">
        <f t="shared" si="41"/>
        <v>2</v>
      </c>
    </row>
    <row r="849" spans="1:5">
      <c r="A849" s="10">
        <v>44078</v>
      </c>
      <c r="B849" s="9">
        <v>23.559999000000001</v>
      </c>
      <c r="C849">
        <f t="shared" si="39"/>
        <v>2020</v>
      </c>
      <c r="D849">
        <f t="shared" si="40"/>
        <v>3</v>
      </c>
      <c r="E849">
        <f t="shared" si="41"/>
        <v>2</v>
      </c>
    </row>
    <row r="850" spans="1:5">
      <c r="A850" s="10">
        <v>44081</v>
      </c>
      <c r="B850" s="9">
        <v>22.83</v>
      </c>
      <c r="C850">
        <f t="shared" si="39"/>
        <v>2020</v>
      </c>
      <c r="D850">
        <f t="shared" si="40"/>
        <v>3</v>
      </c>
      <c r="E850">
        <f t="shared" si="41"/>
        <v>2</v>
      </c>
    </row>
    <row r="851" spans="1:5">
      <c r="A851" s="10">
        <v>44082</v>
      </c>
      <c r="B851" s="9">
        <v>22.24</v>
      </c>
      <c r="C851">
        <f t="shared" si="39"/>
        <v>2020</v>
      </c>
      <c r="D851">
        <f t="shared" si="40"/>
        <v>3</v>
      </c>
      <c r="E851">
        <f t="shared" si="41"/>
        <v>2</v>
      </c>
    </row>
    <row r="852" spans="1:5">
      <c r="A852" s="10">
        <v>44083</v>
      </c>
      <c r="B852" s="9">
        <v>21.1</v>
      </c>
      <c r="C852">
        <f t="shared" si="39"/>
        <v>2020</v>
      </c>
      <c r="D852">
        <f t="shared" si="40"/>
        <v>3</v>
      </c>
      <c r="E852">
        <f t="shared" si="41"/>
        <v>2</v>
      </c>
    </row>
    <row r="853" spans="1:5">
      <c r="A853" s="10">
        <v>44084</v>
      </c>
      <c r="B853" s="9">
        <v>20.77</v>
      </c>
      <c r="C853">
        <f t="shared" si="39"/>
        <v>2020</v>
      </c>
      <c r="D853">
        <f t="shared" si="40"/>
        <v>3</v>
      </c>
      <c r="E853">
        <f t="shared" si="41"/>
        <v>2</v>
      </c>
    </row>
    <row r="854" spans="1:5">
      <c r="A854" s="10">
        <v>44085</v>
      </c>
      <c r="B854" s="9">
        <v>21.620000999999998</v>
      </c>
      <c r="C854">
        <f t="shared" si="39"/>
        <v>2020</v>
      </c>
      <c r="D854">
        <f t="shared" si="40"/>
        <v>3</v>
      </c>
      <c r="E854">
        <f t="shared" si="41"/>
        <v>2</v>
      </c>
    </row>
    <row r="855" spans="1:5">
      <c r="A855" s="10">
        <v>44088</v>
      </c>
      <c r="B855" s="9">
        <v>21.299999</v>
      </c>
      <c r="C855">
        <f t="shared" si="39"/>
        <v>2020</v>
      </c>
      <c r="D855">
        <f t="shared" si="40"/>
        <v>3</v>
      </c>
      <c r="E855">
        <f t="shared" si="41"/>
        <v>2</v>
      </c>
    </row>
    <row r="856" spans="1:5">
      <c r="A856" s="10">
        <v>44089</v>
      </c>
      <c r="B856" s="9">
        <v>21.6</v>
      </c>
      <c r="C856">
        <f t="shared" si="39"/>
        <v>2020</v>
      </c>
      <c r="D856">
        <f t="shared" si="40"/>
        <v>3</v>
      </c>
      <c r="E856">
        <f t="shared" si="41"/>
        <v>2</v>
      </c>
    </row>
    <row r="857" spans="1:5">
      <c r="A857" s="10">
        <v>44090</v>
      </c>
      <c r="B857" s="9">
        <v>21.639999</v>
      </c>
      <c r="C857">
        <f t="shared" si="39"/>
        <v>2020</v>
      </c>
      <c r="D857">
        <f t="shared" si="40"/>
        <v>3</v>
      </c>
      <c r="E857">
        <f t="shared" si="41"/>
        <v>2</v>
      </c>
    </row>
    <row r="858" spans="1:5">
      <c r="A858" s="10">
        <v>44091</v>
      </c>
      <c r="B858" s="9">
        <v>21.26</v>
      </c>
      <c r="C858">
        <f t="shared" si="39"/>
        <v>2020</v>
      </c>
      <c r="D858">
        <f t="shared" si="40"/>
        <v>3</v>
      </c>
      <c r="E858">
        <f t="shared" si="41"/>
        <v>2</v>
      </c>
    </row>
    <row r="859" spans="1:5">
      <c r="A859" s="10">
        <v>44092</v>
      </c>
      <c r="B859" s="9">
        <v>22.15</v>
      </c>
      <c r="C859">
        <f t="shared" si="39"/>
        <v>2020</v>
      </c>
      <c r="D859">
        <f t="shared" si="40"/>
        <v>3</v>
      </c>
      <c r="E859">
        <f t="shared" si="41"/>
        <v>2</v>
      </c>
    </row>
    <row r="860" spans="1:5">
      <c r="A860" s="10">
        <v>44095</v>
      </c>
      <c r="B860" s="9">
        <v>22.280000999999999</v>
      </c>
      <c r="C860">
        <f t="shared" si="39"/>
        <v>2020</v>
      </c>
      <c r="D860">
        <f t="shared" si="40"/>
        <v>3</v>
      </c>
      <c r="E860">
        <f t="shared" si="41"/>
        <v>2</v>
      </c>
    </row>
    <row r="861" spans="1:5">
      <c r="A861" s="10">
        <v>44096</v>
      </c>
      <c r="B861" s="9">
        <v>21.610001</v>
      </c>
      <c r="C861">
        <f t="shared" si="39"/>
        <v>2020</v>
      </c>
      <c r="D861">
        <f t="shared" si="40"/>
        <v>3</v>
      </c>
      <c r="E861">
        <f t="shared" si="41"/>
        <v>2</v>
      </c>
    </row>
    <row r="862" spans="1:5">
      <c r="A862" s="10">
        <v>44097</v>
      </c>
      <c r="B862" s="9">
        <v>22.040001</v>
      </c>
      <c r="C862">
        <f t="shared" si="39"/>
        <v>2020</v>
      </c>
      <c r="D862">
        <f t="shared" si="40"/>
        <v>3</v>
      </c>
      <c r="E862">
        <f t="shared" si="41"/>
        <v>2</v>
      </c>
    </row>
    <row r="863" spans="1:5">
      <c r="A863" s="10">
        <v>44098</v>
      </c>
      <c r="B863" s="9">
        <v>21.469999000000001</v>
      </c>
      <c r="C863">
        <f t="shared" si="39"/>
        <v>2020</v>
      </c>
      <c r="D863">
        <f t="shared" si="40"/>
        <v>3</v>
      </c>
      <c r="E863">
        <f t="shared" si="41"/>
        <v>2</v>
      </c>
    </row>
    <row r="864" spans="1:5">
      <c r="A864" s="10">
        <v>44099</v>
      </c>
      <c r="B864" s="9">
        <v>21.26</v>
      </c>
      <c r="C864">
        <f t="shared" si="39"/>
        <v>2020</v>
      </c>
      <c r="D864">
        <f t="shared" si="40"/>
        <v>3</v>
      </c>
      <c r="E864">
        <f t="shared" si="41"/>
        <v>2</v>
      </c>
    </row>
    <row r="865" spans="1:5">
      <c r="A865" s="10">
        <v>44102</v>
      </c>
      <c r="B865" s="9">
        <v>20.889999</v>
      </c>
      <c r="C865">
        <f t="shared" si="39"/>
        <v>2020</v>
      </c>
      <c r="D865">
        <f t="shared" si="40"/>
        <v>3</v>
      </c>
      <c r="E865">
        <f t="shared" si="41"/>
        <v>2</v>
      </c>
    </row>
    <row r="866" spans="1:5">
      <c r="A866" s="10">
        <v>44103</v>
      </c>
      <c r="B866" s="9">
        <v>21.290001</v>
      </c>
      <c r="C866">
        <f t="shared" si="39"/>
        <v>2020</v>
      </c>
      <c r="D866">
        <f t="shared" si="40"/>
        <v>3</v>
      </c>
      <c r="E866">
        <f t="shared" si="41"/>
        <v>2</v>
      </c>
    </row>
    <row r="867" spans="1:5">
      <c r="A867" s="10">
        <v>44104</v>
      </c>
      <c r="B867" s="9">
        <v>21.219999000000001</v>
      </c>
      <c r="C867">
        <f t="shared" si="39"/>
        <v>2020</v>
      </c>
      <c r="D867">
        <f t="shared" si="40"/>
        <v>3</v>
      </c>
      <c r="E867">
        <f t="shared" si="41"/>
        <v>2</v>
      </c>
    </row>
    <row r="868" spans="1:5">
      <c r="A868" s="10">
        <v>44113</v>
      </c>
      <c r="B868" s="9">
        <v>21.93</v>
      </c>
      <c r="C868">
        <f t="shared" si="39"/>
        <v>2020</v>
      </c>
      <c r="D868">
        <f t="shared" si="40"/>
        <v>4</v>
      </c>
      <c r="E868">
        <f t="shared" si="41"/>
        <v>2</v>
      </c>
    </row>
    <row r="869" spans="1:5">
      <c r="A869" s="10">
        <v>44116</v>
      </c>
      <c r="B869" s="9">
        <v>22.139999</v>
      </c>
      <c r="C869">
        <f t="shared" si="39"/>
        <v>2020</v>
      </c>
      <c r="D869">
        <f t="shared" si="40"/>
        <v>4</v>
      </c>
      <c r="E869">
        <f t="shared" si="41"/>
        <v>2</v>
      </c>
    </row>
    <row r="870" spans="1:5">
      <c r="A870" s="10">
        <v>44117</v>
      </c>
      <c r="B870" s="9">
        <v>22.09</v>
      </c>
      <c r="C870">
        <f t="shared" si="39"/>
        <v>2020</v>
      </c>
      <c r="D870">
        <f t="shared" si="40"/>
        <v>4</v>
      </c>
      <c r="E870">
        <f t="shared" si="41"/>
        <v>2</v>
      </c>
    </row>
    <row r="871" spans="1:5">
      <c r="A871" s="10">
        <v>44118</v>
      </c>
      <c r="B871" s="9">
        <v>21.629999000000002</v>
      </c>
      <c r="C871">
        <f t="shared" si="39"/>
        <v>2020</v>
      </c>
      <c r="D871">
        <f t="shared" si="40"/>
        <v>4</v>
      </c>
      <c r="E871">
        <f t="shared" si="41"/>
        <v>2</v>
      </c>
    </row>
    <row r="872" spans="1:5">
      <c r="A872" s="10">
        <v>44119</v>
      </c>
      <c r="B872" s="9">
        <v>21.35</v>
      </c>
      <c r="C872">
        <f t="shared" si="39"/>
        <v>2020</v>
      </c>
      <c r="D872">
        <f t="shared" si="40"/>
        <v>4</v>
      </c>
      <c r="E872">
        <f t="shared" si="41"/>
        <v>2</v>
      </c>
    </row>
    <row r="873" spans="1:5">
      <c r="A873" s="10">
        <v>44120</v>
      </c>
      <c r="B873" s="9">
        <v>21.540001</v>
      </c>
      <c r="C873">
        <f t="shared" si="39"/>
        <v>2020</v>
      </c>
      <c r="D873">
        <f t="shared" si="40"/>
        <v>4</v>
      </c>
      <c r="E873">
        <f t="shared" si="41"/>
        <v>2</v>
      </c>
    </row>
    <row r="874" spans="1:5">
      <c r="A874" s="10">
        <v>44123</v>
      </c>
      <c r="B874" s="9">
        <v>21.26</v>
      </c>
      <c r="C874">
        <f t="shared" si="39"/>
        <v>2020</v>
      </c>
      <c r="D874">
        <f t="shared" si="40"/>
        <v>4</v>
      </c>
      <c r="E874">
        <f t="shared" si="41"/>
        <v>2</v>
      </c>
    </row>
    <row r="875" spans="1:5">
      <c r="A875" s="10">
        <v>44124</v>
      </c>
      <c r="B875" s="9">
        <v>21.709999</v>
      </c>
      <c r="C875">
        <f t="shared" si="39"/>
        <v>2020</v>
      </c>
      <c r="D875">
        <f t="shared" si="40"/>
        <v>4</v>
      </c>
      <c r="E875">
        <f t="shared" si="41"/>
        <v>2</v>
      </c>
    </row>
    <row r="876" spans="1:5">
      <c r="A876" s="10">
        <v>44125</v>
      </c>
      <c r="B876" s="9">
        <v>22.030000999999999</v>
      </c>
      <c r="C876">
        <f t="shared" si="39"/>
        <v>2020</v>
      </c>
      <c r="D876">
        <f t="shared" si="40"/>
        <v>4</v>
      </c>
      <c r="E876">
        <f t="shared" si="41"/>
        <v>2</v>
      </c>
    </row>
    <row r="877" spans="1:5">
      <c r="A877" s="10">
        <v>44126</v>
      </c>
      <c r="B877" s="9">
        <v>21.309999000000001</v>
      </c>
      <c r="C877">
        <f t="shared" si="39"/>
        <v>2020</v>
      </c>
      <c r="D877">
        <f t="shared" si="40"/>
        <v>4</v>
      </c>
      <c r="E877">
        <f t="shared" si="41"/>
        <v>2</v>
      </c>
    </row>
    <row r="878" spans="1:5">
      <c r="A878" s="10">
        <v>44127</v>
      </c>
      <c r="B878" s="9">
        <v>21.450001</v>
      </c>
      <c r="C878">
        <f t="shared" si="39"/>
        <v>2020</v>
      </c>
      <c r="D878">
        <f t="shared" si="40"/>
        <v>4</v>
      </c>
      <c r="E878">
        <f t="shared" si="41"/>
        <v>2</v>
      </c>
    </row>
    <row r="879" spans="1:5">
      <c r="A879" s="10">
        <v>44130</v>
      </c>
      <c r="B879" s="9">
        <v>21.219999000000001</v>
      </c>
      <c r="C879">
        <f t="shared" si="39"/>
        <v>2020</v>
      </c>
      <c r="D879">
        <f t="shared" si="40"/>
        <v>4</v>
      </c>
      <c r="E879">
        <f t="shared" si="41"/>
        <v>2</v>
      </c>
    </row>
    <row r="880" spans="1:5">
      <c r="A880" s="10">
        <v>44131</v>
      </c>
      <c r="B880" s="9">
        <v>21.26</v>
      </c>
      <c r="C880">
        <f t="shared" si="39"/>
        <v>2020</v>
      </c>
      <c r="D880">
        <f t="shared" si="40"/>
        <v>4</v>
      </c>
      <c r="E880">
        <f t="shared" si="41"/>
        <v>2</v>
      </c>
    </row>
    <row r="881" spans="1:5">
      <c r="A881" s="10">
        <v>44132</v>
      </c>
      <c r="B881" s="9">
        <v>21.120000999999998</v>
      </c>
      <c r="C881">
        <f t="shared" si="39"/>
        <v>2020</v>
      </c>
      <c r="D881">
        <f t="shared" si="40"/>
        <v>4</v>
      </c>
      <c r="E881">
        <f t="shared" si="41"/>
        <v>2</v>
      </c>
    </row>
    <row r="882" spans="1:5">
      <c r="A882" s="10">
        <v>44133</v>
      </c>
      <c r="B882" s="9">
        <v>21.77</v>
      </c>
      <c r="C882">
        <f t="shared" si="39"/>
        <v>2020</v>
      </c>
      <c r="D882">
        <f t="shared" si="40"/>
        <v>4</v>
      </c>
      <c r="E882">
        <f t="shared" si="41"/>
        <v>2</v>
      </c>
    </row>
    <row r="883" spans="1:5">
      <c r="A883" s="10">
        <v>44134</v>
      </c>
      <c r="B883" s="9">
        <v>21.120000999999998</v>
      </c>
      <c r="C883">
        <f t="shared" si="39"/>
        <v>2020</v>
      </c>
      <c r="D883">
        <f t="shared" si="40"/>
        <v>4</v>
      </c>
      <c r="E883">
        <f t="shared" si="41"/>
        <v>2</v>
      </c>
    </row>
    <row r="884" spans="1:5">
      <c r="A884" s="10">
        <v>44137</v>
      </c>
      <c r="B884" s="9">
        <v>19.639999</v>
      </c>
      <c r="C884">
        <f t="shared" si="39"/>
        <v>2020</v>
      </c>
      <c r="D884">
        <f t="shared" si="40"/>
        <v>4</v>
      </c>
      <c r="E884">
        <f t="shared" si="41"/>
        <v>2</v>
      </c>
    </row>
    <row r="885" spans="1:5">
      <c r="A885" s="10">
        <v>44138</v>
      </c>
      <c r="B885" s="9">
        <v>19.799999</v>
      </c>
      <c r="C885">
        <f t="shared" si="39"/>
        <v>2020</v>
      </c>
      <c r="D885">
        <f t="shared" si="40"/>
        <v>4</v>
      </c>
      <c r="E885">
        <f t="shared" si="41"/>
        <v>2</v>
      </c>
    </row>
    <row r="886" spans="1:5">
      <c r="A886" s="10">
        <v>44139</v>
      </c>
      <c r="B886" s="9">
        <v>19.879999000000002</v>
      </c>
      <c r="C886">
        <f t="shared" si="39"/>
        <v>2020</v>
      </c>
      <c r="D886">
        <f t="shared" si="40"/>
        <v>4</v>
      </c>
      <c r="E886">
        <f t="shared" si="41"/>
        <v>2</v>
      </c>
    </row>
    <row r="887" spans="1:5">
      <c r="A887" s="10">
        <v>44140</v>
      </c>
      <c r="B887" s="9">
        <v>20.09</v>
      </c>
      <c r="C887">
        <f t="shared" si="39"/>
        <v>2020</v>
      </c>
      <c r="D887">
        <f t="shared" si="40"/>
        <v>4</v>
      </c>
      <c r="E887">
        <f t="shared" si="41"/>
        <v>2</v>
      </c>
    </row>
    <row r="888" spans="1:5">
      <c r="A888" s="10">
        <v>44141</v>
      </c>
      <c r="B888" s="9">
        <v>19.850000000000001</v>
      </c>
      <c r="C888">
        <f t="shared" si="39"/>
        <v>2020</v>
      </c>
      <c r="D888">
        <f t="shared" si="40"/>
        <v>4</v>
      </c>
      <c r="E888">
        <f t="shared" si="41"/>
        <v>2</v>
      </c>
    </row>
    <row r="889" spans="1:5">
      <c r="A889" s="10">
        <v>44144</v>
      </c>
      <c r="B889" s="9">
        <v>20.120000999999998</v>
      </c>
      <c r="C889">
        <f t="shared" si="39"/>
        <v>2020</v>
      </c>
      <c r="D889">
        <f t="shared" si="40"/>
        <v>4</v>
      </c>
      <c r="E889">
        <f t="shared" si="41"/>
        <v>2</v>
      </c>
    </row>
    <row r="890" spans="1:5">
      <c r="A890" s="10">
        <v>44145</v>
      </c>
      <c r="B890" s="9">
        <v>19.809999000000001</v>
      </c>
      <c r="C890">
        <f t="shared" si="39"/>
        <v>2020</v>
      </c>
      <c r="D890">
        <f t="shared" si="40"/>
        <v>4</v>
      </c>
      <c r="E890">
        <f t="shared" si="41"/>
        <v>2</v>
      </c>
    </row>
    <row r="891" spans="1:5">
      <c r="A891" s="10">
        <v>44146</v>
      </c>
      <c r="B891" s="9">
        <v>19.489999999999998</v>
      </c>
      <c r="C891">
        <f t="shared" si="39"/>
        <v>2020</v>
      </c>
      <c r="D891">
        <f t="shared" si="40"/>
        <v>4</v>
      </c>
      <c r="E891">
        <f t="shared" si="41"/>
        <v>2</v>
      </c>
    </row>
    <row r="892" spans="1:5">
      <c r="A892" s="10">
        <v>44147</v>
      </c>
      <c r="B892" s="9">
        <v>19.620000999999998</v>
      </c>
      <c r="C892">
        <f t="shared" si="39"/>
        <v>2020</v>
      </c>
      <c r="D892">
        <f t="shared" si="40"/>
        <v>4</v>
      </c>
      <c r="E892">
        <f t="shared" si="41"/>
        <v>2</v>
      </c>
    </row>
    <row r="893" spans="1:5">
      <c r="A893" s="10">
        <v>44148</v>
      </c>
      <c r="B893" s="9">
        <v>19.549999</v>
      </c>
      <c r="C893">
        <f t="shared" si="39"/>
        <v>2020</v>
      </c>
      <c r="D893">
        <f t="shared" si="40"/>
        <v>4</v>
      </c>
      <c r="E893">
        <f t="shared" si="41"/>
        <v>2</v>
      </c>
    </row>
    <row r="894" spans="1:5">
      <c r="A894" s="10">
        <v>44151</v>
      </c>
      <c r="B894" s="9">
        <v>19.760000000000002</v>
      </c>
      <c r="C894">
        <f t="shared" si="39"/>
        <v>2020</v>
      </c>
      <c r="D894">
        <f t="shared" si="40"/>
        <v>4</v>
      </c>
      <c r="E894">
        <f t="shared" si="41"/>
        <v>2</v>
      </c>
    </row>
    <row r="895" spans="1:5">
      <c r="A895" s="10">
        <v>44152</v>
      </c>
      <c r="B895" s="9">
        <v>19.540001</v>
      </c>
      <c r="C895">
        <f t="shared" si="39"/>
        <v>2020</v>
      </c>
      <c r="D895">
        <f t="shared" si="40"/>
        <v>4</v>
      </c>
      <c r="E895">
        <f t="shared" si="41"/>
        <v>2</v>
      </c>
    </row>
    <row r="896" spans="1:5">
      <c r="A896" s="10">
        <v>44153</v>
      </c>
      <c r="B896" s="9">
        <v>19.559999000000001</v>
      </c>
      <c r="C896">
        <f t="shared" si="39"/>
        <v>2020</v>
      </c>
      <c r="D896">
        <f t="shared" si="40"/>
        <v>4</v>
      </c>
      <c r="E896">
        <f t="shared" si="41"/>
        <v>2</v>
      </c>
    </row>
    <row r="897" spans="1:5">
      <c r="A897" s="10">
        <v>44154</v>
      </c>
      <c r="B897" s="9">
        <v>20.66</v>
      </c>
      <c r="C897">
        <f t="shared" si="39"/>
        <v>2020</v>
      </c>
      <c r="D897">
        <f t="shared" si="40"/>
        <v>4</v>
      </c>
      <c r="E897">
        <f t="shared" si="41"/>
        <v>2</v>
      </c>
    </row>
    <row r="898" spans="1:5">
      <c r="A898" s="10">
        <v>44155</v>
      </c>
      <c r="B898" s="9">
        <v>20.51</v>
      </c>
      <c r="C898">
        <f t="shared" si="39"/>
        <v>2020</v>
      </c>
      <c r="D898">
        <f t="shared" si="40"/>
        <v>4</v>
      </c>
      <c r="E898">
        <f t="shared" si="41"/>
        <v>2</v>
      </c>
    </row>
    <row r="899" spans="1:5">
      <c r="A899" s="10">
        <v>44158</v>
      </c>
      <c r="B899" s="9">
        <v>20.02</v>
      </c>
      <c r="C899">
        <f t="shared" ref="C899:C927" si="42">YEAR(A899)</f>
        <v>2020</v>
      </c>
      <c r="D899">
        <f t="shared" ref="D899:D927" si="43">ROUNDUP(MONTH(A899)/3,0)</f>
        <v>4</v>
      </c>
      <c r="E899">
        <f t="shared" ref="E899:E927" si="44">ROUND((D899/2),0)</f>
        <v>2</v>
      </c>
    </row>
    <row r="900" spans="1:5">
      <c r="A900" s="10">
        <v>44159</v>
      </c>
      <c r="B900" s="9">
        <v>20.049999</v>
      </c>
      <c r="C900">
        <f t="shared" si="42"/>
        <v>2020</v>
      </c>
      <c r="D900">
        <f t="shared" si="43"/>
        <v>4</v>
      </c>
      <c r="E900">
        <f t="shared" si="44"/>
        <v>2</v>
      </c>
    </row>
    <row r="901" spans="1:5">
      <c r="A901" s="10">
        <v>44160</v>
      </c>
      <c r="B901" s="9">
        <v>19.670000000000002</v>
      </c>
      <c r="C901">
        <f t="shared" si="42"/>
        <v>2020</v>
      </c>
      <c r="D901">
        <f t="shared" si="43"/>
        <v>4</v>
      </c>
      <c r="E901">
        <f t="shared" si="44"/>
        <v>2</v>
      </c>
    </row>
    <row r="902" spans="1:5">
      <c r="A902" s="10">
        <v>44161</v>
      </c>
      <c r="B902" s="9">
        <v>19.739999999999998</v>
      </c>
      <c r="C902">
        <f t="shared" si="42"/>
        <v>2020</v>
      </c>
      <c r="D902">
        <f t="shared" si="43"/>
        <v>4</v>
      </c>
      <c r="E902">
        <f t="shared" si="44"/>
        <v>2</v>
      </c>
    </row>
    <row r="903" spans="1:5">
      <c r="A903" s="10">
        <v>44162</v>
      </c>
      <c r="B903" s="9">
        <v>19.959999</v>
      </c>
      <c r="C903">
        <f t="shared" si="42"/>
        <v>2020</v>
      </c>
      <c r="D903">
        <f t="shared" si="43"/>
        <v>4</v>
      </c>
      <c r="E903">
        <f t="shared" si="44"/>
        <v>2</v>
      </c>
    </row>
    <row r="904" spans="1:5">
      <c r="A904" s="10">
        <v>44165</v>
      </c>
      <c r="B904" s="9">
        <v>20.6</v>
      </c>
      <c r="C904">
        <f t="shared" si="42"/>
        <v>2020</v>
      </c>
      <c r="D904">
        <f t="shared" si="43"/>
        <v>4</v>
      </c>
      <c r="E904">
        <f t="shared" si="44"/>
        <v>2</v>
      </c>
    </row>
    <row r="905" spans="1:5">
      <c r="A905" s="10">
        <v>44166</v>
      </c>
      <c r="B905" s="9">
        <v>20.780000999999999</v>
      </c>
      <c r="C905">
        <f t="shared" si="42"/>
        <v>2020</v>
      </c>
      <c r="D905">
        <f t="shared" si="43"/>
        <v>4</v>
      </c>
      <c r="E905">
        <f t="shared" si="44"/>
        <v>2</v>
      </c>
    </row>
    <row r="906" spans="1:5">
      <c r="A906" s="10">
        <v>44167</v>
      </c>
      <c r="B906" s="9">
        <v>20.799999</v>
      </c>
      <c r="C906">
        <f t="shared" si="42"/>
        <v>2020</v>
      </c>
      <c r="D906">
        <f t="shared" si="43"/>
        <v>4</v>
      </c>
      <c r="E906">
        <f t="shared" si="44"/>
        <v>2</v>
      </c>
    </row>
    <row r="907" spans="1:5">
      <c r="A907" s="10">
        <v>44168</v>
      </c>
      <c r="B907" s="9">
        <v>21.59</v>
      </c>
      <c r="C907">
        <f t="shared" si="42"/>
        <v>2020</v>
      </c>
      <c r="D907">
        <f t="shared" si="43"/>
        <v>4</v>
      </c>
      <c r="E907">
        <f t="shared" si="44"/>
        <v>2</v>
      </c>
    </row>
    <row r="908" spans="1:5">
      <c r="A908" s="10">
        <v>44169</v>
      </c>
      <c r="B908" s="9">
        <v>21.65</v>
      </c>
      <c r="C908">
        <f t="shared" si="42"/>
        <v>2020</v>
      </c>
      <c r="D908">
        <f t="shared" si="43"/>
        <v>4</v>
      </c>
      <c r="E908">
        <f t="shared" si="44"/>
        <v>2</v>
      </c>
    </row>
    <row r="909" spans="1:5">
      <c r="A909" s="10">
        <v>44172</v>
      </c>
      <c r="B909" s="9">
        <v>22.139999</v>
      </c>
      <c r="C909">
        <f t="shared" si="42"/>
        <v>2020</v>
      </c>
      <c r="D909">
        <f t="shared" si="43"/>
        <v>4</v>
      </c>
      <c r="E909">
        <f t="shared" si="44"/>
        <v>2</v>
      </c>
    </row>
    <row r="910" spans="1:5">
      <c r="A910" s="10">
        <v>44173</v>
      </c>
      <c r="B910" s="9">
        <v>22.58</v>
      </c>
      <c r="C910">
        <f t="shared" si="42"/>
        <v>2020</v>
      </c>
      <c r="D910">
        <f t="shared" si="43"/>
        <v>4</v>
      </c>
      <c r="E910">
        <f t="shared" si="44"/>
        <v>2</v>
      </c>
    </row>
    <row r="911" spans="1:5">
      <c r="A911" s="10">
        <v>44174</v>
      </c>
      <c r="B911" s="9">
        <v>22.9</v>
      </c>
      <c r="C911">
        <f t="shared" si="42"/>
        <v>2020</v>
      </c>
      <c r="D911">
        <f t="shared" si="43"/>
        <v>4</v>
      </c>
      <c r="E911">
        <f t="shared" si="44"/>
        <v>2</v>
      </c>
    </row>
    <row r="912" spans="1:5">
      <c r="A912" s="10">
        <v>44175</v>
      </c>
      <c r="B912" s="9">
        <v>22.389999</v>
      </c>
      <c r="C912">
        <f t="shared" si="42"/>
        <v>2020</v>
      </c>
      <c r="D912">
        <f t="shared" si="43"/>
        <v>4</v>
      </c>
      <c r="E912">
        <f t="shared" si="44"/>
        <v>2</v>
      </c>
    </row>
    <row r="913" spans="1:5">
      <c r="A913" s="10">
        <v>44176</v>
      </c>
      <c r="B913" s="9">
        <v>22.219999000000001</v>
      </c>
      <c r="C913">
        <f t="shared" si="42"/>
        <v>2020</v>
      </c>
      <c r="D913">
        <f t="shared" si="43"/>
        <v>4</v>
      </c>
      <c r="E913">
        <f t="shared" si="44"/>
        <v>2</v>
      </c>
    </row>
    <row r="914" spans="1:5">
      <c r="A914" s="10">
        <v>44179</v>
      </c>
      <c r="B914" s="9">
        <v>23.25</v>
      </c>
      <c r="C914">
        <f t="shared" si="42"/>
        <v>2020</v>
      </c>
      <c r="D914">
        <f t="shared" si="43"/>
        <v>4</v>
      </c>
      <c r="E914">
        <f t="shared" si="44"/>
        <v>2</v>
      </c>
    </row>
    <row r="915" spans="1:5">
      <c r="A915" s="10">
        <v>44180</v>
      </c>
      <c r="B915" s="9">
        <v>23.200001</v>
      </c>
      <c r="C915">
        <f t="shared" si="42"/>
        <v>2020</v>
      </c>
      <c r="D915">
        <f t="shared" si="43"/>
        <v>4</v>
      </c>
      <c r="E915">
        <f t="shared" si="44"/>
        <v>2</v>
      </c>
    </row>
    <row r="916" spans="1:5">
      <c r="A916" s="10">
        <v>44181</v>
      </c>
      <c r="B916" s="9">
        <v>23.110001</v>
      </c>
      <c r="C916">
        <f t="shared" si="42"/>
        <v>2020</v>
      </c>
      <c r="D916">
        <f t="shared" si="43"/>
        <v>4</v>
      </c>
      <c r="E916">
        <f t="shared" si="44"/>
        <v>2</v>
      </c>
    </row>
    <row r="917" spans="1:5">
      <c r="A917" s="10">
        <v>44182</v>
      </c>
      <c r="B917" s="9">
        <v>23.209999</v>
      </c>
      <c r="C917">
        <f t="shared" si="42"/>
        <v>2020</v>
      </c>
      <c r="D917">
        <f t="shared" si="43"/>
        <v>4</v>
      </c>
      <c r="E917">
        <f t="shared" si="44"/>
        <v>2</v>
      </c>
    </row>
    <row r="918" spans="1:5">
      <c r="A918" s="10">
        <v>44183</v>
      </c>
      <c r="B918" s="9">
        <v>23.08</v>
      </c>
      <c r="C918">
        <f t="shared" si="42"/>
        <v>2020</v>
      </c>
      <c r="D918">
        <f t="shared" si="43"/>
        <v>4</v>
      </c>
      <c r="E918">
        <f t="shared" si="44"/>
        <v>2</v>
      </c>
    </row>
    <row r="919" spans="1:5">
      <c r="A919" s="10">
        <v>44186</v>
      </c>
      <c r="B919" s="9">
        <v>22.690000999999999</v>
      </c>
      <c r="C919">
        <f t="shared" si="42"/>
        <v>2020</v>
      </c>
      <c r="D919">
        <f t="shared" si="43"/>
        <v>4</v>
      </c>
      <c r="E919">
        <f t="shared" si="44"/>
        <v>2</v>
      </c>
    </row>
    <row r="920" spans="1:5">
      <c r="A920" s="10">
        <v>44187</v>
      </c>
      <c r="B920" s="9">
        <v>22.6</v>
      </c>
      <c r="C920">
        <f t="shared" si="42"/>
        <v>2020</v>
      </c>
      <c r="D920">
        <f t="shared" si="43"/>
        <v>4</v>
      </c>
      <c r="E920">
        <f t="shared" si="44"/>
        <v>2</v>
      </c>
    </row>
    <row r="921" spans="1:5">
      <c r="A921" s="10">
        <v>44188</v>
      </c>
      <c r="B921" s="9">
        <v>22.610001</v>
      </c>
      <c r="C921">
        <f t="shared" si="42"/>
        <v>2020</v>
      </c>
      <c r="D921">
        <f t="shared" si="43"/>
        <v>4</v>
      </c>
      <c r="E921">
        <f t="shared" si="44"/>
        <v>2</v>
      </c>
    </row>
    <row r="922" spans="1:5">
      <c r="A922" s="10">
        <v>44189</v>
      </c>
      <c r="B922" s="9">
        <v>21.950001</v>
      </c>
      <c r="C922">
        <f t="shared" si="42"/>
        <v>2020</v>
      </c>
      <c r="D922">
        <f t="shared" si="43"/>
        <v>4</v>
      </c>
      <c r="E922">
        <f t="shared" si="44"/>
        <v>2</v>
      </c>
    </row>
    <row r="923" spans="1:5">
      <c r="A923" s="10">
        <v>44190</v>
      </c>
      <c r="B923" s="9">
        <v>21.75</v>
      </c>
      <c r="C923">
        <f t="shared" si="42"/>
        <v>2020</v>
      </c>
      <c r="D923">
        <f t="shared" si="43"/>
        <v>4</v>
      </c>
      <c r="E923">
        <f t="shared" si="44"/>
        <v>2</v>
      </c>
    </row>
    <row r="924" spans="1:5">
      <c r="A924" s="10">
        <v>44193</v>
      </c>
      <c r="B924" s="9">
        <v>21.790001</v>
      </c>
      <c r="C924">
        <f t="shared" si="42"/>
        <v>2020</v>
      </c>
      <c r="D924">
        <f t="shared" si="43"/>
        <v>4</v>
      </c>
      <c r="E924">
        <f t="shared" si="44"/>
        <v>2</v>
      </c>
    </row>
    <row r="925" spans="1:5">
      <c r="A925" s="10">
        <v>44194</v>
      </c>
      <c r="B925" s="9">
        <v>22.120000999999998</v>
      </c>
      <c r="C925">
        <f t="shared" si="42"/>
        <v>2020</v>
      </c>
      <c r="D925">
        <f t="shared" si="43"/>
        <v>4</v>
      </c>
      <c r="E925">
        <f t="shared" si="44"/>
        <v>2</v>
      </c>
    </row>
    <row r="926" spans="1:5">
      <c r="A926" s="10">
        <v>44195</v>
      </c>
      <c r="B926" s="9">
        <v>22.059999000000001</v>
      </c>
      <c r="C926">
        <f t="shared" si="42"/>
        <v>2020</v>
      </c>
      <c r="D926">
        <f t="shared" si="43"/>
        <v>4</v>
      </c>
      <c r="E926">
        <f t="shared" si="44"/>
        <v>2</v>
      </c>
    </row>
    <row r="927" spans="1:5">
      <c r="A927" s="10">
        <v>44196</v>
      </c>
      <c r="B927" s="9">
        <v>23.1</v>
      </c>
      <c r="C927">
        <f t="shared" si="42"/>
        <v>2020</v>
      </c>
      <c r="D927">
        <f t="shared" si="43"/>
        <v>4</v>
      </c>
      <c r="E927">
        <f t="shared" si="4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56"/>
  <sheetViews>
    <sheetView topLeftCell="A24" workbookViewId="0">
      <selection activeCell="A47" sqref="A47:XFD47"/>
    </sheetView>
  </sheetViews>
  <sheetFormatPr defaultColWidth="101" defaultRowHeight="15"/>
  <cols>
    <col min="1" max="1" width="29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18" width="13" bestFit="1" customWidth="1"/>
    <col min="19" max="20" width="14.28515625" bestFit="1" customWidth="1"/>
    <col min="21" max="21" width="13" bestFit="1" customWidth="1"/>
    <col min="22" max="22" width="14.28515625" bestFit="1" customWidth="1"/>
  </cols>
  <sheetData>
    <row r="1" spans="1:22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42551</v>
      </c>
      <c r="S1" s="2">
        <v>42369</v>
      </c>
      <c r="T1" s="2">
        <v>42004</v>
      </c>
      <c r="U1" s="2">
        <v>41820</v>
      </c>
      <c r="V1" s="2">
        <v>41639</v>
      </c>
    </row>
    <row r="2" spans="1:22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</row>
    <row r="4" spans="1:22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67</v>
      </c>
      <c r="N4" s="4" t="s">
        <v>68</v>
      </c>
      <c r="O4" s="4" t="s">
        <v>69</v>
      </c>
      <c r="P4" s="4" t="s">
        <v>70</v>
      </c>
      <c r="Q4" s="4" t="s">
        <v>71</v>
      </c>
      <c r="R4" s="4" t="s">
        <v>72</v>
      </c>
      <c r="S4" s="4" t="s">
        <v>73</v>
      </c>
      <c r="T4" s="4" t="s">
        <v>74</v>
      </c>
      <c r="U4" s="4" t="s">
        <v>75</v>
      </c>
      <c r="V4" s="4" t="s">
        <v>76</v>
      </c>
    </row>
    <row r="5" spans="1:22">
      <c r="A5" s="4" t="s">
        <v>77</v>
      </c>
      <c r="B5" s="4" t="s">
        <v>78</v>
      </c>
      <c r="C5" s="4" t="s">
        <v>79</v>
      </c>
      <c r="D5" s="4" t="s">
        <v>80</v>
      </c>
      <c r="E5" s="5" t="s">
        <v>81</v>
      </c>
      <c r="F5" s="4" t="s">
        <v>82</v>
      </c>
      <c r="G5" s="4" t="s">
        <v>83</v>
      </c>
      <c r="H5" s="4" t="s">
        <v>84</v>
      </c>
      <c r="I5" s="4" t="s">
        <v>85</v>
      </c>
      <c r="J5" s="4" t="s">
        <v>86</v>
      </c>
      <c r="K5" s="4" t="s">
        <v>87</v>
      </c>
      <c r="L5" s="4" t="s">
        <v>88</v>
      </c>
      <c r="M5" s="4" t="s">
        <v>89</v>
      </c>
      <c r="N5" s="4" t="s">
        <v>90</v>
      </c>
      <c r="O5" s="4" t="s">
        <v>91</v>
      </c>
      <c r="P5" s="4" t="s">
        <v>92</v>
      </c>
      <c r="Q5" s="4" t="s">
        <v>93</v>
      </c>
      <c r="R5" s="4" t="s">
        <v>94</v>
      </c>
      <c r="S5" s="4" t="s">
        <v>95</v>
      </c>
      <c r="T5" s="4" t="s">
        <v>96</v>
      </c>
      <c r="U5" s="4" t="s">
        <v>97</v>
      </c>
      <c r="V5" s="4" t="s">
        <v>98</v>
      </c>
    </row>
    <row r="6" spans="1:22">
      <c r="A6" s="4" t="s">
        <v>99</v>
      </c>
      <c r="B6" s="4" t="s">
        <v>100</v>
      </c>
      <c r="C6" s="4" t="s">
        <v>101</v>
      </c>
      <c r="D6" s="4" t="s">
        <v>102</v>
      </c>
      <c r="E6" s="4" t="s">
        <v>59</v>
      </c>
      <c r="F6" s="4" t="s">
        <v>103</v>
      </c>
      <c r="G6" s="4" t="s">
        <v>104</v>
      </c>
      <c r="H6" s="4" t="s">
        <v>105</v>
      </c>
      <c r="I6" s="4" t="s">
        <v>106</v>
      </c>
      <c r="J6" s="4" t="s">
        <v>107</v>
      </c>
      <c r="K6" s="4" t="s">
        <v>108</v>
      </c>
      <c r="L6" s="4" t="s">
        <v>109</v>
      </c>
      <c r="M6" s="4" t="s">
        <v>110</v>
      </c>
      <c r="N6" s="4" t="s">
        <v>111</v>
      </c>
      <c r="O6" s="4" t="s">
        <v>112</v>
      </c>
      <c r="P6" s="4" t="s">
        <v>113</v>
      </c>
      <c r="Q6" s="4" t="s">
        <v>114</v>
      </c>
      <c r="R6" s="4" t="s">
        <v>115</v>
      </c>
      <c r="S6" s="4" t="s">
        <v>116</v>
      </c>
      <c r="T6" s="4" t="s">
        <v>117</v>
      </c>
      <c r="U6" s="4" t="s">
        <v>118</v>
      </c>
      <c r="V6" s="4" t="s">
        <v>119</v>
      </c>
    </row>
    <row r="7" spans="1:22">
      <c r="A7" s="4" t="s">
        <v>120</v>
      </c>
      <c r="B7" s="4" t="s">
        <v>121</v>
      </c>
      <c r="C7" s="4" t="s">
        <v>122</v>
      </c>
      <c r="D7" s="4" t="s">
        <v>123</v>
      </c>
      <c r="E7" s="4" t="s">
        <v>124</v>
      </c>
      <c r="F7" s="4" t="s">
        <v>125</v>
      </c>
      <c r="G7" s="4" t="s">
        <v>126</v>
      </c>
      <c r="H7" s="4" t="s">
        <v>127</v>
      </c>
      <c r="I7" s="4" t="s">
        <v>128</v>
      </c>
      <c r="J7" s="4" t="s">
        <v>129</v>
      </c>
      <c r="K7" s="4" t="s">
        <v>130</v>
      </c>
      <c r="L7" s="4" t="s">
        <v>131</v>
      </c>
      <c r="M7" s="4" t="s">
        <v>132</v>
      </c>
      <c r="N7" s="4" t="s">
        <v>133</v>
      </c>
      <c r="O7" s="4" t="s">
        <v>134</v>
      </c>
      <c r="P7" s="4" t="s">
        <v>135</v>
      </c>
      <c r="Q7" s="4" t="s">
        <v>136</v>
      </c>
      <c r="R7" s="4" t="s">
        <v>137</v>
      </c>
      <c r="S7" s="4" t="s">
        <v>138</v>
      </c>
      <c r="T7" s="4" t="s">
        <v>139</v>
      </c>
      <c r="U7" s="4" t="s">
        <v>140</v>
      </c>
      <c r="V7" s="4" t="s">
        <v>141</v>
      </c>
    </row>
    <row r="8" spans="1:22">
      <c r="A8" s="4" t="s">
        <v>142</v>
      </c>
      <c r="B8" s="4" t="s">
        <v>143</v>
      </c>
      <c r="C8" s="4" t="s">
        <v>144</v>
      </c>
      <c r="D8" s="4" t="s">
        <v>145</v>
      </c>
      <c r="E8" s="4" t="s">
        <v>146</v>
      </c>
      <c r="F8" s="4" t="s">
        <v>147</v>
      </c>
      <c r="G8" s="4" t="s">
        <v>148</v>
      </c>
      <c r="H8" s="4" t="s">
        <v>149</v>
      </c>
      <c r="I8" s="4" t="s">
        <v>150</v>
      </c>
      <c r="J8" s="4" t="s">
        <v>151</v>
      </c>
      <c r="K8" s="4" t="s">
        <v>152</v>
      </c>
      <c r="L8" s="4" t="s">
        <v>153</v>
      </c>
      <c r="M8" s="4" t="s">
        <v>154</v>
      </c>
      <c r="N8" s="4" t="s">
        <v>155</v>
      </c>
      <c r="O8" s="4" t="s">
        <v>156</v>
      </c>
      <c r="P8" s="4" t="s">
        <v>157</v>
      </c>
      <c r="Q8" s="4" t="s">
        <v>158</v>
      </c>
      <c r="R8" s="4" t="s">
        <v>159</v>
      </c>
      <c r="S8" s="4" t="s">
        <v>160</v>
      </c>
      <c r="T8" s="4" t="s">
        <v>161</v>
      </c>
      <c r="U8" s="4" t="s">
        <v>162</v>
      </c>
      <c r="V8" s="4" t="s">
        <v>163</v>
      </c>
    </row>
    <row r="9" spans="1:22">
      <c r="A9" s="4" t="s">
        <v>164</v>
      </c>
      <c r="B9" s="5" t="s">
        <v>81</v>
      </c>
      <c r="C9" s="5" t="s">
        <v>81</v>
      </c>
      <c r="D9" s="5" t="s">
        <v>81</v>
      </c>
      <c r="E9" s="5" t="s">
        <v>81</v>
      </c>
      <c r="F9" s="4" t="s">
        <v>165</v>
      </c>
      <c r="G9" s="4" t="s">
        <v>166</v>
      </c>
      <c r="H9" s="4" t="s">
        <v>167</v>
      </c>
      <c r="I9" s="4" t="s">
        <v>168</v>
      </c>
      <c r="J9" s="4" t="s">
        <v>169</v>
      </c>
      <c r="K9" s="4" t="s">
        <v>170</v>
      </c>
      <c r="L9" s="4" t="s">
        <v>171</v>
      </c>
      <c r="M9" s="4" t="s">
        <v>172</v>
      </c>
      <c r="N9" s="4" t="s">
        <v>173</v>
      </c>
      <c r="O9" s="4" t="s">
        <v>174</v>
      </c>
      <c r="P9" s="5" t="s">
        <v>81</v>
      </c>
      <c r="Q9" s="5" t="s">
        <v>81</v>
      </c>
    </row>
    <row r="10" spans="1:22">
      <c r="A10" s="4" t="s">
        <v>175</v>
      </c>
      <c r="B10" s="4" t="s">
        <v>143</v>
      </c>
      <c r="C10" s="4" t="s">
        <v>144</v>
      </c>
      <c r="D10" s="4" t="s">
        <v>145</v>
      </c>
      <c r="E10" s="4" t="s">
        <v>146</v>
      </c>
      <c r="F10" s="4" t="s">
        <v>176</v>
      </c>
      <c r="G10" s="4" t="s">
        <v>177</v>
      </c>
      <c r="H10" s="4" t="s">
        <v>178</v>
      </c>
      <c r="I10" s="4" t="s">
        <v>179</v>
      </c>
      <c r="J10" s="4" t="s">
        <v>180</v>
      </c>
      <c r="K10" s="4" t="s">
        <v>181</v>
      </c>
      <c r="L10" s="4" t="s">
        <v>182</v>
      </c>
      <c r="M10" s="4" t="s">
        <v>183</v>
      </c>
      <c r="N10" s="4" t="s">
        <v>184</v>
      </c>
      <c r="O10" s="4" t="s">
        <v>185</v>
      </c>
      <c r="P10" s="4" t="s">
        <v>157</v>
      </c>
      <c r="Q10" s="4" t="s">
        <v>158</v>
      </c>
      <c r="R10" s="4" t="s">
        <v>159</v>
      </c>
      <c r="S10" s="4" t="s">
        <v>160</v>
      </c>
      <c r="T10" s="4" t="s">
        <v>161</v>
      </c>
      <c r="U10" s="4" t="s">
        <v>162</v>
      </c>
      <c r="V10" s="4" t="s">
        <v>163</v>
      </c>
    </row>
    <row r="11" spans="1:22">
      <c r="A11" s="4" t="s">
        <v>186</v>
      </c>
      <c r="B11" s="4" t="s">
        <v>187</v>
      </c>
      <c r="C11" s="4" t="s">
        <v>188</v>
      </c>
      <c r="D11" s="4" t="s">
        <v>189</v>
      </c>
      <c r="E11" s="4" t="s">
        <v>190</v>
      </c>
      <c r="F11" s="4" t="s">
        <v>191</v>
      </c>
      <c r="G11" s="4" t="s">
        <v>192</v>
      </c>
      <c r="H11" s="4" t="s">
        <v>193</v>
      </c>
      <c r="I11" s="4" t="s">
        <v>194</v>
      </c>
      <c r="J11" s="4" t="s">
        <v>195</v>
      </c>
      <c r="K11" s="4" t="s">
        <v>196</v>
      </c>
      <c r="L11" s="4" t="s">
        <v>197</v>
      </c>
      <c r="M11" s="4" t="s">
        <v>198</v>
      </c>
      <c r="N11" s="4" t="s">
        <v>199</v>
      </c>
      <c r="O11" s="4" t="s">
        <v>200</v>
      </c>
      <c r="P11" s="4" t="s">
        <v>201</v>
      </c>
      <c r="Q11" s="4" t="s">
        <v>202</v>
      </c>
      <c r="R11" s="4" t="s">
        <v>203</v>
      </c>
      <c r="S11" s="4" t="s">
        <v>204</v>
      </c>
      <c r="T11" s="4" t="s">
        <v>205</v>
      </c>
      <c r="U11" s="4" t="s">
        <v>206</v>
      </c>
      <c r="V11" s="4" t="s">
        <v>207</v>
      </c>
    </row>
    <row r="12" spans="1:22">
      <c r="A12" s="4" t="s">
        <v>208</v>
      </c>
      <c r="B12" s="4" t="s">
        <v>209</v>
      </c>
      <c r="C12" s="4" t="s">
        <v>210</v>
      </c>
      <c r="D12" s="4" t="s">
        <v>211</v>
      </c>
      <c r="E12" s="4" t="s">
        <v>212</v>
      </c>
      <c r="F12" s="4" t="s">
        <v>213</v>
      </c>
      <c r="G12" s="4" t="s">
        <v>214</v>
      </c>
      <c r="H12" s="4" t="s">
        <v>215</v>
      </c>
      <c r="I12" s="4" t="s">
        <v>216</v>
      </c>
      <c r="J12" s="4" t="s">
        <v>217</v>
      </c>
      <c r="K12" s="4" t="s">
        <v>218</v>
      </c>
      <c r="L12" s="4" t="s">
        <v>219</v>
      </c>
      <c r="M12" s="4" t="s">
        <v>220</v>
      </c>
      <c r="N12" s="5" t="s">
        <v>81</v>
      </c>
      <c r="O12" s="4" t="s">
        <v>221</v>
      </c>
      <c r="P12" s="5" t="s">
        <v>81</v>
      </c>
      <c r="Q12" s="4" t="s">
        <v>222</v>
      </c>
      <c r="R12" s="4" t="s">
        <v>223</v>
      </c>
      <c r="S12" s="5" t="s">
        <v>81</v>
      </c>
      <c r="T12" s="5" t="s">
        <v>81</v>
      </c>
      <c r="U12" s="5" t="s">
        <v>81</v>
      </c>
      <c r="V12" s="5" t="s">
        <v>81</v>
      </c>
    </row>
    <row r="13" spans="1:22">
      <c r="A13" s="3" t="s">
        <v>2</v>
      </c>
      <c r="B13" s="4" t="s">
        <v>224</v>
      </c>
      <c r="C13" s="4" t="s">
        <v>225</v>
      </c>
      <c r="D13" s="4" t="s">
        <v>226</v>
      </c>
      <c r="E13" s="4" t="s">
        <v>227</v>
      </c>
      <c r="F13" s="4" t="s">
        <v>228</v>
      </c>
      <c r="G13" s="4" t="s">
        <v>229</v>
      </c>
      <c r="H13" s="4" t="s">
        <v>230</v>
      </c>
      <c r="I13" s="4" t="s">
        <v>231</v>
      </c>
      <c r="J13" s="4" t="s">
        <v>232</v>
      </c>
      <c r="K13" s="4" t="s">
        <v>233</v>
      </c>
      <c r="L13" s="4" t="s">
        <v>234</v>
      </c>
      <c r="M13" s="4" t="s">
        <v>235</v>
      </c>
      <c r="N13" s="4" t="s">
        <v>236</v>
      </c>
      <c r="O13" s="4" t="s">
        <v>237</v>
      </c>
      <c r="P13" s="4" t="s">
        <v>238</v>
      </c>
      <c r="Q13" s="4" t="s">
        <v>239</v>
      </c>
      <c r="R13" s="4" t="s">
        <v>240</v>
      </c>
      <c r="S13" s="4" t="s">
        <v>241</v>
      </c>
      <c r="T13" s="4" t="s">
        <v>242</v>
      </c>
      <c r="U13" s="4" t="s">
        <v>243</v>
      </c>
      <c r="V13" s="4" t="s">
        <v>244</v>
      </c>
    </row>
    <row r="14" spans="1:22">
      <c r="A14" s="3" t="s">
        <v>245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 t="s">
        <v>246</v>
      </c>
      <c r="B15" s="4" t="s">
        <v>247</v>
      </c>
      <c r="C15" s="4" t="s">
        <v>248</v>
      </c>
      <c r="D15" s="4" t="s">
        <v>249</v>
      </c>
      <c r="E15" s="4" t="s">
        <v>250</v>
      </c>
      <c r="F15" s="4" t="s">
        <v>251</v>
      </c>
      <c r="G15" s="4" t="s">
        <v>252</v>
      </c>
      <c r="H15" s="4" t="s">
        <v>253</v>
      </c>
      <c r="I15" s="4" t="s">
        <v>254</v>
      </c>
      <c r="J15" s="4" t="s">
        <v>255</v>
      </c>
      <c r="K15" s="4" t="s">
        <v>256</v>
      </c>
      <c r="L15" s="4" t="s">
        <v>257</v>
      </c>
      <c r="M15" s="4" t="s">
        <v>258</v>
      </c>
      <c r="N15" s="4" t="s">
        <v>259</v>
      </c>
      <c r="O15" s="4" t="s">
        <v>260</v>
      </c>
      <c r="P15" s="4" t="s">
        <v>261</v>
      </c>
      <c r="Q15" s="4" t="s">
        <v>262</v>
      </c>
      <c r="R15" s="4" t="s">
        <v>263</v>
      </c>
      <c r="S15" s="4" t="s">
        <v>264</v>
      </c>
      <c r="T15" s="4" t="s">
        <v>265</v>
      </c>
      <c r="U15" s="4" t="s">
        <v>266</v>
      </c>
      <c r="V15" s="4" t="s">
        <v>267</v>
      </c>
    </row>
    <row r="16" spans="1:22">
      <c r="A16" s="4" t="s">
        <v>268</v>
      </c>
      <c r="B16" s="4" t="s">
        <v>269</v>
      </c>
      <c r="C16" s="4" t="s">
        <v>270</v>
      </c>
      <c r="D16" s="4" t="s">
        <v>271</v>
      </c>
      <c r="E16" s="4" t="s">
        <v>272</v>
      </c>
      <c r="F16" s="5" t="s">
        <v>81</v>
      </c>
      <c r="G16" s="5" t="s">
        <v>81</v>
      </c>
    </row>
    <row r="17" spans="1:22">
      <c r="A17" s="4" t="s">
        <v>273</v>
      </c>
      <c r="B17" s="4" t="s">
        <v>274</v>
      </c>
      <c r="C17" s="4" t="s">
        <v>275</v>
      </c>
      <c r="D17" s="4" t="s">
        <v>276</v>
      </c>
      <c r="E17" s="4" t="s">
        <v>277</v>
      </c>
      <c r="F17" s="4" t="s">
        <v>278</v>
      </c>
      <c r="G17" s="4" t="s">
        <v>279</v>
      </c>
      <c r="H17" s="4" t="s">
        <v>280</v>
      </c>
      <c r="I17" s="4" t="s">
        <v>281</v>
      </c>
      <c r="J17" s="4" t="s">
        <v>282</v>
      </c>
      <c r="K17" s="4" t="s">
        <v>283</v>
      </c>
      <c r="L17" s="4" t="s">
        <v>284</v>
      </c>
      <c r="M17" s="4" t="s">
        <v>285</v>
      </c>
      <c r="N17" s="4" t="s">
        <v>286</v>
      </c>
      <c r="O17" s="4" t="s">
        <v>287</v>
      </c>
      <c r="P17" s="4" t="s">
        <v>288</v>
      </c>
      <c r="Q17" s="4" t="s">
        <v>289</v>
      </c>
      <c r="R17" s="4" t="s">
        <v>290</v>
      </c>
      <c r="S17" s="4" t="s">
        <v>291</v>
      </c>
      <c r="T17" s="4" t="s">
        <v>292</v>
      </c>
      <c r="U17" s="4" t="s">
        <v>293</v>
      </c>
      <c r="V17" s="4" t="s">
        <v>294</v>
      </c>
    </row>
    <row r="18" spans="1:22">
      <c r="A18" s="4" t="s">
        <v>295</v>
      </c>
      <c r="B18" s="4" t="s">
        <v>296</v>
      </c>
      <c r="C18" s="4" t="s">
        <v>297</v>
      </c>
      <c r="D18" s="4" t="s">
        <v>298</v>
      </c>
      <c r="E18" s="4" t="s">
        <v>299</v>
      </c>
      <c r="F18" s="4" t="s">
        <v>300</v>
      </c>
      <c r="G18" s="4" t="s">
        <v>301</v>
      </c>
      <c r="H18" s="4" t="s">
        <v>302</v>
      </c>
      <c r="I18" s="4" t="s">
        <v>303</v>
      </c>
      <c r="J18" s="4" t="s">
        <v>304</v>
      </c>
      <c r="K18" s="4" t="s">
        <v>305</v>
      </c>
      <c r="L18" s="4" t="s">
        <v>306</v>
      </c>
      <c r="M18" s="4" t="s">
        <v>307</v>
      </c>
      <c r="N18" s="4" t="s">
        <v>308</v>
      </c>
      <c r="O18" s="4" t="s">
        <v>309</v>
      </c>
      <c r="P18" s="4" t="s">
        <v>310</v>
      </c>
      <c r="Q18" s="4" t="s">
        <v>311</v>
      </c>
      <c r="R18" s="4" t="s">
        <v>312</v>
      </c>
      <c r="S18" s="4" t="s">
        <v>313</v>
      </c>
      <c r="T18" s="4" t="s">
        <v>314</v>
      </c>
      <c r="U18" s="4" t="s">
        <v>315</v>
      </c>
      <c r="V18" s="4" t="s">
        <v>316</v>
      </c>
    </row>
    <row r="19" spans="1:22">
      <c r="A19" s="4" t="s">
        <v>317</v>
      </c>
      <c r="H19" s="5" t="s">
        <v>81</v>
      </c>
      <c r="I19" s="5" t="s">
        <v>81</v>
      </c>
      <c r="J19" s="5" t="s">
        <v>81</v>
      </c>
      <c r="K19" s="4" t="s">
        <v>318</v>
      </c>
      <c r="L19" s="4" t="s">
        <v>319</v>
      </c>
      <c r="M19" s="4" t="s">
        <v>320</v>
      </c>
      <c r="N19" s="4" t="s">
        <v>321</v>
      </c>
      <c r="O19" s="4" t="s">
        <v>322</v>
      </c>
      <c r="P19" s="4" t="s">
        <v>323</v>
      </c>
      <c r="Q19" s="4" t="s">
        <v>324</v>
      </c>
      <c r="R19" s="4" t="s">
        <v>325</v>
      </c>
      <c r="S19" s="4" t="s">
        <v>326</v>
      </c>
      <c r="T19" s="4" t="s">
        <v>327</v>
      </c>
      <c r="U19" s="4" t="s">
        <v>328</v>
      </c>
      <c r="V19" s="4" t="s">
        <v>329</v>
      </c>
    </row>
    <row r="20" spans="1:22">
      <c r="A20" s="4" t="s">
        <v>330</v>
      </c>
      <c r="B20" s="4" t="s">
        <v>331</v>
      </c>
      <c r="C20" s="4" t="s">
        <v>332</v>
      </c>
      <c r="D20" s="4" t="s">
        <v>333</v>
      </c>
      <c r="E20" s="4" t="s">
        <v>334</v>
      </c>
      <c r="F20" s="4" t="s">
        <v>335</v>
      </c>
      <c r="G20" s="4" t="s">
        <v>336</v>
      </c>
      <c r="H20" s="4" t="s">
        <v>337</v>
      </c>
      <c r="I20" s="4" t="s">
        <v>338</v>
      </c>
      <c r="J20" s="4" t="s">
        <v>339</v>
      </c>
      <c r="K20" s="4" t="s">
        <v>340</v>
      </c>
      <c r="L20" s="4" t="s">
        <v>341</v>
      </c>
      <c r="M20" s="4" t="s">
        <v>342</v>
      </c>
      <c r="N20" s="4" t="s">
        <v>343</v>
      </c>
      <c r="O20" s="4" t="s">
        <v>344</v>
      </c>
      <c r="P20" s="4" t="s">
        <v>345</v>
      </c>
      <c r="Q20" s="4" t="s">
        <v>346</v>
      </c>
      <c r="R20" s="4" t="s">
        <v>347</v>
      </c>
      <c r="S20" s="4" t="s">
        <v>348</v>
      </c>
      <c r="T20" s="4" t="s">
        <v>349</v>
      </c>
      <c r="U20" s="4" t="s">
        <v>350</v>
      </c>
      <c r="V20" s="4" t="s">
        <v>351</v>
      </c>
    </row>
    <row r="21" spans="1:22">
      <c r="A21" s="4" t="s">
        <v>352</v>
      </c>
      <c r="B21" s="4" t="s">
        <v>353</v>
      </c>
      <c r="C21" s="4" t="s">
        <v>353</v>
      </c>
      <c r="D21" s="4" t="s">
        <v>353</v>
      </c>
      <c r="E21" s="4" t="s">
        <v>353</v>
      </c>
      <c r="F21" s="4" t="s">
        <v>353</v>
      </c>
      <c r="G21" s="4" t="s">
        <v>353</v>
      </c>
      <c r="H21" s="4" t="s">
        <v>353</v>
      </c>
      <c r="I21" s="4" t="s">
        <v>353</v>
      </c>
      <c r="J21" s="5" t="s">
        <v>81</v>
      </c>
      <c r="K21" s="5" t="s">
        <v>81</v>
      </c>
      <c r="L21" s="5" t="s">
        <v>81</v>
      </c>
      <c r="M21" s="4" t="s">
        <v>354</v>
      </c>
      <c r="N21" s="5" t="s">
        <v>81</v>
      </c>
      <c r="O21" s="5" t="s">
        <v>81</v>
      </c>
      <c r="P21" s="4" t="s">
        <v>355</v>
      </c>
      <c r="Q21" s="5" t="s">
        <v>81</v>
      </c>
      <c r="R21" s="4" t="s">
        <v>356</v>
      </c>
      <c r="S21" s="4" t="s">
        <v>357</v>
      </c>
      <c r="T21" s="4" t="s">
        <v>358</v>
      </c>
      <c r="U21" s="4" t="s">
        <v>359</v>
      </c>
      <c r="V21" s="4" t="s">
        <v>360</v>
      </c>
    </row>
    <row r="22" spans="1:22">
      <c r="A22" s="4" t="s">
        <v>361</v>
      </c>
      <c r="B22" s="4" t="s">
        <v>362</v>
      </c>
      <c r="C22" s="4" t="s">
        <v>363</v>
      </c>
      <c r="D22" s="4" t="s">
        <v>364</v>
      </c>
      <c r="E22" s="4" t="s">
        <v>365</v>
      </c>
      <c r="F22" s="4" t="s">
        <v>366</v>
      </c>
      <c r="G22" s="4" t="s">
        <v>367</v>
      </c>
      <c r="H22" s="4" t="s">
        <v>368</v>
      </c>
      <c r="I22" s="4" t="s">
        <v>369</v>
      </c>
      <c r="J22" s="4" t="s">
        <v>370</v>
      </c>
      <c r="K22" s="4" t="s">
        <v>371</v>
      </c>
      <c r="L22" s="4" t="s">
        <v>372</v>
      </c>
    </row>
    <row r="23" spans="1:22">
      <c r="A23" s="4" t="s">
        <v>373</v>
      </c>
      <c r="B23" s="4" t="s">
        <v>374</v>
      </c>
      <c r="C23" s="4" t="s">
        <v>375</v>
      </c>
      <c r="D23" s="4" t="s">
        <v>376</v>
      </c>
      <c r="E23" s="4" t="s">
        <v>377</v>
      </c>
      <c r="F23" s="4" t="s">
        <v>378</v>
      </c>
      <c r="G23" s="4" t="s">
        <v>379</v>
      </c>
      <c r="H23" s="4" t="s">
        <v>380</v>
      </c>
      <c r="I23" s="4" t="s">
        <v>381</v>
      </c>
      <c r="J23" s="4" t="s">
        <v>382</v>
      </c>
      <c r="K23" s="4" t="s">
        <v>383</v>
      </c>
      <c r="L23" s="4" t="s">
        <v>384</v>
      </c>
      <c r="M23" s="4" t="s">
        <v>385</v>
      </c>
      <c r="N23" s="4" t="s">
        <v>386</v>
      </c>
      <c r="O23" s="4" t="s">
        <v>387</v>
      </c>
      <c r="P23" s="4" t="s">
        <v>388</v>
      </c>
      <c r="Q23" s="4" t="s">
        <v>364</v>
      </c>
    </row>
    <row r="24" spans="1:22">
      <c r="A24" s="4" t="s">
        <v>389</v>
      </c>
      <c r="B24" s="4" t="s">
        <v>390</v>
      </c>
      <c r="C24" s="4" t="s">
        <v>391</v>
      </c>
      <c r="D24" s="4" t="s">
        <v>392</v>
      </c>
      <c r="E24" s="4" t="s">
        <v>393</v>
      </c>
      <c r="F24" s="4" t="s">
        <v>394</v>
      </c>
      <c r="G24" s="4" t="s">
        <v>395</v>
      </c>
      <c r="H24" s="4" t="s">
        <v>396</v>
      </c>
      <c r="I24" s="4" t="s">
        <v>397</v>
      </c>
      <c r="J24" s="4" t="s">
        <v>398</v>
      </c>
      <c r="K24" s="4" t="s">
        <v>399</v>
      </c>
      <c r="L24" s="4" t="s">
        <v>91</v>
      </c>
      <c r="M24" s="4" t="s">
        <v>400</v>
      </c>
      <c r="N24" s="4" t="s">
        <v>401</v>
      </c>
      <c r="O24" s="4" t="s">
        <v>402</v>
      </c>
      <c r="P24" s="4" t="s">
        <v>403</v>
      </c>
      <c r="Q24" s="4" t="s">
        <v>404</v>
      </c>
      <c r="R24" s="4" t="s">
        <v>405</v>
      </c>
      <c r="S24" s="4" t="s">
        <v>406</v>
      </c>
      <c r="T24" s="4" t="s">
        <v>407</v>
      </c>
      <c r="U24" s="4" t="s">
        <v>408</v>
      </c>
      <c r="V24" s="4" t="s">
        <v>409</v>
      </c>
    </row>
    <row r="25" spans="1:22">
      <c r="A25" s="3" t="s">
        <v>410</v>
      </c>
      <c r="B25" s="4" t="s">
        <v>411</v>
      </c>
      <c r="C25" s="4" t="s">
        <v>412</v>
      </c>
      <c r="D25" s="4" t="s">
        <v>413</v>
      </c>
      <c r="E25" s="4" t="s">
        <v>414</v>
      </c>
      <c r="F25" s="4" t="s">
        <v>415</v>
      </c>
      <c r="G25" s="4" t="s">
        <v>416</v>
      </c>
      <c r="H25" s="4" t="s">
        <v>417</v>
      </c>
      <c r="I25" s="4" t="s">
        <v>418</v>
      </c>
      <c r="J25" s="4" t="s">
        <v>419</v>
      </c>
      <c r="K25" s="4" t="s">
        <v>420</v>
      </c>
      <c r="L25" s="4" t="s">
        <v>421</v>
      </c>
      <c r="M25" s="4" t="s">
        <v>422</v>
      </c>
      <c r="N25" s="4" t="s">
        <v>423</v>
      </c>
      <c r="O25" s="4" t="s">
        <v>424</v>
      </c>
      <c r="P25" s="4" t="s">
        <v>425</v>
      </c>
      <c r="Q25" s="4" t="s">
        <v>426</v>
      </c>
      <c r="R25" s="4" t="s">
        <v>427</v>
      </c>
      <c r="S25" s="4" t="s">
        <v>428</v>
      </c>
      <c r="T25" s="4" t="s">
        <v>429</v>
      </c>
      <c r="U25" s="4" t="s">
        <v>430</v>
      </c>
      <c r="V25" s="4" t="s">
        <v>431</v>
      </c>
    </row>
    <row r="26" spans="1:22">
      <c r="A26" s="3" t="s">
        <v>432</v>
      </c>
      <c r="B26" s="4" t="s">
        <v>433</v>
      </c>
      <c r="C26" s="4" t="s">
        <v>434</v>
      </c>
      <c r="D26" s="4" t="s">
        <v>435</v>
      </c>
      <c r="E26" s="4" t="s">
        <v>436</v>
      </c>
      <c r="F26" s="4" t="s">
        <v>437</v>
      </c>
      <c r="G26" s="4" t="s">
        <v>438</v>
      </c>
      <c r="H26" s="4" t="s">
        <v>439</v>
      </c>
      <c r="I26" s="4" t="s">
        <v>440</v>
      </c>
      <c r="J26" s="4" t="s">
        <v>441</v>
      </c>
      <c r="K26" s="4" t="s">
        <v>442</v>
      </c>
      <c r="L26" s="4" t="s">
        <v>443</v>
      </c>
      <c r="M26" s="4" t="s">
        <v>444</v>
      </c>
      <c r="N26" s="4" t="s">
        <v>445</v>
      </c>
      <c r="O26" s="4" t="s">
        <v>446</v>
      </c>
      <c r="P26" s="4" t="s">
        <v>447</v>
      </c>
      <c r="Q26" s="4" t="s">
        <v>448</v>
      </c>
      <c r="R26" s="4" t="s">
        <v>449</v>
      </c>
      <c r="S26" s="4" t="s">
        <v>450</v>
      </c>
      <c r="T26" s="4" t="s">
        <v>451</v>
      </c>
      <c r="U26" s="4" t="s">
        <v>452</v>
      </c>
      <c r="V26" s="4" t="s">
        <v>453</v>
      </c>
    </row>
    <row r="27" spans="1:22">
      <c r="A27" s="3" t="s">
        <v>454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" t="s">
        <v>455</v>
      </c>
      <c r="B28" s="4" t="s">
        <v>193</v>
      </c>
      <c r="C28" s="4" t="s">
        <v>456</v>
      </c>
      <c r="D28" s="4" t="s">
        <v>457</v>
      </c>
      <c r="E28" s="4" t="s">
        <v>457</v>
      </c>
      <c r="F28" s="5" t="s">
        <v>81</v>
      </c>
      <c r="G28" s="5" t="s">
        <v>81</v>
      </c>
      <c r="M28" s="5" t="s">
        <v>81</v>
      </c>
      <c r="N28" s="5" t="s">
        <v>81</v>
      </c>
      <c r="O28" s="5" t="s">
        <v>81</v>
      </c>
      <c r="P28" s="5" t="s">
        <v>81</v>
      </c>
      <c r="Q28" s="4" t="s">
        <v>458</v>
      </c>
      <c r="R28" s="4" t="s">
        <v>459</v>
      </c>
      <c r="S28" s="4" t="s">
        <v>267</v>
      </c>
      <c r="T28" s="4" t="s">
        <v>460</v>
      </c>
      <c r="U28" s="4" t="s">
        <v>461</v>
      </c>
      <c r="V28" s="4" t="s">
        <v>462</v>
      </c>
    </row>
    <row r="29" spans="1:22">
      <c r="A29" s="4" t="s">
        <v>463</v>
      </c>
      <c r="B29" s="4" t="s">
        <v>464</v>
      </c>
      <c r="C29" s="4" t="s">
        <v>465</v>
      </c>
      <c r="D29" s="4" t="s">
        <v>466</v>
      </c>
      <c r="E29" s="4" t="s">
        <v>467</v>
      </c>
      <c r="F29" s="4" t="s">
        <v>468</v>
      </c>
      <c r="G29" s="4" t="s">
        <v>469</v>
      </c>
      <c r="H29" s="4" t="s">
        <v>470</v>
      </c>
      <c r="I29" s="4" t="s">
        <v>471</v>
      </c>
      <c r="J29" s="4" t="s">
        <v>472</v>
      </c>
      <c r="K29" s="4" t="s">
        <v>473</v>
      </c>
      <c r="L29" s="4" t="s">
        <v>474</v>
      </c>
      <c r="M29" s="4" t="s">
        <v>475</v>
      </c>
      <c r="N29" s="4" t="s">
        <v>476</v>
      </c>
      <c r="O29" s="4" t="s">
        <v>477</v>
      </c>
      <c r="P29" s="4" t="s">
        <v>478</v>
      </c>
      <c r="Q29" s="4" t="s">
        <v>479</v>
      </c>
      <c r="R29" s="4" t="s">
        <v>480</v>
      </c>
      <c r="S29" s="4" t="s">
        <v>481</v>
      </c>
      <c r="T29" s="4" t="s">
        <v>482</v>
      </c>
      <c r="U29" s="4" t="s">
        <v>483</v>
      </c>
      <c r="V29" s="4" t="s">
        <v>484</v>
      </c>
    </row>
    <row r="30" spans="1:22">
      <c r="A30" s="4" t="s">
        <v>485</v>
      </c>
      <c r="B30" s="5" t="s">
        <v>81</v>
      </c>
      <c r="C30" s="5" t="s">
        <v>81</v>
      </c>
      <c r="D30" s="5" t="s">
        <v>81</v>
      </c>
      <c r="E30" s="5" t="s">
        <v>81</v>
      </c>
      <c r="F30" s="4" t="s">
        <v>486</v>
      </c>
      <c r="G30" s="4" t="s">
        <v>486</v>
      </c>
      <c r="H30" s="5" t="s">
        <v>81</v>
      </c>
      <c r="I30" s="4" t="s">
        <v>487</v>
      </c>
      <c r="J30" s="5" t="s">
        <v>81</v>
      </c>
      <c r="K30" s="5" t="s">
        <v>81</v>
      </c>
      <c r="L30" s="5" t="s">
        <v>81</v>
      </c>
      <c r="R30" s="5" t="s">
        <v>81</v>
      </c>
      <c r="S30" s="4" t="s">
        <v>488</v>
      </c>
      <c r="T30" s="5" t="s">
        <v>81</v>
      </c>
      <c r="U30" s="5" t="s">
        <v>81</v>
      </c>
      <c r="V30" s="5" t="s">
        <v>81</v>
      </c>
    </row>
    <row r="31" spans="1:22">
      <c r="A31" s="4" t="s">
        <v>489</v>
      </c>
      <c r="B31" s="4" t="s">
        <v>464</v>
      </c>
      <c r="C31" s="4" t="s">
        <v>465</v>
      </c>
      <c r="D31" s="4" t="s">
        <v>466</v>
      </c>
      <c r="E31" s="4" t="s">
        <v>467</v>
      </c>
      <c r="F31" s="4" t="s">
        <v>490</v>
      </c>
      <c r="G31" s="4" t="s">
        <v>491</v>
      </c>
      <c r="H31" s="5" t="s">
        <v>81</v>
      </c>
      <c r="I31" s="4" t="s">
        <v>492</v>
      </c>
      <c r="J31" s="5" t="s">
        <v>81</v>
      </c>
      <c r="K31" s="4" t="s">
        <v>473</v>
      </c>
      <c r="L31" s="4" t="s">
        <v>474</v>
      </c>
      <c r="M31" s="4" t="s">
        <v>475</v>
      </c>
      <c r="N31" s="4" t="s">
        <v>476</v>
      </c>
      <c r="O31" s="4" t="s">
        <v>477</v>
      </c>
      <c r="P31" s="4" t="s">
        <v>478</v>
      </c>
      <c r="Q31" s="4" t="s">
        <v>479</v>
      </c>
      <c r="R31" s="4" t="s">
        <v>480</v>
      </c>
      <c r="S31" s="4" t="s">
        <v>493</v>
      </c>
      <c r="T31" s="4" t="s">
        <v>482</v>
      </c>
      <c r="U31" s="4" t="s">
        <v>483</v>
      </c>
      <c r="V31" s="4" t="s">
        <v>484</v>
      </c>
    </row>
    <row r="32" spans="1:22">
      <c r="A32" s="4" t="s">
        <v>494</v>
      </c>
      <c r="B32" s="5" t="s">
        <v>81</v>
      </c>
      <c r="C32" s="5" t="s">
        <v>81</v>
      </c>
      <c r="D32" s="5" t="s">
        <v>81</v>
      </c>
      <c r="E32" s="4" t="s">
        <v>495</v>
      </c>
      <c r="F32" s="4" t="s">
        <v>496</v>
      </c>
      <c r="G32" s="4" t="s">
        <v>497</v>
      </c>
      <c r="H32" s="4" t="s">
        <v>498</v>
      </c>
      <c r="I32" s="4" t="s">
        <v>499</v>
      </c>
      <c r="J32" s="4" t="s">
        <v>500</v>
      </c>
      <c r="K32" s="4" t="s">
        <v>501</v>
      </c>
      <c r="L32" s="4" t="s">
        <v>502</v>
      </c>
      <c r="M32" s="4" t="s">
        <v>503</v>
      </c>
      <c r="N32" s="4" t="s">
        <v>376</v>
      </c>
      <c r="O32" s="4" t="s">
        <v>504</v>
      </c>
      <c r="P32" s="4" t="s">
        <v>505</v>
      </c>
      <c r="Q32" s="4" t="s">
        <v>506</v>
      </c>
      <c r="R32" s="4" t="s">
        <v>507</v>
      </c>
      <c r="S32" s="4" t="s">
        <v>508</v>
      </c>
      <c r="T32" s="4" t="s">
        <v>509</v>
      </c>
      <c r="U32" s="4" t="s">
        <v>510</v>
      </c>
      <c r="V32" s="4" t="s">
        <v>511</v>
      </c>
    </row>
    <row r="33" spans="1:22">
      <c r="A33" s="4" t="s">
        <v>512</v>
      </c>
      <c r="B33" s="4" t="s">
        <v>513</v>
      </c>
      <c r="C33" s="4" t="s">
        <v>514</v>
      </c>
      <c r="D33" s="4" t="s">
        <v>515</v>
      </c>
      <c r="E33" s="4" t="s">
        <v>516</v>
      </c>
      <c r="F33" s="4" t="s">
        <v>517</v>
      </c>
      <c r="G33" s="4" t="s">
        <v>518</v>
      </c>
      <c r="H33" s="4" t="s">
        <v>519</v>
      </c>
      <c r="I33" s="4" t="s">
        <v>520</v>
      </c>
      <c r="J33" s="4" t="s">
        <v>521</v>
      </c>
      <c r="K33" s="4" t="s">
        <v>522</v>
      </c>
      <c r="L33" s="4" t="s">
        <v>523</v>
      </c>
      <c r="M33" s="4" t="s">
        <v>524</v>
      </c>
      <c r="N33" s="4" t="s">
        <v>525</v>
      </c>
      <c r="O33" s="4" t="s">
        <v>526</v>
      </c>
      <c r="P33" s="4" t="s">
        <v>527</v>
      </c>
      <c r="Q33" s="4" t="s">
        <v>528</v>
      </c>
      <c r="R33" s="4" t="s">
        <v>529</v>
      </c>
      <c r="S33" s="4" t="s">
        <v>530</v>
      </c>
      <c r="T33" s="4" t="s">
        <v>531</v>
      </c>
      <c r="U33" s="4" t="s">
        <v>532</v>
      </c>
      <c r="V33" s="4" t="s">
        <v>533</v>
      </c>
    </row>
    <row r="34" spans="1:22">
      <c r="A34" s="4" t="s">
        <v>534</v>
      </c>
      <c r="B34" s="4" t="s">
        <v>535</v>
      </c>
      <c r="C34" s="4" t="s">
        <v>536</v>
      </c>
      <c r="D34" s="4" t="s">
        <v>537</v>
      </c>
      <c r="E34" s="4" t="s">
        <v>538</v>
      </c>
      <c r="F34" s="4" t="s">
        <v>539</v>
      </c>
      <c r="G34" s="4" t="s">
        <v>540</v>
      </c>
      <c r="H34" s="4" t="s">
        <v>541</v>
      </c>
      <c r="I34" s="4" t="s">
        <v>542</v>
      </c>
      <c r="J34" s="4" t="s">
        <v>543</v>
      </c>
      <c r="K34" s="4" t="s">
        <v>544</v>
      </c>
      <c r="L34" s="4" t="s">
        <v>545</v>
      </c>
      <c r="M34" s="4" t="s">
        <v>546</v>
      </c>
      <c r="N34" s="4" t="s">
        <v>547</v>
      </c>
      <c r="O34" s="4" t="s">
        <v>548</v>
      </c>
      <c r="P34" s="4" t="s">
        <v>549</v>
      </c>
      <c r="Q34" s="4" t="s">
        <v>550</v>
      </c>
      <c r="R34" s="4" t="s">
        <v>551</v>
      </c>
      <c r="S34" s="4" t="s">
        <v>552</v>
      </c>
      <c r="T34" s="4" t="s">
        <v>553</v>
      </c>
      <c r="U34" s="4" t="s">
        <v>554</v>
      </c>
      <c r="V34" s="4" t="s">
        <v>555</v>
      </c>
    </row>
    <row r="35" spans="1:22">
      <c r="A35" s="4" t="s">
        <v>556</v>
      </c>
      <c r="B35" s="4" t="s">
        <v>557</v>
      </c>
      <c r="C35" s="4" t="s">
        <v>558</v>
      </c>
      <c r="D35" s="4" t="s">
        <v>559</v>
      </c>
      <c r="E35" s="4" t="s">
        <v>560</v>
      </c>
      <c r="F35" s="4" t="s">
        <v>561</v>
      </c>
      <c r="G35" s="4" t="s">
        <v>562</v>
      </c>
      <c r="H35" s="4" t="s">
        <v>563</v>
      </c>
      <c r="I35" s="4" t="s">
        <v>564</v>
      </c>
      <c r="J35" s="4" t="s">
        <v>565</v>
      </c>
      <c r="K35" s="4" t="s">
        <v>566</v>
      </c>
      <c r="L35" s="4" t="s">
        <v>567</v>
      </c>
      <c r="M35" s="4" t="s">
        <v>483</v>
      </c>
      <c r="N35" s="4" t="s">
        <v>568</v>
      </c>
      <c r="O35" s="4" t="s">
        <v>569</v>
      </c>
      <c r="P35" s="4" t="s">
        <v>570</v>
      </c>
      <c r="Q35" s="4" t="s">
        <v>571</v>
      </c>
      <c r="R35" s="4" t="s">
        <v>572</v>
      </c>
      <c r="S35" s="4" t="s">
        <v>573</v>
      </c>
      <c r="T35" s="4" t="s">
        <v>574</v>
      </c>
      <c r="U35" s="4" t="s">
        <v>575</v>
      </c>
      <c r="V35" s="4" t="s">
        <v>576</v>
      </c>
    </row>
    <row r="36" spans="1:22">
      <c r="A36" s="4" t="s">
        <v>577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 t="s">
        <v>81</v>
      </c>
      <c r="N36" s="5" t="s">
        <v>81</v>
      </c>
      <c r="O36" s="5" t="s">
        <v>81</v>
      </c>
      <c r="P36" s="5" t="s">
        <v>81</v>
      </c>
      <c r="Q36" s="4" t="s">
        <v>578</v>
      </c>
      <c r="R36" s="4" t="s">
        <v>579</v>
      </c>
      <c r="S36" s="4" t="s">
        <v>580</v>
      </c>
      <c r="T36" s="4" t="s">
        <v>581</v>
      </c>
      <c r="U36" s="4" t="s">
        <v>582</v>
      </c>
      <c r="V36" s="4" t="s">
        <v>583</v>
      </c>
    </row>
    <row r="37" spans="1:22">
      <c r="A37" s="4" t="s">
        <v>584</v>
      </c>
      <c r="B37" s="4" t="s">
        <v>557</v>
      </c>
      <c r="C37" s="4" t="s">
        <v>558</v>
      </c>
      <c r="D37" s="4" t="s">
        <v>559</v>
      </c>
      <c r="E37" s="4" t="s">
        <v>560</v>
      </c>
      <c r="F37" s="4" t="s">
        <v>561</v>
      </c>
      <c r="G37" s="4" t="s">
        <v>562</v>
      </c>
      <c r="H37" s="4" t="s">
        <v>563</v>
      </c>
      <c r="I37" s="4" t="s">
        <v>564</v>
      </c>
      <c r="J37" s="4" t="s">
        <v>565</v>
      </c>
      <c r="K37" s="4" t="s">
        <v>566</v>
      </c>
      <c r="L37" s="4" t="s">
        <v>567</v>
      </c>
    </row>
    <row r="38" spans="1:22">
      <c r="A38" s="4" t="s">
        <v>584</v>
      </c>
      <c r="M38" s="4" t="s">
        <v>483</v>
      </c>
      <c r="N38" s="4" t="s">
        <v>568</v>
      </c>
      <c r="O38" s="4" t="s">
        <v>569</v>
      </c>
      <c r="P38" s="4" t="s">
        <v>570</v>
      </c>
      <c r="Q38" s="4" t="s">
        <v>585</v>
      </c>
      <c r="R38" s="4" t="s">
        <v>586</v>
      </c>
      <c r="S38" s="4" t="s">
        <v>587</v>
      </c>
      <c r="T38" s="4" t="s">
        <v>588</v>
      </c>
      <c r="U38" s="4" t="s">
        <v>589</v>
      </c>
      <c r="V38" s="4" t="s">
        <v>590</v>
      </c>
    </row>
    <row r="39" spans="1:22">
      <c r="A39" s="3" t="s">
        <v>4</v>
      </c>
      <c r="B39" s="4" t="s">
        <v>591</v>
      </c>
      <c r="C39" s="4" t="s">
        <v>592</v>
      </c>
      <c r="D39" s="4" t="s">
        <v>593</v>
      </c>
      <c r="E39" s="4" t="s">
        <v>594</v>
      </c>
      <c r="F39" s="4" t="s">
        <v>595</v>
      </c>
      <c r="G39" s="4" t="s">
        <v>596</v>
      </c>
      <c r="H39" s="4" t="s">
        <v>597</v>
      </c>
      <c r="I39" s="4" t="s">
        <v>598</v>
      </c>
      <c r="J39" s="4" t="s">
        <v>599</v>
      </c>
      <c r="K39" s="4" t="s">
        <v>600</v>
      </c>
      <c r="L39" s="4" t="s">
        <v>601</v>
      </c>
      <c r="M39" s="4" t="s">
        <v>602</v>
      </c>
      <c r="N39" s="4" t="s">
        <v>603</v>
      </c>
      <c r="O39" s="4" t="s">
        <v>604</v>
      </c>
      <c r="P39" s="4" t="s">
        <v>605</v>
      </c>
      <c r="Q39" s="4" t="s">
        <v>606</v>
      </c>
      <c r="R39" s="4" t="s">
        <v>607</v>
      </c>
      <c r="S39" s="4" t="s">
        <v>608</v>
      </c>
      <c r="T39" s="4" t="s">
        <v>609</v>
      </c>
      <c r="U39" s="4" t="s">
        <v>610</v>
      </c>
      <c r="V39" s="4" t="s">
        <v>611</v>
      </c>
    </row>
    <row r="40" spans="1:22">
      <c r="A40" s="3" t="s">
        <v>612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 t="s">
        <v>613</v>
      </c>
      <c r="M41" s="5" t="s">
        <v>81</v>
      </c>
      <c r="N41" s="5" t="s">
        <v>81</v>
      </c>
      <c r="O41" s="5" t="s">
        <v>81</v>
      </c>
      <c r="P41" s="4" t="s">
        <v>614</v>
      </c>
      <c r="Q41" s="5" t="s">
        <v>81</v>
      </c>
    </row>
    <row r="42" spans="1:22">
      <c r="A42" s="4" t="s">
        <v>615</v>
      </c>
      <c r="B42" s="4" t="s">
        <v>616</v>
      </c>
      <c r="C42" s="4" t="s">
        <v>617</v>
      </c>
      <c r="D42" s="5" t="s">
        <v>81</v>
      </c>
      <c r="E42" s="5" t="s">
        <v>81</v>
      </c>
      <c r="F42" s="5" t="s">
        <v>81</v>
      </c>
      <c r="G42" s="5" t="s">
        <v>81</v>
      </c>
      <c r="M42" s="5"/>
      <c r="N42" s="5"/>
      <c r="O42" s="5"/>
      <c r="P42" s="4"/>
      <c r="Q42" s="5"/>
      <c r="R42" s="5" t="s">
        <v>81</v>
      </c>
      <c r="S42" s="5" t="s">
        <v>81</v>
      </c>
      <c r="T42" s="5" t="s">
        <v>81</v>
      </c>
      <c r="U42" s="4" t="s">
        <v>459</v>
      </c>
      <c r="V42" s="5" t="s">
        <v>81</v>
      </c>
    </row>
    <row r="43" spans="1:22">
      <c r="A43" s="4" t="s">
        <v>618</v>
      </c>
      <c r="B43" s="4" t="s">
        <v>619</v>
      </c>
      <c r="C43" s="4" t="s">
        <v>620</v>
      </c>
      <c r="D43" s="4" t="s">
        <v>621</v>
      </c>
      <c r="E43" s="4" t="s">
        <v>622</v>
      </c>
      <c r="F43" s="4" t="s">
        <v>623</v>
      </c>
      <c r="G43" s="4" t="s">
        <v>624</v>
      </c>
      <c r="H43" s="4" t="s">
        <v>625</v>
      </c>
      <c r="I43" s="4" t="s">
        <v>626</v>
      </c>
      <c r="J43" s="4" t="s">
        <v>627</v>
      </c>
      <c r="K43" s="4" t="s">
        <v>628</v>
      </c>
      <c r="L43" s="4" t="s">
        <v>629</v>
      </c>
      <c r="M43" s="4" t="s">
        <v>630</v>
      </c>
      <c r="N43" s="4" t="s">
        <v>631</v>
      </c>
      <c r="O43" s="4" t="s">
        <v>632</v>
      </c>
      <c r="P43" s="4" t="s">
        <v>633</v>
      </c>
      <c r="Q43" s="4" t="s">
        <v>634</v>
      </c>
      <c r="R43" s="4" t="s">
        <v>635</v>
      </c>
      <c r="S43" s="4" t="s">
        <v>636</v>
      </c>
      <c r="T43" s="4" t="s">
        <v>637</v>
      </c>
      <c r="U43" s="5" t="s">
        <v>81</v>
      </c>
      <c r="V43" s="4" t="s">
        <v>638</v>
      </c>
    </row>
    <row r="44" spans="1:22">
      <c r="A44" s="4" t="s">
        <v>639</v>
      </c>
      <c r="B44" s="4" t="s">
        <v>640</v>
      </c>
      <c r="C44" s="4" t="s">
        <v>641</v>
      </c>
      <c r="D44" s="4" t="s">
        <v>642</v>
      </c>
      <c r="E44" s="4" t="s">
        <v>643</v>
      </c>
      <c r="F44" s="4" t="s">
        <v>510</v>
      </c>
      <c r="G44" s="4" t="s">
        <v>644</v>
      </c>
      <c r="H44" s="4" t="s">
        <v>645</v>
      </c>
      <c r="I44" s="4" t="s">
        <v>646</v>
      </c>
      <c r="J44" s="5" t="s">
        <v>81</v>
      </c>
      <c r="K44" s="5" t="s">
        <v>81</v>
      </c>
      <c r="L44" s="5" t="s">
        <v>81</v>
      </c>
    </row>
    <row r="45" spans="1:22">
      <c r="A45" s="4" t="s">
        <v>647</v>
      </c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R45" s="5" t="s">
        <v>81</v>
      </c>
      <c r="S45" s="5" t="s">
        <v>81</v>
      </c>
      <c r="T45" s="5" t="s">
        <v>81</v>
      </c>
      <c r="U45" s="4" t="s">
        <v>648</v>
      </c>
      <c r="V45" s="4" t="s">
        <v>638</v>
      </c>
    </row>
    <row r="46" spans="1:22">
      <c r="A46" s="3" t="s">
        <v>11</v>
      </c>
      <c r="B46" s="4" t="s">
        <v>649</v>
      </c>
      <c r="C46" s="4" t="s">
        <v>650</v>
      </c>
      <c r="D46" s="4" t="s">
        <v>651</v>
      </c>
      <c r="E46" s="4" t="s">
        <v>652</v>
      </c>
      <c r="F46" s="4" t="s">
        <v>653</v>
      </c>
      <c r="G46" s="4" t="s">
        <v>654</v>
      </c>
      <c r="H46" s="4" t="s">
        <v>655</v>
      </c>
      <c r="I46" s="4" t="s">
        <v>656</v>
      </c>
      <c r="J46" s="4" t="s">
        <v>627</v>
      </c>
      <c r="K46" s="4" t="s">
        <v>628</v>
      </c>
      <c r="L46" s="4" t="s">
        <v>629</v>
      </c>
      <c r="M46" s="4" t="s">
        <v>630</v>
      </c>
      <c r="N46" s="4" t="s">
        <v>631</v>
      </c>
      <c r="O46" s="4" t="s">
        <v>632</v>
      </c>
      <c r="P46" s="4" t="s">
        <v>657</v>
      </c>
      <c r="Q46" s="4" t="s">
        <v>634</v>
      </c>
      <c r="R46" s="4" t="s">
        <v>635</v>
      </c>
      <c r="S46" s="4" t="s">
        <v>636</v>
      </c>
      <c r="T46" s="4" t="s">
        <v>637</v>
      </c>
      <c r="U46" s="4" t="s">
        <v>658</v>
      </c>
      <c r="V46" s="4" t="s">
        <v>638</v>
      </c>
    </row>
    <row r="47" spans="1:22">
      <c r="A47" s="3" t="s">
        <v>19</v>
      </c>
      <c r="B47" s="4" t="s">
        <v>659</v>
      </c>
      <c r="C47" s="4" t="s">
        <v>660</v>
      </c>
      <c r="D47" s="4" t="s">
        <v>661</v>
      </c>
      <c r="E47" s="4" t="s">
        <v>662</v>
      </c>
      <c r="F47" s="4" t="s">
        <v>663</v>
      </c>
      <c r="G47" s="4" t="s">
        <v>664</v>
      </c>
      <c r="H47" s="4" t="s">
        <v>665</v>
      </c>
      <c r="I47" s="4" t="s">
        <v>666</v>
      </c>
      <c r="J47" s="4" t="s">
        <v>667</v>
      </c>
      <c r="K47" s="4" t="s">
        <v>668</v>
      </c>
      <c r="L47" s="4" t="s">
        <v>669</v>
      </c>
      <c r="M47" s="4" t="s">
        <v>670</v>
      </c>
      <c r="N47" s="4" t="s">
        <v>671</v>
      </c>
      <c r="O47" s="4" t="s">
        <v>672</v>
      </c>
      <c r="P47" s="4" t="s">
        <v>673</v>
      </c>
      <c r="Q47" s="4" t="s">
        <v>674</v>
      </c>
      <c r="R47" s="4" t="s">
        <v>675</v>
      </c>
      <c r="S47" s="4" t="s">
        <v>676</v>
      </c>
      <c r="T47" s="4" t="s">
        <v>677</v>
      </c>
      <c r="U47" s="4" t="s">
        <v>561</v>
      </c>
      <c r="V47" s="4" t="s">
        <v>678</v>
      </c>
    </row>
    <row r="48" spans="1:22">
      <c r="A48" s="3" t="s">
        <v>679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 t="s">
        <v>680</v>
      </c>
      <c r="B49" s="4" t="s">
        <v>681</v>
      </c>
      <c r="C49" s="4" t="s">
        <v>681</v>
      </c>
      <c r="D49" s="4" t="s">
        <v>682</v>
      </c>
      <c r="E49" s="4" t="s">
        <v>682</v>
      </c>
      <c r="F49" s="4" t="s">
        <v>682</v>
      </c>
      <c r="G49" s="4" t="s">
        <v>682</v>
      </c>
      <c r="H49" s="4" t="s">
        <v>682</v>
      </c>
      <c r="I49" s="4" t="s">
        <v>682</v>
      </c>
      <c r="J49" s="4" t="s">
        <v>683</v>
      </c>
      <c r="K49" s="4" t="s">
        <v>683</v>
      </c>
      <c r="L49" s="4" t="s">
        <v>683</v>
      </c>
      <c r="M49" s="4" t="s">
        <v>683</v>
      </c>
      <c r="N49" s="4" t="s">
        <v>683</v>
      </c>
      <c r="O49" s="4" t="s">
        <v>683</v>
      </c>
      <c r="P49" s="4" t="s">
        <v>683</v>
      </c>
      <c r="Q49" s="4" t="s">
        <v>684</v>
      </c>
      <c r="R49" s="4" t="s">
        <v>684</v>
      </c>
      <c r="S49" s="4" t="s">
        <v>684</v>
      </c>
      <c r="T49" s="4" t="s">
        <v>684</v>
      </c>
      <c r="U49" s="4" t="s">
        <v>684</v>
      </c>
      <c r="V49" s="4" t="s">
        <v>684</v>
      </c>
    </row>
    <row r="50" spans="1:22">
      <c r="A50" s="4" t="s">
        <v>685</v>
      </c>
      <c r="B50" s="4" t="s">
        <v>686</v>
      </c>
      <c r="C50" s="4" t="s">
        <v>686</v>
      </c>
      <c r="D50" s="4" t="s">
        <v>687</v>
      </c>
      <c r="E50" s="4" t="s">
        <v>687</v>
      </c>
      <c r="F50" s="4" t="s">
        <v>687</v>
      </c>
      <c r="G50" s="4" t="s">
        <v>687</v>
      </c>
      <c r="H50" s="4" t="s">
        <v>687</v>
      </c>
      <c r="I50" s="4" t="s">
        <v>687</v>
      </c>
      <c r="J50" s="4" t="s">
        <v>688</v>
      </c>
      <c r="K50" s="4" t="s">
        <v>688</v>
      </c>
      <c r="L50" s="4" t="s">
        <v>688</v>
      </c>
      <c r="M50" s="4" t="s">
        <v>688</v>
      </c>
      <c r="N50" s="4" t="s">
        <v>689</v>
      </c>
      <c r="O50" s="4" t="s">
        <v>689</v>
      </c>
      <c r="P50" s="4" t="s">
        <v>689</v>
      </c>
      <c r="Q50" s="4" t="s">
        <v>690</v>
      </c>
      <c r="R50" s="4" t="s">
        <v>690</v>
      </c>
      <c r="S50" s="4" t="s">
        <v>690</v>
      </c>
      <c r="T50" s="4" t="s">
        <v>690</v>
      </c>
      <c r="U50" s="4" t="s">
        <v>690</v>
      </c>
      <c r="V50" s="4" t="s">
        <v>690</v>
      </c>
    </row>
    <row r="51" spans="1:22">
      <c r="A51" s="4" t="s">
        <v>691</v>
      </c>
      <c r="B51" s="4" t="s">
        <v>692</v>
      </c>
      <c r="C51" s="4" t="s">
        <v>692</v>
      </c>
      <c r="D51" s="4" t="s">
        <v>692</v>
      </c>
      <c r="E51" s="4" t="s">
        <v>692</v>
      </c>
      <c r="F51" s="4" t="s">
        <v>693</v>
      </c>
      <c r="G51" s="4" t="s">
        <v>693</v>
      </c>
      <c r="H51" s="4" t="s">
        <v>693</v>
      </c>
      <c r="I51" s="4" t="s">
        <v>693</v>
      </c>
      <c r="J51" s="4" t="s">
        <v>694</v>
      </c>
      <c r="K51" s="4" t="s">
        <v>694</v>
      </c>
      <c r="L51" s="4" t="s">
        <v>694</v>
      </c>
      <c r="M51" s="4" t="s">
        <v>694</v>
      </c>
      <c r="N51" s="4" t="s">
        <v>695</v>
      </c>
      <c r="O51" s="4" t="s">
        <v>695</v>
      </c>
      <c r="P51" s="4" t="s">
        <v>695</v>
      </c>
      <c r="Q51" s="4" t="s">
        <v>695</v>
      </c>
      <c r="R51" s="4" t="s">
        <v>696</v>
      </c>
      <c r="S51" s="4" t="s">
        <v>696</v>
      </c>
      <c r="T51" s="4" t="s">
        <v>697</v>
      </c>
      <c r="U51" s="4" t="s">
        <v>698</v>
      </c>
      <c r="V51" s="4" t="s">
        <v>698</v>
      </c>
    </row>
    <row r="52" spans="1:22">
      <c r="A52" s="4" t="s">
        <v>699</v>
      </c>
      <c r="B52" s="4" t="s">
        <v>700</v>
      </c>
      <c r="C52" s="4" t="s">
        <v>701</v>
      </c>
      <c r="D52" s="4" t="s">
        <v>702</v>
      </c>
      <c r="E52" s="4" t="s">
        <v>703</v>
      </c>
      <c r="F52" s="4" t="s">
        <v>704</v>
      </c>
      <c r="G52" s="4" t="s">
        <v>425</v>
      </c>
      <c r="H52" s="4" t="s">
        <v>705</v>
      </c>
      <c r="I52" s="4" t="s">
        <v>706</v>
      </c>
      <c r="J52" s="4" t="s">
        <v>707</v>
      </c>
      <c r="K52" s="4" t="s">
        <v>708</v>
      </c>
      <c r="L52" s="4" t="s">
        <v>709</v>
      </c>
      <c r="M52" s="4" t="s">
        <v>710</v>
      </c>
      <c r="N52" s="4" t="s">
        <v>711</v>
      </c>
      <c r="O52" s="4" t="s">
        <v>712</v>
      </c>
      <c r="P52" s="4" t="s">
        <v>713</v>
      </c>
      <c r="Q52" s="4" t="s">
        <v>714</v>
      </c>
      <c r="R52" s="4" t="s">
        <v>715</v>
      </c>
      <c r="S52" s="4" t="s">
        <v>716</v>
      </c>
      <c r="T52" s="4" t="s">
        <v>717</v>
      </c>
      <c r="U52" s="4" t="s">
        <v>718</v>
      </c>
      <c r="V52" s="4" t="s">
        <v>590</v>
      </c>
    </row>
    <row r="53" spans="1:22">
      <c r="A53" s="3" t="s">
        <v>719</v>
      </c>
      <c r="B53" s="4" t="s">
        <v>720</v>
      </c>
      <c r="C53" s="4" t="s">
        <v>721</v>
      </c>
      <c r="D53" s="4" t="s">
        <v>722</v>
      </c>
      <c r="E53" s="4" t="s">
        <v>723</v>
      </c>
      <c r="F53" s="4" t="s">
        <v>724</v>
      </c>
      <c r="G53" s="4" t="s">
        <v>725</v>
      </c>
      <c r="H53" s="4" t="s">
        <v>726</v>
      </c>
      <c r="I53" s="4" t="s">
        <v>727</v>
      </c>
      <c r="J53" s="4" t="s">
        <v>728</v>
      </c>
      <c r="K53" s="4" t="s">
        <v>729</v>
      </c>
      <c r="L53" s="4" t="s">
        <v>730</v>
      </c>
      <c r="M53" s="4" t="s">
        <v>731</v>
      </c>
      <c r="N53" s="4" t="s">
        <v>732</v>
      </c>
      <c r="O53" s="4" t="s">
        <v>733</v>
      </c>
      <c r="P53" s="4" t="s">
        <v>734</v>
      </c>
      <c r="Q53" s="4" t="s">
        <v>735</v>
      </c>
      <c r="R53" s="4" t="s">
        <v>736</v>
      </c>
      <c r="S53" s="4" t="s">
        <v>737</v>
      </c>
      <c r="T53" s="4" t="s">
        <v>738</v>
      </c>
      <c r="U53" s="4" t="s">
        <v>739</v>
      </c>
      <c r="V53" s="4" t="s">
        <v>740</v>
      </c>
    </row>
    <row r="54" spans="1:22">
      <c r="A54" s="4" t="s">
        <v>741</v>
      </c>
      <c r="B54" s="4" t="s">
        <v>742</v>
      </c>
      <c r="C54" s="4" t="s">
        <v>743</v>
      </c>
      <c r="D54" s="4" t="s">
        <v>744</v>
      </c>
      <c r="E54" s="4" t="s">
        <v>745</v>
      </c>
      <c r="F54" s="4" t="s">
        <v>746</v>
      </c>
      <c r="G54" s="4" t="s">
        <v>747</v>
      </c>
      <c r="H54" s="4" t="s">
        <v>748</v>
      </c>
      <c r="I54" s="4" t="s">
        <v>749</v>
      </c>
      <c r="J54" s="4">
        <v>2476.2800000000002</v>
      </c>
      <c r="K54" s="5" t="s">
        <v>81</v>
      </c>
      <c r="L54" s="5" t="s">
        <v>81</v>
      </c>
    </row>
    <row r="55" spans="1:22">
      <c r="A55" s="3" t="s">
        <v>13</v>
      </c>
      <c r="B55" s="4" t="s">
        <v>750</v>
      </c>
      <c r="C55" s="4" t="s">
        <v>751</v>
      </c>
      <c r="D55" s="4" t="s">
        <v>752</v>
      </c>
      <c r="E55" s="4" t="s">
        <v>753</v>
      </c>
      <c r="F55" s="4" t="s">
        <v>754</v>
      </c>
      <c r="G55" s="4" t="s">
        <v>755</v>
      </c>
      <c r="H55" s="4" t="s">
        <v>756</v>
      </c>
      <c r="I55" s="4" t="s">
        <v>757</v>
      </c>
      <c r="J55" s="4" t="s">
        <v>728</v>
      </c>
      <c r="K55" s="4" t="s">
        <v>729</v>
      </c>
      <c r="L55" s="4" t="s">
        <v>730</v>
      </c>
      <c r="M55" s="4" t="s">
        <v>731</v>
      </c>
      <c r="N55" s="4" t="s">
        <v>732</v>
      </c>
      <c r="O55" s="4" t="s">
        <v>733</v>
      </c>
      <c r="P55" s="4" t="s">
        <v>734</v>
      </c>
      <c r="Q55" s="4" t="s">
        <v>735</v>
      </c>
      <c r="R55" s="4" t="s">
        <v>736</v>
      </c>
      <c r="S55" s="4" t="s">
        <v>737</v>
      </c>
      <c r="T55" s="4" t="s">
        <v>738</v>
      </c>
      <c r="U55" s="4" t="s">
        <v>739</v>
      </c>
      <c r="V55" s="4" t="s">
        <v>740</v>
      </c>
    </row>
    <row r="56" spans="1:22">
      <c r="A56" s="3" t="s">
        <v>758</v>
      </c>
      <c r="B56" s="4" t="s">
        <v>433</v>
      </c>
      <c r="C56" s="4" t="s">
        <v>434</v>
      </c>
      <c r="D56" s="4" t="s">
        <v>435</v>
      </c>
      <c r="E56" s="4" t="s">
        <v>436</v>
      </c>
      <c r="F56" s="4" t="s">
        <v>437</v>
      </c>
      <c r="G56" s="4" t="s">
        <v>438</v>
      </c>
      <c r="H56" s="4" t="s">
        <v>439</v>
      </c>
      <c r="I56" s="4" t="s">
        <v>440</v>
      </c>
      <c r="J56" s="4" t="s">
        <v>441</v>
      </c>
      <c r="K56" s="4" t="s">
        <v>442</v>
      </c>
      <c r="L56" s="4" t="s">
        <v>443</v>
      </c>
      <c r="M56" s="4" t="s">
        <v>444</v>
      </c>
      <c r="N56" s="4" t="s">
        <v>445</v>
      </c>
      <c r="O56" s="4" t="s">
        <v>446</v>
      </c>
      <c r="P56" s="4" t="s">
        <v>447</v>
      </c>
      <c r="Q56" s="4" t="s">
        <v>448</v>
      </c>
      <c r="R56" s="4" t="s">
        <v>449</v>
      </c>
      <c r="S56" s="4" t="s">
        <v>450</v>
      </c>
      <c r="T56" s="4" t="s">
        <v>451</v>
      </c>
      <c r="U56" s="4" t="s">
        <v>452</v>
      </c>
      <c r="V56" s="4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5"/>
  <sheetViews>
    <sheetView topLeftCell="E1" workbookViewId="0">
      <selection activeCell="V1" sqref="V1"/>
    </sheetView>
  </sheetViews>
  <sheetFormatPr defaultColWidth="48.140625" defaultRowHeight="15"/>
  <cols>
    <col min="1" max="1" width="44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3" width="14.28515625" bestFit="1" customWidth="1"/>
    <col min="24" max="24" width="13" bestFit="1" customWidth="1"/>
    <col min="25" max="27" width="14.28515625" bestFit="1" customWidth="1"/>
  </cols>
  <sheetData>
    <row r="1" spans="1:27">
      <c r="A1" s="1" t="s">
        <v>759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42004</v>
      </c>
      <c r="W1" s="2">
        <v>42004</v>
      </c>
      <c r="X1" s="2">
        <v>41820</v>
      </c>
      <c r="Y1" s="2">
        <v>41639</v>
      </c>
      <c r="Z1" s="2">
        <v>41274</v>
      </c>
      <c r="AA1" s="2">
        <v>40908</v>
      </c>
    </row>
    <row r="2" spans="1:27">
      <c r="A2" s="3" t="s">
        <v>16</v>
      </c>
      <c r="B2" s="4" t="s">
        <v>760</v>
      </c>
      <c r="C2" s="4" t="s">
        <v>761</v>
      </c>
      <c r="D2" s="4" t="s">
        <v>762</v>
      </c>
      <c r="E2" s="4" t="s">
        <v>763</v>
      </c>
      <c r="F2" s="4" t="s">
        <v>764</v>
      </c>
      <c r="G2" s="4" t="s">
        <v>765</v>
      </c>
      <c r="H2" s="4" t="s">
        <v>766</v>
      </c>
      <c r="I2" s="4" t="s">
        <v>767</v>
      </c>
      <c r="J2" s="4" t="s">
        <v>768</v>
      </c>
      <c r="K2" s="4" t="s">
        <v>769</v>
      </c>
      <c r="L2" s="4" t="s">
        <v>770</v>
      </c>
      <c r="M2" s="4" t="s">
        <v>771</v>
      </c>
      <c r="N2" s="4" t="s">
        <v>772</v>
      </c>
      <c r="O2" s="4" t="s">
        <v>773</v>
      </c>
      <c r="P2" s="4" t="s">
        <v>774</v>
      </c>
      <c r="Q2" s="4" t="s">
        <v>775</v>
      </c>
      <c r="R2" s="4" t="s">
        <v>776</v>
      </c>
      <c r="S2" s="4" t="s">
        <v>777</v>
      </c>
      <c r="T2" s="4" t="s">
        <v>778</v>
      </c>
      <c r="U2" s="4" t="s">
        <v>779</v>
      </c>
      <c r="V2" s="4" t="s">
        <v>780</v>
      </c>
      <c r="W2" s="4" t="s">
        <v>780</v>
      </c>
      <c r="X2" s="4" t="s">
        <v>781</v>
      </c>
      <c r="Y2" s="4" t="s">
        <v>782</v>
      </c>
      <c r="Z2" s="4" t="s">
        <v>783</v>
      </c>
      <c r="AA2" s="4" t="s">
        <v>784</v>
      </c>
    </row>
    <row r="3" spans="1:27">
      <c r="A3" s="4" t="s">
        <v>785</v>
      </c>
      <c r="B3" s="4" t="s">
        <v>760</v>
      </c>
      <c r="C3" s="4" t="s">
        <v>761</v>
      </c>
      <c r="D3" s="4" t="s">
        <v>762</v>
      </c>
      <c r="E3" s="4" t="s">
        <v>763</v>
      </c>
      <c r="F3" s="4" t="s">
        <v>764</v>
      </c>
      <c r="G3" s="4" t="s">
        <v>765</v>
      </c>
      <c r="H3" s="4" t="s">
        <v>766</v>
      </c>
      <c r="I3" s="4" t="s">
        <v>767</v>
      </c>
      <c r="J3" s="4" t="s">
        <v>768</v>
      </c>
      <c r="K3" s="4" t="s">
        <v>769</v>
      </c>
      <c r="L3" s="4" t="s">
        <v>770</v>
      </c>
      <c r="M3" s="4" t="s">
        <v>771</v>
      </c>
      <c r="N3" s="4" t="s">
        <v>772</v>
      </c>
      <c r="O3" s="4" t="s">
        <v>773</v>
      </c>
      <c r="P3" s="4" t="s">
        <v>774</v>
      </c>
      <c r="Q3" s="4" t="s">
        <v>775</v>
      </c>
      <c r="R3" s="4" t="s">
        <v>776</v>
      </c>
      <c r="S3" s="4" t="s">
        <v>777</v>
      </c>
      <c r="T3" s="4" t="s">
        <v>778</v>
      </c>
      <c r="U3" s="4" t="s">
        <v>779</v>
      </c>
      <c r="V3" s="4" t="s">
        <v>780</v>
      </c>
      <c r="W3" s="4" t="s">
        <v>780</v>
      </c>
      <c r="X3" s="4" t="s">
        <v>781</v>
      </c>
      <c r="Y3" s="4" t="s">
        <v>782</v>
      </c>
      <c r="Z3" s="4" t="s">
        <v>783</v>
      </c>
      <c r="AA3" s="4" t="s">
        <v>784</v>
      </c>
    </row>
    <row r="4" spans="1:27">
      <c r="A4" s="3" t="s">
        <v>786</v>
      </c>
      <c r="B4" s="4" t="s">
        <v>787</v>
      </c>
      <c r="C4" s="4" t="s">
        <v>788</v>
      </c>
      <c r="D4" s="4" t="s">
        <v>789</v>
      </c>
      <c r="E4" s="4" t="s">
        <v>790</v>
      </c>
      <c r="F4" s="4" t="s">
        <v>791</v>
      </c>
      <c r="G4" s="4" t="s">
        <v>792</v>
      </c>
      <c r="H4" s="4" t="s">
        <v>793</v>
      </c>
      <c r="I4" s="4" t="s">
        <v>794</v>
      </c>
      <c r="J4" s="4" t="s">
        <v>795</v>
      </c>
      <c r="K4" s="4" t="s">
        <v>796</v>
      </c>
      <c r="L4" s="4" t="s">
        <v>797</v>
      </c>
      <c r="M4" s="4" t="s">
        <v>798</v>
      </c>
      <c r="N4" s="4" t="s">
        <v>799</v>
      </c>
      <c r="O4" s="4" t="s">
        <v>800</v>
      </c>
      <c r="P4" s="4" t="s">
        <v>801</v>
      </c>
      <c r="Q4" s="4" t="s">
        <v>802</v>
      </c>
      <c r="R4" s="4" t="s">
        <v>803</v>
      </c>
      <c r="S4" s="4" t="s">
        <v>804</v>
      </c>
      <c r="T4" s="4" t="s">
        <v>805</v>
      </c>
      <c r="U4" s="4" t="s">
        <v>806</v>
      </c>
      <c r="V4" s="4" t="s">
        <v>792</v>
      </c>
      <c r="W4" s="4" t="s">
        <v>792</v>
      </c>
      <c r="X4" s="4" t="s">
        <v>807</v>
      </c>
      <c r="Y4" s="4" t="s">
        <v>808</v>
      </c>
      <c r="Z4" s="4" t="s">
        <v>809</v>
      </c>
      <c r="AA4" s="4" t="s">
        <v>810</v>
      </c>
    </row>
    <row r="5" spans="1:27">
      <c r="A5" s="4" t="s">
        <v>811</v>
      </c>
      <c r="B5" s="4" t="s">
        <v>812</v>
      </c>
      <c r="C5" s="4" t="s">
        <v>813</v>
      </c>
      <c r="D5" s="4" t="s">
        <v>814</v>
      </c>
      <c r="E5" s="4" t="s">
        <v>815</v>
      </c>
      <c r="F5" s="4" t="s">
        <v>816</v>
      </c>
      <c r="G5" s="4" t="s">
        <v>817</v>
      </c>
      <c r="H5" s="4" t="s">
        <v>818</v>
      </c>
      <c r="I5" s="4" t="s">
        <v>819</v>
      </c>
      <c r="J5" s="4" t="s">
        <v>820</v>
      </c>
      <c r="K5" s="4" t="s">
        <v>821</v>
      </c>
      <c r="L5" s="4" t="s">
        <v>822</v>
      </c>
      <c r="M5" s="4" t="s">
        <v>823</v>
      </c>
      <c r="N5" s="4" t="s">
        <v>824</v>
      </c>
      <c r="O5" s="4" t="s">
        <v>825</v>
      </c>
      <c r="P5" s="4" t="s">
        <v>826</v>
      </c>
      <c r="Q5" s="4" t="s">
        <v>827</v>
      </c>
      <c r="R5" s="4" t="s">
        <v>828</v>
      </c>
      <c r="S5" s="4" t="s">
        <v>829</v>
      </c>
      <c r="T5" s="4" t="s">
        <v>830</v>
      </c>
      <c r="U5" s="4" t="s">
        <v>773</v>
      </c>
      <c r="V5" s="4" t="s">
        <v>40</v>
      </c>
      <c r="W5" s="4" t="s">
        <v>40</v>
      </c>
      <c r="X5" s="4" t="s">
        <v>831</v>
      </c>
      <c r="Y5" s="4" t="s">
        <v>242</v>
      </c>
      <c r="Z5" s="4" t="s">
        <v>832</v>
      </c>
      <c r="AA5" s="4" t="s">
        <v>833</v>
      </c>
    </row>
    <row r="6" spans="1:27">
      <c r="A6" s="4" t="s">
        <v>834</v>
      </c>
      <c r="B6" s="4" t="s">
        <v>835</v>
      </c>
      <c r="C6" s="4" t="s">
        <v>836</v>
      </c>
      <c r="D6" s="4" t="s">
        <v>133</v>
      </c>
      <c r="E6" s="4" t="s">
        <v>837</v>
      </c>
      <c r="F6" s="4" t="s">
        <v>838</v>
      </c>
      <c r="G6" s="4" t="s">
        <v>743</v>
      </c>
      <c r="H6" s="4" t="s">
        <v>839</v>
      </c>
      <c r="I6" s="4" t="s">
        <v>840</v>
      </c>
      <c r="J6" s="4" t="s">
        <v>841</v>
      </c>
      <c r="K6" s="4" t="s">
        <v>502</v>
      </c>
      <c r="L6" s="4" t="s">
        <v>842</v>
      </c>
      <c r="M6" s="4" t="s">
        <v>843</v>
      </c>
      <c r="N6" s="4" t="s">
        <v>844</v>
      </c>
      <c r="O6" s="4" t="s">
        <v>81</v>
      </c>
      <c r="P6" s="4" t="s">
        <v>81</v>
      </c>
      <c r="Q6" s="4" t="s">
        <v>81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 t="s">
        <v>845</v>
      </c>
      <c r="B7" s="4" t="s">
        <v>846</v>
      </c>
      <c r="C7" s="4" t="s">
        <v>847</v>
      </c>
      <c r="D7" s="4" t="s">
        <v>848</v>
      </c>
      <c r="E7" s="4" t="s">
        <v>849</v>
      </c>
      <c r="F7" s="4" t="s">
        <v>850</v>
      </c>
      <c r="G7" s="4" t="s">
        <v>851</v>
      </c>
      <c r="H7" s="4" t="s">
        <v>852</v>
      </c>
      <c r="I7" s="4" t="s">
        <v>853</v>
      </c>
      <c r="J7" s="4" t="s">
        <v>854</v>
      </c>
      <c r="K7" s="4" t="s">
        <v>855</v>
      </c>
      <c r="L7" s="4" t="s">
        <v>856</v>
      </c>
      <c r="M7" s="4" t="s">
        <v>857</v>
      </c>
      <c r="N7" s="4" t="s">
        <v>858</v>
      </c>
      <c r="O7" s="4" t="s">
        <v>859</v>
      </c>
      <c r="P7" s="4" t="s">
        <v>860</v>
      </c>
      <c r="Q7" s="4" t="s">
        <v>861</v>
      </c>
      <c r="R7" s="4" t="s">
        <v>862</v>
      </c>
      <c r="S7" s="4" t="s">
        <v>863</v>
      </c>
      <c r="T7" s="4" t="s">
        <v>864</v>
      </c>
      <c r="U7" s="4" t="s">
        <v>865</v>
      </c>
      <c r="V7" s="4" t="s">
        <v>866</v>
      </c>
      <c r="W7" s="4" t="s">
        <v>866</v>
      </c>
      <c r="X7" s="4" t="s">
        <v>867</v>
      </c>
      <c r="Y7" s="4" t="s">
        <v>868</v>
      </c>
      <c r="Z7" s="4" t="s">
        <v>869</v>
      </c>
      <c r="AA7" s="4" t="s">
        <v>870</v>
      </c>
    </row>
    <row r="8" spans="1:27">
      <c r="A8" s="4" t="s">
        <v>871</v>
      </c>
      <c r="B8" s="4" t="s">
        <v>872</v>
      </c>
      <c r="C8" s="4" t="s">
        <v>873</v>
      </c>
      <c r="D8" s="4" t="s">
        <v>874</v>
      </c>
      <c r="E8" s="4" t="s">
        <v>875</v>
      </c>
      <c r="F8" s="4" t="s">
        <v>876</v>
      </c>
      <c r="G8" s="4" t="s">
        <v>877</v>
      </c>
      <c r="H8" s="4" t="s">
        <v>878</v>
      </c>
      <c r="I8" s="4" t="s">
        <v>879</v>
      </c>
      <c r="J8" s="4" t="s">
        <v>287</v>
      </c>
      <c r="K8" s="4" t="s">
        <v>880</v>
      </c>
      <c r="L8" s="4" t="s">
        <v>471</v>
      </c>
      <c r="M8" s="4" t="s">
        <v>881</v>
      </c>
      <c r="N8" s="4" t="s">
        <v>882</v>
      </c>
      <c r="O8" s="4" t="s">
        <v>883</v>
      </c>
      <c r="P8" s="4" t="s">
        <v>884</v>
      </c>
      <c r="Q8" s="4" t="s">
        <v>885</v>
      </c>
      <c r="R8" s="4" t="s">
        <v>886</v>
      </c>
      <c r="S8" s="4" t="s">
        <v>887</v>
      </c>
      <c r="T8" s="4" t="s">
        <v>888</v>
      </c>
      <c r="U8" s="4" t="s">
        <v>889</v>
      </c>
      <c r="V8" s="4" t="s">
        <v>889</v>
      </c>
      <c r="W8" s="4" t="s">
        <v>889</v>
      </c>
      <c r="X8" s="4" t="s">
        <v>890</v>
      </c>
      <c r="Y8" s="4" t="s">
        <v>891</v>
      </c>
      <c r="Z8" s="4" t="s">
        <v>892</v>
      </c>
      <c r="AA8" s="4" t="s">
        <v>893</v>
      </c>
    </row>
    <row r="9" spans="1:27">
      <c r="A9" s="4" t="s">
        <v>894</v>
      </c>
      <c r="B9" s="4" t="s">
        <v>895</v>
      </c>
      <c r="C9" s="4" t="s">
        <v>896</v>
      </c>
      <c r="D9" s="4" t="s">
        <v>897</v>
      </c>
      <c r="E9" s="4" t="s">
        <v>898</v>
      </c>
      <c r="F9" s="4" t="s">
        <v>899</v>
      </c>
      <c r="G9" s="4" t="s">
        <v>900</v>
      </c>
      <c r="H9" s="4" t="s">
        <v>901</v>
      </c>
      <c r="I9" s="4" t="s">
        <v>902</v>
      </c>
      <c r="J9" s="4" t="s">
        <v>886</v>
      </c>
      <c r="K9" s="4" t="s">
        <v>903</v>
      </c>
      <c r="L9" s="4" t="s">
        <v>904</v>
      </c>
      <c r="M9" s="4" t="s">
        <v>905</v>
      </c>
      <c r="N9" s="4" t="s">
        <v>906</v>
      </c>
      <c r="O9" s="4" t="s">
        <v>907</v>
      </c>
      <c r="P9" s="4" t="s">
        <v>908</v>
      </c>
      <c r="Q9" s="4" t="s">
        <v>909</v>
      </c>
      <c r="R9" s="4" t="s">
        <v>910</v>
      </c>
      <c r="S9" s="4" t="s">
        <v>911</v>
      </c>
      <c r="T9" s="4" t="s">
        <v>912</v>
      </c>
      <c r="U9" s="4" t="s">
        <v>913</v>
      </c>
      <c r="V9" s="4" t="s">
        <v>105</v>
      </c>
      <c r="W9" s="4" t="s">
        <v>105</v>
      </c>
      <c r="X9" s="4" t="s">
        <v>914</v>
      </c>
      <c r="Y9" s="4" t="s">
        <v>915</v>
      </c>
      <c r="Z9" s="4" t="s">
        <v>916</v>
      </c>
      <c r="AA9" s="4" t="s">
        <v>917</v>
      </c>
    </row>
    <row r="10" spans="1:27">
      <c r="A10" s="4" t="s">
        <v>918</v>
      </c>
      <c r="B10" s="4" t="s">
        <v>919</v>
      </c>
      <c r="C10" s="4" t="s">
        <v>920</v>
      </c>
      <c r="D10" s="4" t="s">
        <v>921</v>
      </c>
      <c r="E10" s="4" t="s">
        <v>922</v>
      </c>
      <c r="F10" s="4" t="s">
        <v>923</v>
      </c>
      <c r="G10" s="4" t="s">
        <v>924</v>
      </c>
      <c r="H10" s="4" t="s">
        <v>925</v>
      </c>
      <c r="I10" s="4" t="s">
        <v>926</v>
      </c>
      <c r="J10" s="4" t="s">
        <v>927</v>
      </c>
      <c r="K10" s="4" t="s">
        <v>928</v>
      </c>
      <c r="L10" s="4" t="s">
        <v>929</v>
      </c>
      <c r="M10" s="4" t="s">
        <v>930</v>
      </c>
      <c r="N10" s="4" t="s">
        <v>931</v>
      </c>
      <c r="O10" s="4" t="s">
        <v>932</v>
      </c>
      <c r="P10" s="4" t="s">
        <v>933</v>
      </c>
      <c r="Q10" s="4" t="s">
        <v>934</v>
      </c>
      <c r="R10" s="4" t="s">
        <v>935</v>
      </c>
      <c r="S10" s="4" t="s">
        <v>936</v>
      </c>
      <c r="T10" s="4" t="s">
        <v>937</v>
      </c>
      <c r="U10" s="4" t="s">
        <v>938</v>
      </c>
      <c r="V10" s="4" t="s">
        <v>939</v>
      </c>
      <c r="W10" s="4" t="s">
        <v>939</v>
      </c>
      <c r="X10" s="4" t="s">
        <v>940</v>
      </c>
      <c r="Y10" s="4" t="s">
        <v>941</v>
      </c>
      <c r="Z10" s="4" t="s">
        <v>942</v>
      </c>
      <c r="AA10" s="4" t="s">
        <v>943</v>
      </c>
    </row>
    <row r="11" spans="1:27">
      <c r="A11" s="4" t="s">
        <v>944</v>
      </c>
      <c r="H11" t="s">
        <v>945</v>
      </c>
      <c r="I11" t="s">
        <v>946</v>
      </c>
      <c r="J11" t="s">
        <v>947</v>
      </c>
      <c r="K11" t="s">
        <v>948</v>
      </c>
      <c r="L11" t="s">
        <v>949</v>
      </c>
      <c r="M11" t="s">
        <v>950</v>
      </c>
      <c r="N11" t="s">
        <v>951</v>
      </c>
      <c r="O11" t="s">
        <v>952</v>
      </c>
      <c r="P11" t="s">
        <v>953</v>
      </c>
      <c r="Q11" t="s">
        <v>954</v>
      </c>
      <c r="R11" t="s">
        <v>955</v>
      </c>
      <c r="S11" t="s">
        <v>956</v>
      </c>
      <c r="T11" t="s">
        <v>957</v>
      </c>
      <c r="U11" t="s">
        <v>958</v>
      </c>
      <c r="V11" t="s">
        <v>959</v>
      </c>
      <c r="W11" t="s">
        <v>959</v>
      </c>
      <c r="X11" t="s">
        <v>960</v>
      </c>
      <c r="Y11" t="s">
        <v>961</v>
      </c>
      <c r="Z11" t="s">
        <v>962</v>
      </c>
      <c r="AA11" t="s">
        <v>963</v>
      </c>
    </row>
    <row r="12" spans="1:27">
      <c r="A12" s="3" t="s">
        <v>964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965</v>
      </c>
      <c r="B13" s="4" t="s">
        <v>966</v>
      </c>
      <c r="C13" s="4" t="s">
        <v>967</v>
      </c>
      <c r="D13" s="4" t="s">
        <v>968</v>
      </c>
      <c r="E13" s="4" t="s">
        <v>969</v>
      </c>
      <c r="F13" s="4" t="s">
        <v>970</v>
      </c>
      <c r="G13" s="4" t="s">
        <v>971</v>
      </c>
      <c r="H13" s="4" t="s">
        <v>972</v>
      </c>
      <c r="I13" s="4" t="s">
        <v>973</v>
      </c>
      <c r="J13" s="4" t="s">
        <v>974</v>
      </c>
      <c r="K13" s="4" t="s">
        <v>975</v>
      </c>
      <c r="L13" s="4" t="s">
        <v>976</v>
      </c>
      <c r="M13" s="4" t="s">
        <v>977</v>
      </c>
      <c r="N13" s="4" t="s">
        <v>978</v>
      </c>
      <c r="O13" s="4" t="s">
        <v>979</v>
      </c>
      <c r="P13" s="4" t="s">
        <v>980</v>
      </c>
      <c r="Q13" s="4" t="s">
        <v>981</v>
      </c>
      <c r="R13" s="4" t="s">
        <v>864</v>
      </c>
      <c r="S13" s="4" t="s">
        <v>982</v>
      </c>
      <c r="T13" s="4" t="s">
        <v>983</v>
      </c>
      <c r="U13" s="4" t="s">
        <v>984</v>
      </c>
      <c r="V13" s="4" t="s">
        <v>985</v>
      </c>
      <c r="W13" s="4" t="s">
        <v>985</v>
      </c>
      <c r="X13" s="4" t="s">
        <v>986</v>
      </c>
      <c r="Y13" s="4" t="s">
        <v>987</v>
      </c>
      <c r="Z13" s="4" t="s">
        <v>988</v>
      </c>
      <c r="AA13" s="4" t="s">
        <v>989</v>
      </c>
    </row>
    <row r="14" spans="1:27">
      <c r="A14" s="4" t="s">
        <v>990</v>
      </c>
      <c r="B14" s="4" t="s">
        <v>966</v>
      </c>
      <c r="C14" s="4" t="s">
        <v>967</v>
      </c>
      <c r="D14" s="4" t="s">
        <v>968</v>
      </c>
      <c r="E14" s="4" t="s">
        <v>969</v>
      </c>
      <c r="F14" s="4" t="s">
        <v>970</v>
      </c>
      <c r="G14" s="4" t="s">
        <v>971</v>
      </c>
      <c r="H14" s="4" t="s">
        <v>972</v>
      </c>
      <c r="I14" s="4" t="s">
        <v>991</v>
      </c>
      <c r="J14" s="4" t="s">
        <v>992</v>
      </c>
      <c r="K14" s="4" t="s">
        <v>993</v>
      </c>
      <c r="L14" s="4" t="s">
        <v>994</v>
      </c>
      <c r="M14" s="4" t="s">
        <v>995</v>
      </c>
      <c r="N14" s="4" t="s">
        <v>978</v>
      </c>
      <c r="O14" s="4" t="s">
        <v>979</v>
      </c>
      <c r="P14" s="4" t="s">
        <v>980</v>
      </c>
      <c r="Q14" s="4" t="s">
        <v>981</v>
      </c>
      <c r="R14" s="4" t="s">
        <v>864</v>
      </c>
      <c r="S14" s="4" t="s">
        <v>982</v>
      </c>
      <c r="T14" s="4" t="s">
        <v>983</v>
      </c>
      <c r="U14" s="4" t="s">
        <v>984</v>
      </c>
      <c r="V14" s="4" t="s">
        <v>985</v>
      </c>
      <c r="W14" s="4" t="s">
        <v>985</v>
      </c>
      <c r="X14" s="4" t="s">
        <v>986</v>
      </c>
      <c r="Y14" s="4" t="s">
        <v>996</v>
      </c>
      <c r="Z14" s="4" t="s">
        <v>997</v>
      </c>
      <c r="AA14" s="4" t="s">
        <v>998</v>
      </c>
    </row>
    <row r="15" spans="1:27">
      <c r="A15" s="3" t="s">
        <v>17</v>
      </c>
      <c r="B15" s="4" t="s">
        <v>999</v>
      </c>
      <c r="C15" s="4" t="s">
        <v>1000</v>
      </c>
      <c r="D15" s="4" t="s">
        <v>1001</v>
      </c>
      <c r="E15" s="4" t="s">
        <v>1002</v>
      </c>
      <c r="F15" s="4" t="s">
        <v>1003</v>
      </c>
      <c r="G15" s="4" t="s">
        <v>1004</v>
      </c>
      <c r="H15" s="4" t="s">
        <v>1005</v>
      </c>
      <c r="I15" s="4" t="s">
        <v>1006</v>
      </c>
      <c r="J15" s="4" t="s">
        <v>1007</v>
      </c>
      <c r="K15" s="4" t="s">
        <v>1008</v>
      </c>
      <c r="L15" s="4" t="s">
        <v>1009</v>
      </c>
      <c r="M15" s="4" t="s">
        <v>1010</v>
      </c>
      <c r="N15" s="4" t="s">
        <v>1011</v>
      </c>
      <c r="O15" s="4" t="s">
        <v>1012</v>
      </c>
      <c r="P15" s="4" t="s">
        <v>1013</v>
      </c>
      <c r="Q15" s="4" t="s">
        <v>1014</v>
      </c>
      <c r="R15" s="4" t="s">
        <v>1015</v>
      </c>
      <c r="S15" s="4" t="s">
        <v>1016</v>
      </c>
      <c r="T15" s="4" t="s">
        <v>1017</v>
      </c>
      <c r="U15" s="4" t="s">
        <v>1018</v>
      </c>
      <c r="V15" s="4" t="s">
        <v>1019</v>
      </c>
      <c r="W15" s="4" t="s">
        <v>1019</v>
      </c>
      <c r="X15" s="4" t="s">
        <v>1020</v>
      </c>
      <c r="Y15" s="4" t="s">
        <v>1021</v>
      </c>
      <c r="Z15" s="4" t="s">
        <v>1022</v>
      </c>
      <c r="AA15" s="4" t="s">
        <v>1023</v>
      </c>
    </row>
    <row r="16" spans="1:27">
      <c r="A16" s="4" t="s">
        <v>1024</v>
      </c>
      <c r="B16" s="4" t="s">
        <v>1025</v>
      </c>
      <c r="C16" s="4">
        <v>503.53</v>
      </c>
      <c r="D16" s="4">
        <v>644.59</v>
      </c>
      <c r="E16" s="4" t="s">
        <v>1026</v>
      </c>
      <c r="F16" s="4" t="s">
        <v>1027</v>
      </c>
      <c r="G16" s="4" t="s">
        <v>1028</v>
      </c>
      <c r="H16" s="4" t="s">
        <v>1029</v>
      </c>
      <c r="I16" s="4" t="s">
        <v>1030</v>
      </c>
      <c r="J16" s="4" t="s">
        <v>1030</v>
      </c>
      <c r="K16" s="4" t="s">
        <v>510</v>
      </c>
      <c r="L16" s="4" t="s">
        <v>1031</v>
      </c>
      <c r="M16" s="4" t="s">
        <v>1032</v>
      </c>
      <c r="N16" s="4" t="s">
        <v>1033</v>
      </c>
      <c r="O16" s="4" t="s">
        <v>1033</v>
      </c>
      <c r="P16" s="4" t="s">
        <v>1034</v>
      </c>
      <c r="Q16" s="4" t="s">
        <v>1035</v>
      </c>
      <c r="R16" s="4" t="s">
        <v>1036</v>
      </c>
      <c r="S16" s="4" t="s">
        <v>1037</v>
      </c>
      <c r="T16" s="4" t="s">
        <v>1038</v>
      </c>
      <c r="U16" s="4" t="s">
        <v>1039</v>
      </c>
      <c r="V16" s="4" t="s">
        <v>1040</v>
      </c>
      <c r="W16" s="4" t="s">
        <v>1040</v>
      </c>
      <c r="X16" s="4" t="s">
        <v>1041</v>
      </c>
      <c r="Y16" s="4" t="s">
        <v>1042</v>
      </c>
      <c r="Z16" s="4" t="s">
        <v>1043</v>
      </c>
      <c r="AA16" s="4" t="s">
        <v>1044</v>
      </c>
    </row>
    <row r="17" spans="1:27">
      <c r="A17" s="4" t="s">
        <v>1045</v>
      </c>
      <c r="M17" t="s">
        <v>81</v>
      </c>
      <c r="N17" t="s">
        <v>1046</v>
      </c>
      <c r="O17" t="s">
        <v>1046</v>
      </c>
      <c r="P17" t="s">
        <v>1034</v>
      </c>
      <c r="Q17" t="s">
        <v>1047</v>
      </c>
      <c r="R17" t="s">
        <v>1047</v>
      </c>
      <c r="S17" t="s">
        <v>1048</v>
      </c>
      <c r="T17" t="s">
        <v>1049</v>
      </c>
      <c r="U17" t="s">
        <v>1050</v>
      </c>
      <c r="V17" t="s">
        <v>1051</v>
      </c>
      <c r="W17" t="s">
        <v>1051</v>
      </c>
      <c r="X17" t="s">
        <v>81</v>
      </c>
      <c r="Y17">
        <v>9207.01</v>
      </c>
      <c r="Z17" t="s">
        <v>81</v>
      </c>
      <c r="AA17" t="s">
        <v>81</v>
      </c>
    </row>
    <row r="18" spans="1:27">
      <c r="A18" s="4" t="s">
        <v>1052</v>
      </c>
      <c r="B18" s="4" t="s">
        <v>1053</v>
      </c>
      <c r="C18" s="4" t="s">
        <v>1054</v>
      </c>
      <c r="D18" s="4" t="s">
        <v>1055</v>
      </c>
      <c r="E18" s="4" t="s">
        <v>1056</v>
      </c>
      <c r="F18" s="4" t="s">
        <v>1057</v>
      </c>
      <c r="G18" s="4" t="s">
        <v>1058</v>
      </c>
      <c r="H18" s="4" t="s">
        <v>1059</v>
      </c>
      <c r="I18" s="4" t="s">
        <v>1060</v>
      </c>
      <c r="J18" s="4" t="s">
        <v>1061</v>
      </c>
      <c r="K18" s="4" t="s">
        <v>1061</v>
      </c>
      <c r="L18" s="4">
        <v>1420</v>
      </c>
      <c r="M18" s="4" t="s">
        <v>1062</v>
      </c>
      <c r="N18" s="4" t="s">
        <v>1063</v>
      </c>
      <c r="O18" s="4" t="s">
        <v>1064</v>
      </c>
      <c r="P18" s="4" t="s">
        <v>1065</v>
      </c>
      <c r="Q18" s="4" t="s">
        <v>1066</v>
      </c>
      <c r="R18" s="4" t="s">
        <v>1067</v>
      </c>
      <c r="S18" s="4" t="s">
        <v>1068</v>
      </c>
      <c r="T18" s="4" t="s">
        <v>1069</v>
      </c>
      <c r="U18" s="4" t="s">
        <v>1070</v>
      </c>
      <c r="V18" s="4" t="s">
        <v>1071</v>
      </c>
      <c r="W18" s="4" t="s">
        <v>1071</v>
      </c>
      <c r="X18" s="4" t="s">
        <v>1072</v>
      </c>
      <c r="Y18" s="4" t="s">
        <v>169</v>
      </c>
      <c r="Z18" s="4" t="s">
        <v>1073</v>
      </c>
      <c r="AA18" s="4" t="s">
        <v>388</v>
      </c>
    </row>
    <row r="19" spans="1:27">
      <c r="A19" s="4" t="s">
        <v>1074</v>
      </c>
      <c r="M19" t="s">
        <v>81</v>
      </c>
      <c r="N19" t="s">
        <v>1075</v>
      </c>
      <c r="O19" t="s">
        <v>1076</v>
      </c>
      <c r="P19">
        <v>3360</v>
      </c>
      <c r="Q19" t="s">
        <v>1077</v>
      </c>
      <c r="R19" t="s">
        <v>1078</v>
      </c>
      <c r="S19">
        <v>168</v>
      </c>
      <c r="T19" t="s">
        <v>81</v>
      </c>
      <c r="U19" t="s">
        <v>1079</v>
      </c>
      <c r="V19" t="s">
        <v>1080</v>
      </c>
      <c r="W19" t="s">
        <v>1080</v>
      </c>
      <c r="X19" t="s">
        <v>1081</v>
      </c>
      <c r="Y19" t="s">
        <v>1082</v>
      </c>
      <c r="Z19" t="s">
        <v>1083</v>
      </c>
      <c r="AA19" t="s">
        <v>1084</v>
      </c>
    </row>
    <row r="20" spans="1:27">
      <c r="A20" s="3" t="s">
        <v>1085</v>
      </c>
      <c r="B20" s="4" t="s">
        <v>1086</v>
      </c>
      <c r="C20" s="4" t="s">
        <v>1087</v>
      </c>
      <c r="D20" s="4" t="s">
        <v>1088</v>
      </c>
      <c r="E20" s="4" t="s">
        <v>1089</v>
      </c>
      <c r="F20" s="4" t="s">
        <v>1090</v>
      </c>
      <c r="G20" s="4" t="s">
        <v>1091</v>
      </c>
      <c r="H20" s="4" t="s">
        <v>1092</v>
      </c>
      <c r="I20" s="4" t="s">
        <v>1093</v>
      </c>
      <c r="J20" s="4" t="s">
        <v>1094</v>
      </c>
      <c r="K20" s="4" t="s">
        <v>1095</v>
      </c>
      <c r="L20" s="4" t="s">
        <v>1096</v>
      </c>
      <c r="M20" s="4" t="s">
        <v>1097</v>
      </c>
      <c r="N20" s="4" t="s">
        <v>1098</v>
      </c>
      <c r="O20" s="4" t="s">
        <v>1099</v>
      </c>
      <c r="P20" s="4" t="s">
        <v>1100</v>
      </c>
      <c r="Q20" s="4" t="s">
        <v>1101</v>
      </c>
      <c r="R20" s="4" t="s">
        <v>1102</v>
      </c>
      <c r="S20" s="4" t="s">
        <v>1103</v>
      </c>
      <c r="T20" s="4" t="s">
        <v>1104</v>
      </c>
      <c r="U20" s="4" t="s">
        <v>1105</v>
      </c>
      <c r="V20" s="4" t="s">
        <v>1106</v>
      </c>
      <c r="W20" s="4" t="s">
        <v>1106</v>
      </c>
      <c r="X20" s="4" t="s">
        <v>1107</v>
      </c>
      <c r="Y20" s="4" t="s">
        <v>1108</v>
      </c>
      <c r="Z20" s="4" t="s">
        <v>1109</v>
      </c>
      <c r="AA20" s="4" t="s">
        <v>1110</v>
      </c>
    </row>
    <row r="21" spans="1:27">
      <c r="A21" s="4" t="s">
        <v>1111</v>
      </c>
      <c r="B21" s="4" t="s">
        <v>1112</v>
      </c>
      <c r="C21" s="4" t="s">
        <v>1113</v>
      </c>
      <c r="D21" s="4" t="s">
        <v>1114</v>
      </c>
      <c r="E21" s="4" t="s">
        <v>1115</v>
      </c>
      <c r="F21" s="4" t="s">
        <v>1116</v>
      </c>
      <c r="G21" s="4" t="s">
        <v>1117</v>
      </c>
      <c r="H21" s="4" t="s">
        <v>1118</v>
      </c>
      <c r="I21" s="4" t="s">
        <v>1119</v>
      </c>
      <c r="J21" s="4" t="s">
        <v>1120</v>
      </c>
      <c r="K21" s="4" t="s">
        <v>1121</v>
      </c>
      <c r="L21" s="4" t="s">
        <v>1122</v>
      </c>
      <c r="M21" s="4" t="s">
        <v>1123</v>
      </c>
      <c r="N21" s="4" t="s">
        <v>1124</v>
      </c>
      <c r="O21" s="4" t="s">
        <v>1125</v>
      </c>
      <c r="P21" s="4" t="s">
        <v>1126</v>
      </c>
      <c r="Q21" s="4" t="s">
        <v>1127</v>
      </c>
      <c r="R21" s="4" t="s">
        <v>88</v>
      </c>
      <c r="S21" s="4" t="s">
        <v>1128</v>
      </c>
      <c r="T21" s="4" t="s">
        <v>1129</v>
      </c>
      <c r="U21" s="4" t="s">
        <v>1130</v>
      </c>
      <c r="V21" s="4" t="s">
        <v>1131</v>
      </c>
      <c r="W21" s="4" t="s">
        <v>1131</v>
      </c>
      <c r="X21" s="4" t="s">
        <v>1132</v>
      </c>
      <c r="Y21" s="4" t="s">
        <v>1133</v>
      </c>
      <c r="Z21" s="4" t="s">
        <v>1134</v>
      </c>
      <c r="AA21" s="4" t="s">
        <v>1135</v>
      </c>
    </row>
    <row r="22" spans="1:27">
      <c r="A22" s="3" t="s">
        <v>10</v>
      </c>
      <c r="B22" s="4" t="s">
        <v>188</v>
      </c>
      <c r="C22" s="4" t="s">
        <v>1136</v>
      </c>
      <c r="D22" s="4" t="s">
        <v>1137</v>
      </c>
      <c r="E22" s="4" t="s">
        <v>707</v>
      </c>
      <c r="F22" s="4" t="s">
        <v>1138</v>
      </c>
      <c r="G22" s="4" t="s">
        <v>44</v>
      </c>
      <c r="H22" s="4" t="s">
        <v>1139</v>
      </c>
      <c r="I22" s="4" t="s">
        <v>1140</v>
      </c>
      <c r="J22" s="4" t="s">
        <v>1141</v>
      </c>
      <c r="K22" s="4" t="s">
        <v>1142</v>
      </c>
      <c r="L22" s="4" t="s">
        <v>1143</v>
      </c>
      <c r="M22" s="4" t="s">
        <v>1144</v>
      </c>
      <c r="N22" s="4" t="s">
        <v>73</v>
      </c>
      <c r="O22" s="4" t="s">
        <v>1145</v>
      </c>
      <c r="P22" s="4" t="s">
        <v>1146</v>
      </c>
      <c r="Q22" s="4" t="s">
        <v>1147</v>
      </c>
      <c r="R22" s="4" t="s">
        <v>889</v>
      </c>
      <c r="S22" s="4" t="s">
        <v>1148</v>
      </c>
      <c r="T22" s="4" t="s">
        <v>1149</v>
      </c>
      <c r="U22" s="4" t="s">
        <v>1150</v>
      </c>
      <c r="V22" s="4" t="s">
        <v>1151</v>
      </c>
      <c r="W22" s="4" t="s">
        <v>1151</v>
      </c>
      <c r="X22" s="4" t="s">
        <v>1152</v>
      </c>
      <c r="Y22" s="4" t="s">
        <v>1153</v>
      </c>
      <c r="Z22" s="4" t="s">
        <v>1154</v>
      </c>
      <c r="AA22" s="4" t="s">
        <v>1155</v>
      </c>
    </row>
    <row r="23" spans="1:27">
      <c r="A23" s="4" t="s">
        <v>1156</v>
      </c>
      <c r="B23" s="4" t="s">
        <v>1157</v>
      </c>
      <c r="C23" s="4" t="s">
        <v>1158</v>
      </c>
      <c r="D23" s="4" t="s">
        <v>1159</v>
      </c>
      <c r="E23" s="4" t="s">
        <v>1160</v>
      </c>
      <c r="F23" s="4" t="s">
        <v>1161</v>
      </c>
      <c r="G23" s="4" t="s">
        <v>1162</v>
      </c>
      <c r="H23" s="4" t="s">
        <v>1163</v>
      </c>
      <c r="I23" s="4" t="s">
        <v>1164</v>
      </c>
      <c r="J23" s="4" t="s">
        <v>1165</v>
      </c>
      <c r="K23" s="4" t="s">
        <v>1142</v>
      </c>
      <c r="L23" s="4" t="s">
        <v>1143</v>
      </c>
      <c r="M23" s="4" t="s">
        <v>1144</v>
      </c>
      <c r="N23" s="4" t="s">
        <v>73</v>
      </c>
      <c r="O23" s="4" t="s">
        <v>1145</v>
      </c>
      <c r="P23" s="4" t="s">
        <v>1146</v>
      </c>
      <c r="Q23" s="4" t="s">
        <v>1147</v>
      </c>
      <c r="R23" s="4" t="s">
        <v>889</v>
      </c>
      <c r="S23" s="4" t="s">
        <v>1148</v>
      </c>
      <c r="T23" s="4" t="s">
        <v>1149</v>
      </c>
      <c r="U23" s="4" t="s">
        <v>1150</v>
      </c>
      <c r="V23" s="4" t="s">
        <v>1151</v>
      </c>
      <c r="W23" s="4" t="s">
        <v>1151</v>
      </c>
      <c r="X23" s="4" t="s">
        <v>1152</v>
      </c>
      <c r="Y23" s="4" t="s">
        <v>1153</v>
      </c>
      <c r="Z23" s="4" t="s">
        <v>1154</v>
      </c>
      <c r="AA23" s="4" t="s">
        <v>1155</v>
      </c>
    </row>
    <row r="24" spans="1:27">
      <c r="A24" s="4" t="s">
        <v>1166</v>
      </c>
      <c r="B24" s="4" t="s">
        <v>1167</v>
      </c>
      <c r="C24" s="4" t="s">
        <v>1168</v>
      </c>
      <c r="D24" s="4" t="s">
        <v>1169</v>
      </c>
      <c r="E24" s="4" t="s">
        <v>1170</v>
      </c>
      <c r="F24" s="4" t="s">
        <v>1171</v>
      </c>
      <c r="G24" s="4">
        <v>5581.28</v>
      </c>
      <c r="H24" s="4" t="s">
        <v>1172</v>
      </c>
      <c r="I24" s="4" t="s">
        <v>1173</v>
      </c>
      <c r="J24" s="4" t="s">
        <v>1174</v>
      </c>
      <c r="K24" s="4" t="s">
        <v>81</v>
      </c>
      <c r="L24" s="4" t="s">
        <v>81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 t="s">
        <v>1175</v>
      </c>
      <c r="B25" s="4" t="s">
        <v>1176</v>
      </c>
      <c r="C25" s="4" t="s">
        <v>1150</v>
      </c>
      <c r="D25" s="4" t="s">
        <v>1177</v>
      </c>
      <c r="E25" s="4" t="s">
        <v>1178</v>
      </c>
      <c r="F25" s="4" t="s">
        <v>1179</v>
      </c>
      <c r="G25" s="4" t="s">
        <v>1180</v>
      </c>
      <c r="H25" s="4" t="s">
        <v>1181</v>
      </c>
      <c r="I25" s="4" t="s">
        <v>1182</v>
      </c>
      <c r="J25" s="4" t="s">
        <v>1183</v>
      </c>
      <c r="K25" s="4" t="s">
        <v>117</v>
      </c>
      <c r="L25" s="4" t="s">
        <v>1184</v>
      </c>
      <c r="M25" s="4" t="s">
        <v>1185</v>
      </c>
      <c r="N25" s="4" t="s">
        <v>1186</v>
      </c>
      <c r="O25" s="4" t="s">
        <v>1187</v>
      </c>
      <c r="P25" s="4" t="s">
        <v>1188</v>
      </c>
      <c r="Q25" s="4" t="s">
        <v>1189</v>
      </c>
      <c r="R25" s="4" t="s">
        <v>1190</v>
      </c>
      <c r="S25" s="4" t="s">
        <v>1191</v>
      </c>
      <c r="T25" s="4" t="s">
        <v>1192</v>
      </c>
      <c r="U25" s="4" t="s">
        <v>1193</v>
      </c>
      <c r="V25" s="4" t="s">
        <v>1194</v>
      </c>
      <c r="W25" s="4" t="s">
        <v>1194</v>
      </c>
      <c r="X25" s="4" t="s">
        <v>1195</v>
      </c>
      <c r="Y25" s="4" t="s">
        <v>1196</v>
      </c>
      <c r="Z25" s="4" t="s">
        <v>1197</v>
      </c>
      <c r="AA25" s="4" t="s">
        <v>1198</v>
      </c>
    </row>
    <row r="26" spans="1:27">
      <c r="A26" s="3" t="s">
        <v>1199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1200</v>
      </c>
      <c r="B27" s="4">
        <v>0.62</v>
      </c>
      <c r="C27" s="4">
        <v>0.38</v>
      </c>
      <c r="D27" s="4">
        <v>0.21</v>
      </c>
      <c r="E27" s="4">
        <v>1.1000000000000001</v>
      </c>
      <c r="F27" s="4">
        <v>0.83</v>
      </c>
      <c r="G27" s="4">
        <v>0.56999999999999995</v>
      </c>
      <c r="H27" s="4">
        <v>0.2</v>
      </c>
      <c r="I27" s="4">
        <v>0.81</v>
      </c>
      <c r="J27" s="4">
        <v>0.84</v>
      </c>
      <c r="K27" s="4">
        <v>0.53</v>
      </c>
      <c r="L27" s="4">
        <v>0.21</v>
      </c>
      <c r="M27" s="4">
        <v>0.87</v>
      </c>
      <c r="N27" s="4">
        <v>0.57999999999999996</v>
      </c>
      <c r="O27" s="4">
        <v>0.4</v>
      </c>
      <c r="P27" s="4">
        <v>0.22</v>
      </c>
      <c r="Q27" s="4">
        <v>1.07</v>
      </c>
      <c r="R27" s="4">
        <v>0.71</v>
      </c>
      <c r="S27" s="4">
        <v>0.52</v>
      </c>
      <c r="T27" s="4">
        <v>0.18</v>
      </c>
      <c r="U27" s="4">
        <v>0.9</v>
      </c>
      <c r="V27" s="4">
        <v>0.84</v>
      </c>
      <c r="W27" s="4">
        <v>0.84</v>
      </c>
      <c r="X27" s="4">
        <v>0.35</v>
      </c>
      <c r="Y27" s="4">
        <v>0.56999999999999995</v>
      </c>
      <c r="Z27" s="4" t="s">
        <v>81</v>
      </c>
      <c r="AA27" s="4" t="s">
        <v>81</v>
      </c>
    </row>
    <row r="28" spans="1:27">
      <c r="A28" s="4" t="s">
        <v>1201</v>
      </c>
      <c r="B28" s="4">
        <v>0.62</v>
      </c>
      <c r="C28" s="4">
        <v>0.38</v>
      </c>
      <c r="D28" s="4">
        <v>0.21</v>
      </c>
      <c r="E28" s="4">
        <v>1.1000000000000001</v>
      </c>
      <c r="F28" s="4">
        <v>0.83</v>
      </c>
      <c r="G28" s="4">
        <v>0.56999999999999995</v>
      </c>
      <c r="H28" s="4">
        <v>0.2</v>
      </c>
      <c r="I28" s="4">
        <v>0.81</v>
      </c>
      <c r="J28" s="4">
        <v>0.84</v>
      </c>
      <c r="K28" s="4">
        <v>0.53</v>
      </c>
      <c r="L28" s="4">
        <v>0.21</v>
      </c>
      <c r="M28" s="4">
        <v>0.87</v>
      </c>
      <c r="N28" s="4">
        <v>0.57999999999999996</v>
      </c>
      <c r="O28" s="4">
        <v>0.4</v>
      </c>
      <c r="P28" s="4">
        <v>0.22</v>
      </c>
      <c r="Q28" s="4">
        <v>1.07</v>
      </c>
      <c r="R28" s="4">
        <v>0.71</v>
      </c>
      <c r="S28" s="4">
        <v>0.52</v>
      </c>
      <c r="T28" s="4">
        <v>0.18</v>
      </c>
      <c r="U28" s="4">
        <v>0.9</v>
      </c>
      <c r="V28" s="4">
        <v>0.84</v>
      </c>
      <c r="W28" s="4">
        <v>0.84</v>
      </c>
      <c r="X28" s="4">
        <v>0.35</v>
      </c>
      <c r="Y28" s="4">
        <v>0.56999999999999995</v>
      </c>
      <c r="Z28" s="4" t="s">
        <v>81</v>
      </c>
      <c r="AA28" s="4" t="s">
        <v>81</v>
      </c>
    </row>
    <row r="29" spans="1:27">
      <c r="A29" s="3" t="s">
        <v>1202</v>
      </c>
      <c r="B29" s="5" t="s">
        <v>1203</v>
      </c>
      <c r="C29" s="5" t="s">
        <v>1204</v>
      </c>
      <c r="D29" s="5" t="s">
        <v>1205</v>
      </c>
      <c r="E29" s="5" t="s">
        <v>1206</v>
      </c>
      <c r="F29" s="5" t="s">
        <v>1207</v>
      </c>
      <c r="G29" s="5" t="s">
        <v>1208</v>
      </c>
      <c r="H29" s="5" t="s">
        <v>1209</v>
      </c>
      <c r="I29" s="5" t="s">
        <v>1210</v>
      </c>
      <c r="J29" s="5" t="s">
        <v>1211</v>
      </c>
      <c r="K29" s="5" t="s">
        <v>81</v>
      </c>
      <c r="L29" s="5" t="s">
        <v>81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4" t="s">
        <v>1212</v>
      </c>
      <c r="B30" s="5" t="s">
        <v>1213</v>
      </c>
      <c r="C30" s="5" t="s">
        <v>1214</v>
      </c>
      <c r="D30" s="5" t="s">
        <v>1215</v>
      </c>
      <c r="E30" s="5" t="s">
        <v>1216</v>
      </c>
      <c r="F30" s="5" t="s">
        <v>1217</v>
      </c>
      <c r="G30" s="5" t="s">
        <v>1218</v>
      </c>
      <c r="H30" s="5" t="s">
        <v>1219</v>
      </c>
      <c r="I30" s="5" t="s">
        <v>1220</v>
      </c>
      <c r="J30" s="5" t="s">
        <v>1221</v>
      </c>
      <c r="K30" s="5" t="s">
        <v>81</v>
      </c>
      <c r="L30" s="5" t="s">
        <v>81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4" t="s">
        <v>1222</v>
      </c>
      <c r="B31" s="5" t="s">
        <v>1223</v>
      </c>
      <c r="C31" s="5" t="s">
        <v>1224</v>
      </c>
      <c r="D31" s="5" t="s">
        <v>1225</v>
      </c>
      <c r="E31" s="5" t="s">
        <v>1226</v>
      </c>
      <c r="F31" s="5" t="s">
        <v>1227</v>
      </c>
      <c r="G31" s="5" t="s">
        <v>1228</v>
      </c>
      <c r="H31" s="5">
        <v>-2202.73</v>
      </c>
      <c r="I31" s="5" t="s">
        <v>1229</v>
      </c>
      <c r="J31" s="5" t="s">
        <v>1230</v>
      </c>
      <c r="K31" s="5" t="s">
        <v>81</v>
      </c>
      <c r="L31" s="5" t="s">
        <v>81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3" t="s">
        <v>1231</v>
      </c>
      <c r="B32" s="4" t="s">
        <v>1157</v>
      </c>
      <c r="C32" s="4" t="s">
        <v>1019</v>
      </c>
      <c r="D32" s="4" t="s">
        <v>1232</v>
      </c>
      <c r="E32" s="4" t="s">
        <v>1233</v>
      </c>
      <c r="F32" s="4" t="s">
        <v>1234</v>
      </c>
      <c r="G32" s="4" t="s">
        <v>1235</v>
      </c>
      <c r="H32" s="4" t="s">
        <v>1236</v>
      </c>
      <c r="I32" s="4" t="s">
        <v>1237</v>
      </c>
      <c r="J32" s="4" t="s">
        <v>1238</v>
      </c>
      <c r="K32" s="4" t="s">
        <v>1142</v>
      </c>
      <c r="L32" s="4" t="s">
        <v>1143</v>
      </c>
      <c r="M32" s="4" t="s">
        <v>1144</v>
      </c>
      <c r="N32" s="4" t="s">
        <v>73</v>
      </c>
      <c r="O32" s="4" t="s">
        <v>1145</v>
      </c>
      <c r="P32" s="4" t="s">
        <v>1146</v>
      </c>
      <c r="Q32" s="4" t="s">
        <v>1147</v>
      </c>
      <c r="R32" s="4" t="s">
        <v>889</v>
      </c>
      <c r="S32" s="4" t="s">
        <v>1148</v>
      </c>
      <c r="T32" s="4" t="s">
        <v>1149</v>
      </c>
      <c r="U32" s="4" t="s">
        <v>1150</v>
      </c>
      <c r="V32" s="4" t="s">
        <v>1151</v>
      </c>
      <c r="W32" s="4" t="s">
        <v>1151</v>
      </c>
      <c r="X32" s="4" t="s">
        <v>1152</v>
      </c>
      <c r="Y32" s="4" t="s">
        <v>1153</v>
      </c>
      <c r="Z32" s="4" t="s">
        <v>1154</v>
      </c>
      <c r="AA32" s="4" t="s">
        <v>1155</v>
      </c>
    </row>
    <row r="33" spans="1:27">
      <c r="A33" s="4" t="s">
        <v>1239</v>
      </c>
      <c r="B33" s="4" t="s">
        <v>34</v>
      </c>
      <c r="C33" s="4" t="s">
        <v>1240</v>
      </c>
      <c r="D33" s="4" t="s">
        <v>1241</v>
      </c>
      <c r="E33" s="4" t="s">
        <v>1242</v>
      </c>
      <c r="F33" s="4" t="s">
        <v>1243</v>
      </c>
      <c r="G33" s="4" t="s">
        <v>1244</v>
      </c>
      <c r="H33" s="4" t="s">
        <v>250</v>
      </c>
      <c r="I33" s="4" t="s">
        <v>1245</v>
      </c>
      <c r="J33" s="4" t="s">
        <v>1238</v>
      </c>
      <c r="K33" s="4" t="s">
        <v>1142</v>
      </c>
      <c r="L33" s="4" t="s">
        <v>1143</v>
      </c>
      <c r="M33" s="4" t="s">
        <v>1144</v>
      </c>
      <c r="N33" s="4" t="s">
        <v>73</v>
      </c>
      <c r="O33" s="4" t="s">
        <v>1145</v>
      </c>
      <c r="P33" s="4" t="s">
        <v>1146</v>
      </c>
      <c r="Q33" s="4" t="s">
        <v>1147</v>
      </c>
      <c r="R33" s="4" t="s">
        <v>889</v>
      </c>
      <c r="S33" s="4" t="s">
        <v>1148</v>
      </c>
      <c r="T33" s="4" t="s">
        <v>1149</v>
      </c>
      <c r="U33" s="4" t="s">
        <v>1150</v>
      </c>
      <c r="V33" s="4" t="s">
        <v>1151</v>
      </c>
      <c r="W33" s="4" t="s">
        <v>1151</v>
      </c>
      <c r="X33" s="4" t="s">
        <v>1152</v>
      </c>
      <c r="Y33" s="4" t="s">
        <v>1153</v>
      </c>
      <c r="Z33" s="4" t="s">
        <v>1154</v>
      </c>
      <c r="AA33" s="4" t="s">
        <v>1155</v>
      </c>
    </row>
    <row r="34" spans="1:27">
      <c r="A34" s="4" t="s">
        <v>1246</v>
      </c>
      <c r="B34" s="4" t="s">
        <v>1247</v>
      </c>
      <c r="C34" s="4" t="s">
        <v>1248</v>
      </c>
      <c r="D34" s="4" t="s">
        <v>1249</v>
      </c>
      <c r="E34" s="4" t="s">
        <v>1250</v>
      </c>
      <c r="F34" s="4" t="s">
        <v>1251</v>
      </c>
      <c r="G34" s="4" t="s">
        <v>1252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 t="s">
        <v>1246</v>
      </c>
      <c r="C35" t="s">
        <v>1253</v>
      </c>
      <c r="D35" t="s">
        <v>1254</v>
      </c>
      <c r="E35">
        <v>2476.2800000000002</v>
      </c>
      <c r="F35" t="s">
        <v>81</v>
      </c>
      <c r="G3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0"/>
  <sheetViews>
    <sheetView workbookViewId="0">
      <selection sqref="A1:XFD1048576"/>
    </sheetView>
  </sheetViews>
  <sheetFormatPr defaultColWidth="150.140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3" width="14.28515625" bestFit="1" customWidth="1"/>
    <col min="24" max="24" width="13" bestFit="1" customWidth="1"/>
    <col min="25" max="27" width="14.28515625" bestFit="1" customWidth="1"/>
  </cols>
  <sheetData>
    <row r="1" spans="1:27">
      <c r="A1" s="1" t="s">
        <v>1255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42004</v>
      </c>
      <c r="W1" s="2">
        <v>42004</v>
      </c>
      <c r="X1" s="2">
        <v>41820</v>
      </c>
      <c r="Y1" s="2">
        <v>41639</v>
      </c>
      <c r="Z1" s="2">
        <v>41274</v>
      </c>
      <c r="AA1" s="2">
        <v>40908</v>
      </c>
    </row>
    <row r="2" spans="1:27">
      <c r="A2" s="3" t="s">
        <v>1256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1257</v>
      </c>
      <c r="B3" s="4" t="s">
        <v>1258</v>
      </c>
      <c r="C3" s="4" t="s">
        <v>1259</v>
      </c>
      <c r="D3" s="4" t="s">
        <v>678</v>
      </c>
      <c r="E3" s="4" t="s">
        <v>1260</v>
      </c>
      <c r="F3" s="4" t="s">
        <v>1261</v>
      </c>
      <c r="G3" s="4" t="s">
        <v>1262</v>
      </c>
      <c r="H3" s="4" t="s">
        <v>1263</v>
      </c>
      <c r="I3" s="4" t="s">
        <v>734</v>
      </c>
      <c r="J3" s="4" t="s">
        <v>1264</v>
      </c>
      <c r="K3" s="4" t="s">
        <v>1265</v>
      </c>
      <c r="L3" s="4" t="s">
        <v>1266</v>
      </c>
      <c r="M3" s="4" t="s">
        <v>1267</v>
      </c>
      <c r="N3" s="4" t="s">
        <v>1268</v>
      </c>
      <c r="O3" s="4" t="s">
        <v>1233</v>
      </c>
      <c r="P3" s="4" t="s">
        <v>1269</v>
      </c>
      <c r="Q3" s="4" t="s">
        <v>1270</v>
      </c>
      <c r="R3" s="4" t="s">
        <v>1271</v>
      </c>
      <c r="S3" s="4" t="s">
        <v>1272</v>
      </c>
      <c r="T3" s="4" t="s">
        <v>1273</v>
      </c>
      <c r="U3" s="4" t="s">
        <v>1274</v>
      </c>
      <c r="V3" s="4" t="s">
        <v>1275</v>
      </c>
      <c r="W3" s="4" t="s">
        <v>1275</v>
      </c>
      <c r="X3" s="4" t="s">
        <v>1276</v>
      </c>
      <c r="Y3" s="4" t="s">
        <v>1277</v>
      </c>
      <c r="Z3" s="4" t="s">
        <v>1278</v>
      </c>
      <c r="AA3" s="4" t="s">
        <v>1279</v>
      </c>
    </row>
    <row r="4" spans="1:27">
      <c r="A4" s="4" t="s">
        <v>1280</v>
      </c>
      <c r="B4" s="4" t="s">
        <v>1281</v>
      </c>
      <c r="C4" s="4" t="s">
        <v>1282</v>
      </c>
      <c r="D4" s="4" t="s">
        <v>1282</v>
      </c>
      <c r="E4" s="4" t="s">
        <v>1283</v>
      </c>
      <c r="F4" s="4" t="s">
        <v>1284</v>
      </c>
      <c r="G4" s="4" t="s">
        <v>1285</v>
      </c>
      <c r="H4" s="4" t="s">
        <v>1286</v>
      </c>
      <c r="I4" s="4" t="s">
        <v>1287</v>
      </c>
      <c r="J4" s="4" t="s">
        <v>1288</v>
      </c>
      <c r="K4" s="4" t="s">
        <v>1289</v>
      </c>
      <c r="L4" s="4" t="s">
        <v>1290</v>
      </c>
      <c r="M4" s="4" t="s">
        <v>1291</v>
      </c>
      <c r="N4" s="4" t="s">
        <v>1292</v>
      </c>
      <c r="O4" s="4" t="s">
        <v>1293</v>
      </c>
      <c r="P4" s="4" t="s">
        <v>1294</v>
      </c>
      <c r="Q4" s="4" t="s">
        <v>1295</v>
      </c>
      <c r="R4" s="4" t="s">
        <v>1296</v>
      </c>
      <c r="S4" s="4" t="s">
        <v>1297</v>
      </c>
      <c r="T4" s="5" t="s">
        <v>81</v>
      </c>
      <c r="U4" s="4" t="s">
        <v>1298</v>
      </c>
      <c r="V4" s="4" t="s">
        <v>1299</v>
      </c>
      <c r="W4" s="4" t="s">
        <v>1299</v>
      </c>
      <c r="X4" s="4" t="s">
        <v>1300</v>
      </c>
      <c r="Y4" s="4" t="s">
        <v>1301</v>
      </c>
      <c r="Z4" s="5" t="s">
        <v>81</v>
      </c>
      <c r="AA4" s="5" t="s">
        <v>81</v>
      </c>
    </row>
    <row r="5" spans="1:27">
      <c r="A5" s="4" t="s">
        <v>1302</v>
      </c>
      <c r="B5" s="4" t="s">
        <v>1303</v>
      </c>
      <c r="C5" s="4" t="s">
        <v>1304</v>
      </c>
      <c r="D5" s="4" t="s">
        <v>1305</v>
      </c>
      <c r="E5" s="4" t="s">
        <v>1306</v>
      </c>
      <c r="F5" s="4" t="s">
        <v>1307</v>
      </c>
      <c r="G5" s="4" t="s">
        <v>1308</v>
      </c>
      <c r="H5" s="4" t="s">
        <v>1309</v>
      </c>
      <c r="I5" s="4" t="s">
        <v>1310</v>
      </c>
      <c r="J5" s="4" t="s">
        <v>493</v>
      </c>
      <c r="K5" s="4" t="s">
        <v>1311</v>
      </c>
      <c r="L5" s="4" t="s">
        <v>1312</v>
      </c>
      <c r="M5" s="4" t="s">
        <v>1313</v>
      </c>
      <c r="N5" s="4" t="s">
        <v>1314</v>
      </c>
      <c r="O5" s="4" t="s">
        <v>1315</v>
      </c>
      <c r="P5" s="4" t="s">
        <v>1316</v>
      </c>
      <c r="Q5" s="4" t="s">
        <v>1317</v>
      </c>
      <c r="R5" s="4" t="s">
        <v>1318</v>
      </c>
      <c r="S5" s="4" t="s">
        <v>1319</v>
      </c>
      <c r="T5" s="4" t="s">
        <v>1320</v>
      </c>
      <c r="U5" s="4" t="s">
        <v>1321</v>
      </c>
      <c r="V5" s="4" t="s">
        <v>1322</v>
      </c>
      <c r="W5" s="4" t="s">
        <v>1322</v>
      </c>
      <c r="X5" s="4" t="s">
        <v>1323</v>
      </c>
      <c r="Y5" s="4" t="s">
        <v>1324</v>
      </c>
      <c r="Z5" s="4" t="s">
        <v>1325</v>
      </c>
      <c r="AA5" s="4" t="s">
        <v>1326</v>
      </c>
    </row>
    <row r="6" spans="1:27">
      <c r="A6" s="3" t="s">
        <v>1327</v>
      </c>
      <c r="B6" s="4" t="s">
        <v>1328</v>
      </c>
      <c r="C6" s="4" t="s">
        <v>1329</v>
      </c>
      <c r="D6" s="4" t="s">
        <v>1330</v>
      </c>
      <c r="E6" s="4" t="s">
        <v>1331</v>
      </c>
      <c r="F6" s="4" t="s">
        <v>1332</v>
      </c>
      <c r="G6" s="4" t="s">
        <v>1333</v>
      </c>
      <c r="H6" s="4" t="s">
        <v>1334</v>
      </c>
      <c r="I6" s="4" t="s">
        <v>1335</v>
      </c>
      <c r="J6" s="4" t="s">
        <v>1336</v>
      </c>
      <c r="K6" s="4" t="s">
        <v>1337</v>
      </c>
      <c r="L6" s="4" t="s">
        <v>39</v>
      </c>
      <c r="M6" s="4" t="s">
        <v>1338</v>
      </c>
      <c r="N6" s="4" t="s">
        <v>1339</v>
      </c>
      <c r="O6" s="4" t="s">
        <v>1340</v>
      </c>
      <c r="P6" s="4" t="s">
        <v>1341</v>
      </c>
      <c r="Q6" s="4" t="s">
        <v>1342</v>
      </c>
      <c r="R6" s="4" t="s">
        <v>1343</v>
      </c>
      <c r="S6" s="4" t="s">
        <v>1344</v>
      </c>
      <c r="T6" s="4" t="s">
        <v>1345</v>
      </c>
      <c r="U6" s="4" t="s">
        <v>1346</v>
      </c>
      <c r="V6" s="4" t="s">
        <v>1347</v>
      </c>
      <c r="W6" s="4" t="s">
        <v>1347</v>
      </c>
      <c r="X6" s="4" t="s">
        <v>1348</v>
      </c>
      <c r="Y6" s="4" t="s">
        <v>1349</v>
      </c>
      <c r="Z6" s="4" t="s">
        <v>1350</v>
      </c>
      <c r="AA6" s="4" t="s">
        <v>823</v>
      </c>
    </row>
    <row r="7" spans="1:27">
      <c r="A7" s="4" t="s">
        <v>1351</v>
      </c>
      <c r="B7" s="4" t="s">
        <v>1352</v>
      </c>
      <c r="C7" s="4" t="s">
        <v>1353</v>
      </c>
      <c r="D7" s="4" t="s">
        <v>1354</v>
      </c>
      <c r="E7" s="4" t="s">
        <v>1355</v>
      </c>
      <c r="F7" s="4" t="s">
        <v>1356</v>
      </c>
      <c r="G7" s="4" t="s">
        <v>1357</v>
      </c>
      <c r="H7" s="4" t="s">
        <v>1358</v>
      </c>
      <c r="I7" s="4" t="s">
        <v>1359</v>
      </c>
      <c r="J7" s="4" t="s">
        <v>1360</v>
      </c>
      <c r="K7" s="4" t="s">
        <v>1361</v>
      </c>
      <c r="L7" s="4" t="s">
        <v>1362</v>
      </c>
      <c r="M7" s="4" t="s">
        <v>1363</v>
      </c>
      <c r="N7" s="4" t="s">
        <v>1364</v>
      </c>
      <c r="O7" s="4" t="s">
        <v>1365</v>
      </c>
      <c r="P7" s="4" t="s">
        <v>1366</v>
      </c>
      <c r="Q7" s="4" t="s">
        <v>1367</v>
      </c>
      <c r="R7" s="4" t="s">
        <v>1368</v>
      </c>
      <c r="S7" s="4" t="s">
        <v>1369</v>
      </c>
      <c r="T7" s="4" t="s">
        <v>1370</v>
      </c>
      <c r="U7" s="4" t="s">
        <v>1371</v>
      </c>
      <c r="V7" s="4" t="s">
        <v>1372</v>
      </c>
      <c r="W7" s="4" t="s">
        <v>1372</v>
      </c>
      <c r="X7" s="4" t="s">
        <v>1373</v>
      </c>
      <c r="Y7" s="4" t="s">
        <v>1374</v>
      </c>
      <c r="Z7" s="4" t="s">
        <v>1375</v>
      </c>
      <c r="AA7" s="4" t="s">
        <v>558</v>
      </c>
    </row>
    <row r="8" spans="1:27">
      <c r="A8" s="4" t="s">
        <v>1376</v>
      </c>
      <c r="B8" s="4" t="s">
        <v>1377</v>
      </c>
      <c r="C8" s="4" t="s">
        <v>1378</v>
      </c>
      <c r="D8" s="4" t="s">
        <v>1379</v>
      </c>
      <c r="E8" s="4" t="s">
        <v>1380</v>
      </c>
      <c r="F8" s="4" t="s">
        <v>1381</v>
      </c>
      <c r="G8" s="4" t="s">
        <v>1382</v>
      </c>
      <c r="H8" s="4" t="s">
        <v>1383</v>
      </c>
      <c r="I8" s="4" t="s">
        <v>1384</v>
      </c>
      <c r="J8" s="4" t="s">
        <v>396</v>
      </c>
      <c r="K8" s="4" t="s">
        <v>1022</v>
      </c>
      <c r="L8" s="4" t="s">
        <v>1385</v>
      </c>
      <c r="M8" s="4" t="s">
        <v>1386</v>
      </c>
      <c r="N8" s="4" t="s">
        <v>1387</v>
      </c>
      <c r="O8" s="4" t="s">
        <v>1388</v>
      </c>
      <c r="P8" s="4" t="s">
        <v>1389</v>
      </c>
      <c r="Q8" s="4" t="s">
        <v>1390</v>
      </c>
      <c r="R8" s="4" t="s">
        <v>1391</v>
      </c>
      <c r="S8" s="4" t="s">
        <v>1392</v>
      </c>
      <c r="T8" s="4" t="s">
        <v>1393</v>
      </c>
      <c r="U8" s="4" t="s">
        <v>1394</v>
      </c>
      <c r="V8" s="4" t="s">
        <v>1395</v>
      </c>
      <c r="W8" s="4" t="s">
        <v>1395</v>
      </c>
      <c r="X8" s="4" t="s">
        <v>1396</v>
      </c>
      <c r="Y8" s="4" t="s">
        <v>1397</v>
      </c>
      <c r="Z8" s="4" t="s">
        <v>1398</v>
      </c>
      <c r="AA8" s="4" t="s">
        <v>1399</v>
      </c>
    </row>
    <row r="9" spans="1:27">
      <c r="A9" s="4" t="s">
        <v>1400</v>
      </c>
      <c r="B9" s="4" t="s">
        <v>1401</v>
      </c>
      <c r="C9" s="4" t="s">
        <v>1402</v>
      </c>
      <c r="D9" s="4" t="s">
        <v>1403</v>
      </c>
      <c r="E9" s="4" t="s">
        <v>1404</v>
      </c>
      <c r="F9" s="4" t="s">
        <v>1405</v>
      </c>
      <c r="G9" s="4" t="s">
        <v>1406</v>
      </c>
      <c r="H9" s="4" t="s">
        <v>1407</v>
      </c>
      <c r="I9" s="4" t="s">
        <v>1408</v>
      </c>
      <c r="J9" s="4" t="s">
        <v>1409</v>
      </c>
      <c r="K9" s="4" t="s">
        <v>1410</v>
      </c>
      <c r="L9" s="4" t="s">
        <v>1411</v>
      </c>
      <c r="M9" s="4" t="s">
        <v>1412</v>
      </c>
      <c r="N9" s="4" t="s">
        <v>1413</v>
      </c>
      <c r="O9" s="4" t="s">
        <v>1414</v>
      </c>
      <c r="P9" s="4" t="s">
        <v>1415</v>
      </c>
      <c r="Q9" s="4" t="s">
        <v>1416</v>
      </c>
      <c r="R9" s="4" t="s">
        <v>1092</v>
      </c>
      <c r="S9" s="4" t="s">
        <v>1417</v>
      </c>
      <c r="T9" s="4" t="s">
        <v>1418</v>
      </c>
      <c r="U9" s="4" t="s">
        <v>54</v>
      </c>
      <c r="V9" s="4" t="s">
        <v>1419</v>
      </c>
      <c r="W9" s="4" t="s">
        <v>1419</v>
      </c>
      <c r="X9" s="4" t="s">
        <v>1112</v>
      </c>
      <c r="Y9" s="4" t="s">
        <v>1420</v>
      </c>
      <c r="Z9" s="4" t="s">
        <v>1421</v>
      </c>
      <c r="AA9" s="4" t="s">
        <v>1422</v>
      </c>
    </row>
    <row r="10" spans="1:27">
      <c r="A10" s="4" t="s">
        <v>1423</v>
      </c>
      <c r="B10" s="4" t="s">
        <v>1424</v>
      </c>
      <c r="C10" s="4" t="s">
        <v>1425</v>
      </c>
      <c r="D10" s="4" t="s">
        <v>1426</v>
      </c>
      <c r="E10" s="4" t="s">
        <v>1427</v>
      </c>
      <c r="F10" s="4" t="s">
        <v>1428</v>
      </c>
      <c r="G10" s="4" t="s">
        <v>1429</v>
      </c>
      <c r="H10" s="4" t="s">
        <v>1430</v>
      </c>
      <c r="I10" s="4" t="s">
        <v>1431</v>
      </c>
      <c r="J10" s="4" t="s">
        <v>1432</v>
      </c>
      <c r="K10" s="4" t="s">
        <v>1106</v>
      </c>
      <c r="L10" s="4" t="s">
        <v>1433</v>
      </c>
      <c r="M10" s="4" t="s">
        <v>1434</v>
      </c>
      <c r="N10" s="4" t="s">
        <v>1435</v>
      </c>
      <c r="O10" s="4" t="s">
        <v>1436</v>
      </c>
      <c r="P10" s="4" t="s">
        <v>1437</v>
      </c>
      <c r="Q10" s="4" t="s">
        <v>1438</v>
      </c>
      <c r="R10" s="4" t="s">
        <v>1439</v>
      </c>
      <c r="S10" s="4" t="s">
        <v>1440</v>
      </c>
      <c r="T10" s="4" t="s">
        <v>1441</v>
      </c>
      <c r="U10" s="4" t="s">
        <v>1442</v>
      </c>
      <c r="V10" s="4" t="s">
        <v>1443</v>
      </c>
      <c r="W10" s="4" t="s">
        <v>1443</v>
      </c>
      <c r="X10" s="4" t="s">
        <v>1444</v>
      </c>
      <c r="Y10" s="4" t="s">
        <v>1445</v>
      </c>
      <c r="Z10" s="4" t="s">
        <v>1446</v>
      </c>
      <c r="AA10" s="4" t="s">
        <v>1447</v>
      </c>
    </row>
    <row r="11" spans="1:27">
      <c r="A11" s="3" t="s">
        <v>1448</v>
      </c>
      <c r="B11" s="4" t="s">
        <v>1449</v>
      </c>
      <c r="C11" s="4" t="s">
        <v>1450</v>
      </c>
      <c r="D11" s="4" t="s">
        <v>1451</v>
      </c>
      <c r="E11" s="4" t="s">
        <v>1452</v>
      </c>
      <c r="F11" s="4" t="s">
        <v>1453</v>
      </c>
      <c r="G11" s="4" t="s">
        <v>1454</v>
      </c>
      <c r="H11" s="4" t="s">
        <v>1455</v>
      </c>
      <c r="I11" s="4" t="s">
        <v>1456</v>
      </c>
      <c r="J11" s="4" t="s">
        <v>1457</v>
      </c>
      <c r="K11" s="4" t="s">
        <v>1458</v>
      </c>
      <c r="L11" s="4" t="s">
        <v>1459</v>
      </c>
      <c r="M11" s="4" t="s">
        <v>1460</v>
      </c>
      <c r="N11" s="4" t="s">
        <v>1461</v>
      </c>
      <c r="O11" s="4" t="s">
        <v>1462</v>
      </c>
      <c r="P11" s="4" t="s">
        <v>1463</v>
      </c>
      <c r="Q11" s="4" t="s">
        <v>1464</v>
      </c>
      <c r="R11" s="4" t="s">
        <v>1465</v>
      </c>
      <c r="S11" s="4" t="s">
        <v>1466</v>
      </c>
      <c r="T11" s="4" t="s">
        <v>1467</v>
      </c>
      <c r="U11" s="4" t="s">
        <v>1468</v>
      </c>
      <c r="V11" s="4" t="s">
        <v>1469</v>
      </c>
      <c r="W11" s="4" t="s">
        <v>1469</v>
      </c>
      <c r="X11" s="4" t="s">
        <v>1470</v>
      </c>
      <c r="Y11" s="4" t="s">
        <v>1471</v>
      </c>
      <c r="Z11" s="4" t="s">
        <v>1472</v>
      </c>
      <c r="AA11" s="4" t="s">
        <v>1473</v>
      </c>
    </row>
    <row r="12" spans="1:27">
      <c r="A12" s="3" t="s">
        <v>1474</v>
      </c>
      <c r="B12" s="4" t="s">
        <v>1475</v>
      </c>
      <c r="C12" s="4" t="s">
        <v>1476</v>
      </c>
      <c r="D12" s="4" t="s">
        <v>1477</v>
      </c>
      <c r="E12" s="4" t="s">
        <v>239</v>
      </c>
      <c r="F12" s="4" t="s">
        <v>425</v>
      </c>
      <c r="G12" s="4" t="s">
        <v>1478</v>
      </c>
      <c r="H12" s="4" t="s">
        <v>1479</v>
      </c>
      <c r="I12" s="4" t="s">
        <v>1480</v>
      </c>
      <c r="J12" s="4" t="s">
        <v>1481</v>
      </c>
      <c r="K12" s="4" t="s">
        <v>1482</v>
      </c>
      <c r="L12" s="4" t="s">
        <v>1483</v>
      </c>
      <c r="M12" s="4" t="s">
        <v>1484</v>
      </c>
      <c r="N12" s="4" t="s">
        <v>1485</v>
      </c>
      <c r="O12" s="4" t="s">
        <v>1486</v>
      </c>
      <c r="P12" s="5" t="s">
        <v>1487</v>
      </c>
      <c r="Q12" s="4" t="s">
        <v>1488</v>
      </c>
      <c r="R12" s="4" t="s">
        <v>1489</v>
      </c>
      <c r="S12" s="4" t="s">
        <v>1490</v>
      </c>
      <c r="T12" s="4" t="s">
        <v>1491</v>
      </c>
      <c r="U12" s="4" t="s">
        <v>1492</v>
      </c>
      <c r="V12" s="4" t="s">
        <v>674</v>
      </c>
      <c r="W12" s="4" t="s">
        <v>674</v>
      </c>
      <c r="X12" s="4" t="s">
        <v>1493</v>
      </c>
      <c r="Y12" s="4" t="s">
        <v>1494</v>
      </c>
      <c r="Z12" s="4" t="s">
        <v>1495</v>
      </c>
      <c r="AA12" s="4" t="s">
        <v>1496</v>
      </c>
    </row>
    <row r="13" spans="1:27">
      <c r="A13" s="3" t="s">
        <v>1497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1498</v>
      </c>
      <c r="W14" s="5" t="s">
        <v>81</v>
      </c>
      <c r="X14" s="5" t="s">
        <v>81</v>
      </c>
      <c r="Y14" s="4" t="s">
        <v>1499</v>
      </c>
      <c r="Z14" s="4" t="s">
        <v>1500</v>
      </c>
      <c r="AA14" s="4" t="s">
        <v>1501</v>
      </c>
    </row>
    <row r="15" spans="1:27">
      <c r="A15" s="4" t="s">
        <v>1502</v>
      </c>
      <c r="B15" s="5" t="s">
        <v>81</v>
      </c>
      <c r="C15" s="5" t="s">
        <v>81</v>
      </c>
      <c r="D15" s="5" t="s">
        <v>81</v>
      </c>
      <c r="E15" s="4" t="s">
        <v>1503</v>
      </c>
      <c r="F15" s="4" t="s">
        <v>1503</v>
      </c>
      <c r="G15" s="4" t="s">
        <v>1503</v>
      </c>
      <c r="H15" s="4" t="s">
        <v>1503</v>
      </c>
      <c r="I15" s="4" t="s">
        <v>1504</v>
      </c>
      <c r="J15" s="4" t="s">
        <v>1504</v>
      </c>
      <c r="K15" s="4" t="s">
        <v>1504</v>
      </c>
      <c r="L15" s="4" t="s">
        <v>1504</v>
      </c>
      <c r="M15" s="4" t="s">
        <v>1505</v>
      </c>
      <c r="N15" s="4" t="s">
        <v>1506</v>
      </c>
      <c r="O15" s="4" t="s">
        <v>1506</v>
      </c>
      <c r="P15" s="4" t="s">
        <v>1506</v>
      </c>
      <c r="Q15" s="4" t="s">
        <v>1507</v>
      </c>
      <c r="R15" s="4" t="s">
        <v>1507</v>
      </c>
      <c r="S15" s="4" t="s">
        <v>1507</v>
      </c>
      <c r="T15" s="4" t="s">
        <v>1507</v>
      </c>
      <c r="U15" s="4" t="s">
        <v>1508</v>
      </c>
      <c r="V15" s="4" t="s">
        <v>1509</v>
      </c>
      <c r="W15" s="4" t="s">
        <v>1509</v>
      </c>
      <c r="X15" s="4" t="s">
        <v>1510</v>
      </c>
      <c r="Y15" s="4" t="s">
        <v>488</v>
      </c>
      <c r="Z15" s="4">
        <v>2487.04</v>
      </c>
      <c r="AA15" s="4" t="s">
        <v>1511</v>
      </c>
    </row>
    <row r="16" spans="1:27" ht="28.5">
      <c r="A16" s="4" t="s">
        <v>1512</v>
      </c>
      <c r="B16" s="4" t="s">
        <v>1513</v>
      </c>
      <c r="C16" s="4" t="s">
        <v>1514</v>
      </c>
      <c r="D16" s="5" t="s">
        <v>81</v>
      </c>
      <c r="E16" s="4" t="s">
        <v>1515</v>
      </c>
      <c r="F16" s="4" t="s">
        <v>1516</v>
      </c>
      <c r="G16" s="4" t="s">
        <v>1517</v>
      </c>
      <c r="H16" s="5" t="s">
        <v>81</v>
      </c>
      <c r="I16" s="4" t="s">
        <v>1518</v>
      </c>
      <c r="J16" s="4" t="s">
        <v>1519</v>
      </c>
      <c r="K16" s="5" t="s">
        <v>81</v>
      </c>
      <c r="L16" s="5" t="s">
        <v>81</v>
      </c>
      <c r="M16" s="4" t="s">
        <v>1520</v>
      </c>
      <c r="N16" s="4" t="s">
        <v>996</v>
      </c>
      <c r="O16" s="4" t="s">
        <v>1521</v>
      </c>
      <c r="P16" s="4" t="s">
        <v>1522</v>
      </c>
      <c r="Q16" s="4" t="s">
        <v>1523</v>
      </c>
      <c r="R16" s="4" t="s">
        <v>1524</v>
      </c>
      <c r="S16" s="4" t="s">
        <v>1525</v>
      </c>
      <c r="T16" s="4" t="s">
        <v>1526</v>
      </c>
      <c r="U16" s="4" t="s">
        <v>1527</v>
      </c>
      <c r="V16" s="4" t="s">
        <v>1528</v>
      </c>
      <c r="W16" s="4" t="s">
        <v>1528</v>
      </c>
      <c r="X16" s="4" t="s">
        <v>1529</v>
      </c>
      <c r="Y16" s="4" t="s">
        <v>1530</v>
      </c>
      <c r="Z16" s="5" t="s">
        <v>81</v>
      </c>
      <c r="AA16" s="4" t="s">
        <v>1531</v>
      </c>
    </row>
    <row r="17" spans="1:27">
      <c r="A17" s="4" t="s">
        <v>1532</v>
      </c>
      <c r="H17" s="5" t="s">
        <v>81</v>
      </c>
      <c r="I17" s="4" t="s">
        <v>1533</v>
      </c>
      <c r="J17" s="4" t="s">
        <v>1534</v>
      </c>
      <c r="K17" s="4" t="s">
        <v>224</v>
      </c>
      <c r="L17" s="4" t="s">
        <v>1535</v>
      </c>
      <c r="M17" s="4" t="s">
        <v>1536</v>
      </c>
      <c r="N17" s="4" t="s">
        <v>1510</v>
      </c>
      <c r="O17" s="4" t="s">
        <v>1510</v>
      </c>
      <c r="P17" s="5" t="s">
        <v>81</v>
      </c>
      <c r="Q17" s="4" t="s">
        <v>1537</v>
      </c>
      <c r="R17" s="4" t="s">
        <v>1537</v>
      </c>
      <c r="S17" s="4" t="s">
        <v>1538</v>
      </c>
      <c r="T17" s="5" t="s">
        <v>81</v>
      </c>
      <c r="U17" s="4" t="s">
        <v>1539</v>
      </c>
      <c r="V17" s="4" t="s">
        <v>1540</v>
      </c>
      <c r="W17" s="4" t="s">
        <v>1540</v>
      </c>
      <c r="X17" s="5" t="s">
        <v>81</v>
      </c>
      <c r="Y17" s="5" t="s">
        <v>81</v>
      </c>
      <c r="Z17" s="4" t="s">
        <v>1541</v>
      </c>
      <c r="AA17" s="5" t="s">
        <v>81</v>
      </c>
    </row>
    <row r="18" spans="1:27">
      <c r="A18" s="3" t="s">
        <v>1542</v>
      </c>
      <c r="B18" s="4" t="s">
        <v>1513</v>
      </c>
      <c r="C18" s="4" t="s">
        <v>1514</v>
      </c>
      <c r="D18" s="5" t="s">
        <v>81</v>
      </c>
      <c r="E18" s="4" t="s">
        <v>1543</v>
      </c>
      <c r="F18" s="4" t="s">
        <v>1544</v>
      </c>
      <c r="G18" s="4" t="s">
        <v>1545</v>
      </c>
      <c r="H18" s="4" t="s">
        <v>1503</v>
      </c>
      <c r="I18" s="4" t="s">
        <v>1546</v>
      </c>
      <c r="J18" s="4" t="s">
        <v>1547</v>
      </c>
      <c r="K18" s="4" t="s">
        <v>1548</v>
      </c>
      <c r="L18" s="4" t="s">
        <v>1549</v>
      </c>
      <c r="M18" s="4" t="s">
        <v>1550</v>
      </c>
      <c r="N18" s="4" t="s">
        <v>1551</v>
      </c>
      <c r="O18" s="4" t="s">
        <v>1552</v>
      </c>
      <c r="P18" s="4" t="s">
        <v>1553</v>
      </c>
      <c r="Q18" s="4" t="s">
        <v>1554</v>
      </c>
      <c r="R18" s="4" t="s">
        <v>1555</v>
      </c>
      <c r="S18" s="4" t="s">
        <v>1556</v>
      </c>
      <c r="T18" s="4" t="s">
        <v>1557</v>
      </c>
      <c r="U18" s="4" t="s">
        <v>1558</v>
      </c>
      <c r="V18" s="4" t="s">
        <v>1559</v>
      </c>
      <c r="W18" s="4" t="s">
        <v>1559</v>
      </c>
      <c r="X18" s="4" t="s">
        <v>1560</v>
      </c>
      <c r="Y18" s="4" t="s">
        <v>1561</v>
      </c>
      <c r="Z18" s="4" t="s">
        <v>1562</v>
      </c>
      <c r="AA18" s="4" t="s">
        <v>1563</v>
      </c>
    </row>
    <row r="19" spans="1:27">
      <c r="A19" s="4" t="s">
        <v>1564</v>
      </c>
      <c r="B19" s="4" t="s">
        <v>1565</v>
      </c>
      <c r="C19" s="4" t="s">
        <v>1566</v>
      </c>
      <c r="D19" s="4" t="s">
        <v>1567</v>
      </c>
      <c r="E19" s="4" t="s">
        <v>1568</v>
      </c>
      <c r="F19" s="4" t="s">
        <v>1569</v>
      </c>
      <c r="G19" s="4" t="s">
        <v>1570</v>
      </c>
      <c r="H19" s="4" t="s">
        <v>1571</v>
      </c>
      <c r="I19" s="4" t="s">
        <v>1572</v>
      </c>
      <c r="J19" s="4" t="s">
        <v>1573</v>
      </c>
      <c r="K19" s="4" t="s">
        <v>1574</v>
      </c>
      <c r="L19" s="4" t="s">
        <v>1575</v>
      </c>
      <c r="M19" s="4" t="s">
        <v>1576</v>
      </c>
      <c r="N19" s="4" t="s">
        <v>1577</v>
      </c>
      <c r="O19" s="4" t="s">
        <v>546</v>
      </c>
      <c r="P19" s="4" t="s">
        <v>1578</v>
      </c>
      <c r="Q19" s="4" t="s">
        <v>1579</v>
      </c>
      <c r="R19" s="4" t="s">
        <v>1580</v>
      </c>
      <c r="S19" s="4" t="s">
        <v>1581</v>
      </c>
      <c r="T19" s="4" t="s">
        <v>1582</v>
      </c>
      <c r="U19" s="4" t="s">
        <v>1583</v>
      </c>
      <c r="V19" s="4" t="s">
        <v>1584</v>
      </c>
      <c r="W19" s="4" t="s">
        <v>1584</v>
      </c>
      <c r="X19" s="4" t="s">
        <v>1585</v>
      </c>
      <c r="Y19" s="4" t="s">
        <v>1586</v>
      </c>
      <c r="Z19" s="4" t="s">
        <v>1587</v>
      </c>
      <c r="AA19" s="4" t="s">
        <v>1588</v>
      </c>
    </row>
    <row r="20" spans="1:27">
      <c r="A20" s="4" t="s">
        <v>1589</v>
      </c>
      <c r="B20" s="4" t="s">
        <v>1590</v>
      </c>
      <c r="C20" s="4" t="s">
        <v>1590</v>
      </c>
      <c r="D20" s="5" t="s">
        <v>81</v>
      </c>
      <c r="E20" s="5" t="s">
        <v>81</v>
      </c>
      <c r="F20" s="5" t="s">
        <v>81</v>
      </c>
      <c r="G20" s="5" t="s">
        <v>81</v>
      </c>
      <c r="W20" s="5" t="s">
        <v>81</v>
      </c>
      <c r="X20" s="5" t="s">
        <v>81</v>
      </c>
      <c r="Y20" s="4" t="s">
        <v>1591</v>
      </c>
      <c r="Z20" s="4" t="s">
        <v>1592</v>
      </c>
      <c r="AA20" s="4" t="s">
        <v>1593</v>
      </c>
    </row>
    <row r="21" spans="1:27">
      <c r="A21" s="4" t="s">
        <v>1594</v>
      </c>
      <c r="B21" s="4"/>
      <c r="C21" s="4"/>
      <c r="D21" s="5"/>
      <c r="E21" s="5"/>
      <c r="F21" s="5"/>
      <c r="G21" s="5"/>
      <c r="H21" s="5" t="s">
        <v>81</v>
      </c>
      <c r="I21" s="5" t="s">
        <v>81</v>
      </c>
      <c r="J21" s="5" t="s">
        <v>81</v>
      </c>
      <c r="K21" s="4" t="s">
        <v>1595</v>
      </c>
      <c r="L21" s="5" t="s">
        <v>81</v>
      </c>
      <c r="M21" s="4" t="s">
        <v>1596</v>
      </c>
      <c r="N21" s="5" t="s">
        <v>81</v>
      </c>
      <c r="O21" s="5" t="s">
        <v>81</v>
      </c>
      <c r="P21" s="5" t="s">
        <v>81</v>
      </c>
      <c r="Q21" s="5" t="s">
        <v>81</v>
      </c>
      <c r="R21" s="4"/>
      <c r="S21" s="4"/>
      <c r="T21" s="4"/>
      <c r="U21" s="4"/>
      <c r="V21" s="4"/>
      <c r="W21" s="5" t="s">
        <v>81</v>
      </c>
      <c r="X21" s="5" t="s">
        <v>81</v>
      </c>
      <c r="Y21" s="5" t="s">
        <v>81</v>
      </c>
      <c r="Z21" s="4" t="s">
        <v>1597</v>
      </c>
      <c r="AA21" s="5" t="s">
        <v>81</v>
      </c>
    </row>
    <row r="22" spans="1:27">
      <c r="A22" s="3" t="s">
        <v>1598</v>
      </c>
      <c r="B22" s="4" t="s">
        <v>1599</v>
      </c>
      <c r="C22" s="4" t="s">
        <v>1600</v>
      </c>
      <c r="D22" s="4" t="s">
        <v>1567</v>
      </c>
      <c r="E22" s="4" t="s">
        <v>1568</v>
      </c>
      <c r="F22" s="4" t="s">
        <v>1569</v>
      </c>
      <c r="G22" s="4" t="s">
        <v>1570</v>
      </c>
      <c r="H22" s="4" t="s">
        <v>1571</v>
      </c>
      <c r="I22" s="4" t="s">
        <v>1572</v>
      </c>
      <c r="J22" s="4" t="s">
        <v>1573</v>
      </c>
      <c r="K22" s="4" t="s">
        <v>1601</v>
      </c>
      <c r="L22" s="4" t="s">
        <v>1575</v>
      </c>
      <c r="M22" s="4" t="s">
        <v>1602</v>
      </c>
      <c r="N22" s="4" t="s">
        <v>1577</v>
      </c>
      <c r="O22" s="4" t="s">
        <v>546</v>
      </c>
      <c r="P22" s="4" t="s">
        <v>1578</v>
      </c>
      <c r="Q22" s="4" t="s">
        <v>1579</v>
      </c>
      <c r="R22" s="4" t="s">
        <v>1580</v>
      </c>
      <c r="S22" s="4" t="s">
        <v>1581</v>
      </c>
      <c r="T22" s="4" t="s">
        <v>1582</v>
      </c>
      <c r="U22" s="4" t="s">
        <v>1583</v>
      </c>
      <c r="V22" s="4" t="s">
        <v>1584</v>
      </c>
      <c r="W22" s="4" t="s">
        <v>1584</v>
      </c>
      <c r="X22" s="4" t="s">
        <v>1585</v>
      </c>
      <c r="Y22" s="4" t="s">
        <v>1603</v>
      </c>
      <c r="Z22" s="4" t="s">
        <v>1604</v>
      </c>
      <c r="AA22" s="4" t="s">
        <v>1605</v>
      </c>
    </row>
    <row r="23" spans="1:27">
      <c r="A23" s="3" t="s">
        <v>1606</v>
      </c>
      <c r="B23" s="5" t="s">
        <v>1607</v>
      </c>
      <c r="C23" s="5" t="s">
        <v>1608</v>
      </c>
      <c r="D23" s="5" t="s">
        <v>1609</v>
      </c>
      <c r="E23" s="5" t="s">
        <v>1610</v>
      </c>
      <c r="F23" s="5" t="s">
        <v>1611</v>
      </c>
      <c r="G23" s="5" t="s">
        <v>1612</v>
      </c>
      <c r="H23" s="5" t="s">
        <v>1613</v>
      </c>
      <c r="I23" s="4" t="s">
        <v>1614</v>
      </c>
      <c r="J23" s="4" t="s">
        <v>1615</v>
      </c>
      <c r="K23" s="5" t="s">
        <v>1616</v>
      </c>
      <c r="L23" s="5" t="s">
        <v>1617</v>
      </c>
      <c r="M23" s="5" t="s">
        <v>1618</v>
      </c>
      <c r="N23" s="5" t="s">
        <v>1619</v>
      </c>
      <c r="O23" s="5" t="s">
        <v>1620</v>
      </c>
      <c r="P23" s="5" t="s">
        <v>1621</v>
      </c>
      <c r="Q23" s="5" t="s">
        <v>1622</v>
      </c>
      <c r="R23" s="5" t="s">
        <v>1623</v>
      </c>
      <c r="S23" s="5" t="s">
        <v>1624</v>
      </c>
      <c r="T23" s="5" t="s">
        <v>1625</v>
      </c>
      <c r="U23" s="5" t="s">
        <v>1626</v>
      </c>
      <c r="V23" s="5" t="s">
        <v>1627</v>
      </c>
      <c r="W23" s="5" t="s">
        <v>1627</v>
      </c>
      <c r="X23" s="5" t="s">
        <v>1628</v>
      </c>
      <c r="Y23" s="5" t="s">
        <v>1629</v>
      </c>
      <c r="Z23" s="5" t="s">
        <v>1630</v>
      </c>
      <c r="AA23" s="5" t="s">
        <v>1631</v>
      </c>
    </row>
    <row r="24" spans="1:27">
      <c r="A24" s="3" t="s">
        <v>1632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 t="s">
        <v>1633</v>
      </c>
      <c r="B25" s="4"/>
      <c r="C25" s="4"/>
      <c r="D25" s="4"/>
      <c r="E25" s="4"/>
      <c r="F25" s="4"/>
      <c r="G25" s="4"/>
      <c r="H25" s="5" t="s">
        <v>81</v>
      </c>
      <c r="I25" s="4" t="s">
        <v>1634</v>
      </c>
      <c r="J25" s="5" t="s">
        <v>81</v>
      </c>
      <c r="K25" s="5" t="s">
        <v>81</v>
      </c>
      <c r="L25" s="5" t="s">
        <v>81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 t="s">
        <v>1635</v>
      </c>
      <c r="B26" s="4"/>
      <c r="C26" s="4"/>
      <c r="D26" s="4"/>
      <c r="E26" s="4"/>
      <c r="F26" s="4"/>
      <c r="G26" s="4"/>
      <c r="H26" s="5" t="s">
        <v>81</v>
      </c>
      <c r="I26" s="4" t="s">
        <v>1636</v>
      </c>
      <c r="J26" s="4" t="s">
        <v>1637</v>
      </c>
      <c r="K26" s="4" t="s">
        <v>1637</v>
      </c>
      <c r="L26" s="5" t="s">
        <v>81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1638</v>
      </c>
      <c r="B27" s="4"/>
      <c r="C27" s="4"/>
      <c r="D27" s="4"/>
      <c r="E27" s="4"/>
      <c r="F27" s="4"/>
      <c r="G27" s="4"/>
      <c r="H27" s="4" t="s">
        <v>1639</v>
      </c>
      <c r="I27" s="5" t="s">
        <v>81</v>
      </c>
      <c r="J27" s="5" t="s">
        <v>81</v>
      </c>
      <c r="K27" s="5" t="s">
        <v>81</v>
      </c>
      <c r="L27" s="5" t="s">
        <v>81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1640</v>
      </c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  <c r="M28" s="4" t="s">
        <v>1641</v>
      </c>
      <c r="N28" s="4" t="s">
        <v>1641</v>
      </c>
      <c r="O28" s="4" t="s">
        <v>1641</v>
      </c>
      <c r="P28" s="4" t="s">
        <v>1641</v>
      </c>
      <c r="Q28" s="5" t="s">
        <v>81</v>
      </c>
      <c r="R28" s="4"/>
      <c r="S28" s="4"/>
      <c r="T28" s="4"/>
      <c r="U28" s="4"/>
      <c r="V28" s="4"/>
      <c r="W28" s="5" t="s">
        <v>81</v>
      </c>
      <c r="X28" s="5" t="s">
        <v>81</v>
      </c>
      <c r="Y28" s="5" t="s">
        <v>81</v>
      </c>
      <c r="Z28" s="4" t="s">
        <v>1642</v>
      </c>
      <c r="AA28" s="4" t="s">
        <v>1643</v>
      </c>
    </row>
    <row r="29" spans="1:27">
      <c r="A29" s="4" t="s">
        <v>1644</v>
      </c>
      <c r="B29" s="4" t="s">
        <v>1645</v>
      </c>
      <c r="C29" s="4" t="s">
        <v>1645</v>
      </c>
      <c r="D29" s="5" t="s">
        <v>81</v>
      </c>
      <c r="E29" s="4" t="s">
        <v>1591</v>
      </c>
      <c r="F29" s="5" t="s">
        <v>81</v>
      </c>
      <c r="G29" s="5" t="s">
        <v>81</v>
      </c>
      <c r="M29" s="5" t="s">
        <v>81</v>
      </c>
      <c r="N29" s="5" t="s">
        <v>81</v>
      </c>
      <c r="O29" s="5" t="s">
        <v>81</v>
      </c>
      <c r="P29" s="5" t="s">
        <v>81</v>
      </c>
      <c r="Q29" s="4" t="s">
        <v>1646</v>
      </c>
      <c r="R29" s="4" t="s">
        <v>1647</v>
      </c>
      <c r="S29" s="4" t="s">
        <v>1647</v>
      </c>
      <c r="T29" s="4" t="s">
        <v>1648</v>
      </c>
      <c r="U29" s="4" t="s">
        <v>1649</v>
      </c>
      <c r="V29" s="4" t="s">
        <v>1650</v>
      </c>
      <c r="W29" s="4" t="s">
        <v>1650</v>
      </c>
      <c r="X29" s="4" t="s">
        <v>1651</v>
      </c>
      <c r="Y29" s="4" t="s">
        <v>293</v>
      </c>
      <c r="Z29" s="4" t="s">
        <v>1652</v>
      </c>
      <c r="AA29" s="4" t="s">
        <v>1653</v>
      </c>
    </row>
    <row r="30" spans="1:27">
      <c r="A30" s="4" t="s">
        <v>1654</v>
      </c>
      <c r="B30" s="4" t="s">
        <v>1655</v>
      </c>
      <c r="C30" s="5" t="s">
        <v>81</v>
      </c>
      <c r="D30" s="5" t="s">
        <v>81</v>
      </c>
      <c r="E30" s="4" t="s">
        <v>1656</v>
      </c>
      <c r="F30" s="4" t="s">
        <v>1656</v>
      </c>
      <c r="G30" s="5" t="s">
        <v>81</v>
      </c>
      <c r="M30" s="4" t="s">
        <v>1657</v>
      </c>
      <c r="N30" s="5" t="s">
        <v>81</v>
      </c>
      <c r="O30" s="5" t="s">
        <v>81</v>
      </c>
      <c r="P30" s="5" t="s">
        <v>81</v>
      </c>
      <c r="Q30" s="4" t="s">
        <v>1658</v>
      </c>
      <c r="R30" s="4" t="s">
        <v>1658</v>
      </c>
      <c r="S30" s="4" t="s">
        <v>1658</v>
      </c>
      <c r="T30" s="5" t="s">
        <v>81</v>
      </c>
      <c r="U30" s="5" t="s">
        <v>81</v>
      </c>
      <c r="V30" s="5" t="s">
        <v>81</v>
      </c>
      <c r="W30" s="5" t="s">
        <v>81</v>
      </c>
      <c r="X30" s="5" t="s">
        <v>81</v>
      </c>
      <c r="Y30" s="4" t="s">
        <v>1504</v>
      </c>
      <c r="Z30" s="4" t="s">
        <v>1659</v>
      </c>
      <c r="AA30" s="4" t="s">
        <v>1660</v>
      </c>
    </row>
    <row r="31" spans="1:27">
      <c r="A31" s="3" t="s">
        <v>1661</v>
      </c>
      <c r="B31" s="4" t="s">
        <v>1662</v>
      </c>
      <c r="C31" s="4" t="s">
        <v>1645</v>
      </c>
      <c r="D31" s="5" t="s">
        <v>81</v>
      </c>
      <c r="E31" s="4" t="s">
        <v>1663</v>
      </c>
      <c r="F31" s="4" t="s">
        <v>1656</v>
      </c>
      <c r="G31" s="5" t="s">
        <v>81</v>
      </c>
      <c r="M31" s="4" t="s">
        <v>1664</v>
      </c>
      <c r="N31" s="4" t="s">
        <v>1641</v>
      </c>
      <c r="O31" s="4" t="s">
        <v>1641</v>
      </c>
      <c r="P31" s="4" t="s">
        <v>1641</v>
      </c>
      <c r="Q31" s="4" t="s">
        <v>1665</v>
      </c>
      <c r="R31" s="4" t="s">
        <v>1666</v>
      </c>
      <c r="S31" s="4" t="s">
        <v>1666</v>
      </c>
      <c r="T31" s="4" t="s">
        <v>1648</v>
      </c>
      <c r="U31" s="4" t="s">
        <v>1649</v>
      </c>
      <c r="V31" s="4" t="s">
        <v>1650</v>
      </c>
      <c r="W31" s="4" t="s">
        <v>1650</v>
      </c>
      <c r="X31" s="4" t="s">
        <v>1651</v>
      </c>
      <c r="Y31" s="4" t="s">
        <v>1667</v>
      </c>
      <c r="Z31" s="4" t="s">
        <v>1668</v>
      </c>
      <c r="AA31" s="4" t="s">
        <v>1669</v>
      </c>
    </row>
    <row r="32" spans="1:27">
      <c r="A32" s="4" t="s">
        <v>1633</v>
      </c>
      <c r="B32" s="4" t="s">
        <v>667</v>
      </c>
      <c r="C32" s="4" t="s">
        <v>566</v>
      </c>
      <c r="D32" s="5" t="s">
        <v>81</v>
      </c>
      <c r="E32" s="5" t="s">
        <v>81</v>
      </c>
      <c r="F32" s="5" t="s">
        <v>81</v>
      </c>
      <c r="G32" s="5" t="s">
        <v>81</v>
      </c>
      <c r="M32" s="4" t="s">
        <v>458</v>
      </c>
      <c r="N32" s="4" t="s">
        <v>458</v>
      </c>
      <c r="O32" s="4" t="s">
        <v>458</v>
      </c>
      <c r="P32" s="4" t="s">
        <v>458</v>
      </c>
      <c r="Q32" s="4" t="s">
        <v>1670</v>
      </c>
      <c r="R32" s="4" t="s">
        <v>1670</v>
      </c>
      <c r="S32" s="4" t="s">
        <v>1671</v>
      </c>
      <c r="T32" s="4" t="s">
        <v>267</v>
      </c>
      <c r="U32" s="4" t="s">
        <v>279</v>
      </c>
      <c r="V32" s="4" t="s">
        <v>292</v>
      </c>
      <c r="W32" s="4" t="s">
        <v>292</v>
      </c>
      <c r="X32" s="4" t="s">
        <v>1672</v>
      </c>
      <c r="Y32" s="4" t="s">
        <v>1673</v>
      </c>
      <c r="Z32" s="4" t="s">
        <v>1178</v>
      </c>
      <c r="AA32" s="4" t="s">
        <v>1674</v>
      </c>
    </row>
    <row r="33" spans="1:27">
      <c r="A33" s="4" t="s">
        <v>1635</v>
      </c>
      <c r="B33" s="4" t="s">
        <v>1675</v>
      </c>
      <c r="C33" s="4" t="s">
        <v>1676</v>
      </c>
      <c r="D33" s="4" t="s">
        <v>1677</v>
      </c>
      <c r="E33" s="4" t="s">
        <v>1678</v>
      </c>
      <c r="F33" s="4" t="s">
        <v>1637</v>
      </c>
      <c r="G33" s="4" t="s">
        <v>1637</v>
      </c>
      <c r="M33" s="4" t="s">
        <v>1679</v>
      </c>
      <c r="N33" s="4" t="s">
        <v>1680</v>
      </c>
      <c r="O33" s="4" t="s">
        <v>1680</v>
      </c>
      <c r="P33" s="4" t="s">
        <v>1681</v>
      </c>
      <c r="Q33" s="4" t="s">
        <v>1682</v>
      </c>
      <c r="R33" s="4" t="s">
        <v>1683</v>
      </c>
      <c r="S33" s="4" t="s">
        <v>1684</v>
      </c>
      <c r="T33" s="4" t="s">
        <v>1685</v>
      </c>
      <c r="U33" s="4" t="s">
        <v>1686</v>
      </c>
      <c r="V33" s="4" t="s">
        <v>1687</v>
      </c>
      <c r="W33" s="4" t="s">
        <v>1687</v>
      </c>
      <c r="X33" s="4" t="s">
        <v>1688</v>
      </c>
      <c r="Y33" s="4" t="s">
        <v>68</v>
      </c>
      <c r="Z33" s="4" t="s">
        <v>90</v>
      </c>
      <c r="AA33" s="4" t="s">
        <v>575</v>
      </c>
    </row>
    <row r="34" spans="1:27">
      <c r="A34" s="4" t="s">
        <v>1638</v>
      </c>
      <c r="B34" s="4" t="s">
        <v>1689</v>
      </c>
      <c r="C34" s="4" t="s">
        <v>1689</v>
      </c>
      <c r="D34" s="4" t="s">
        <v>1690</v>
      </c>
      <c r="E34" s="4" t="s">
        <v>1691</v>
      </c>
      <c r="F34" s="4" t="s">
        <v>1692</v>
      </c>
      <c r="G34" s="4" t="s">
        <v>1639</v>
      </c>
      <c r="M34" s="4" t="s">
        <v>1693</v>
      </c>
      <c r="N34" s="4" t="s">
        <v>1693</v>
      </c>
      <c r="O34" s="4" t="s">
        <v>1693</v>
      </c>
      <c r="P34" s="4" t="s">
        <v>1694</v>
      </c>
      <c r="Q34" s="5" t="s">
        <v>81</v>
      </c>
      <c r="R34" s="5" t="s">
        <v>81</v>
      </c>
      <c r="S34" s="5" t="s">
        <v>81</v>
      </c>
      <c r="T34" s="5" t="s">
        <v>81</v>
      </c>
      <c r="U34" s="4" t="s">
        <v>1658</v>
      </c>
      <c r="V34" s="5" t="s">
        <v>81</v>
      </c>
      <c r="W34" s="5" t="s">
        <v>81</v>
      </c>
      <c r="X34" s="5" t="s">
        <v>81</v>
      </c>
      <c r="Y34" s="5" t="s">
        <v>81</v>
      </c>
      <c r="Z34" s="4" t="s">
        <v>1504</v>
      </c>
      <c r="AA34" s="4" t="s">
        <v>1659</v>
      </c>
    </row>
    <row r="35" spans="1:27">
      <c r="A35" s="3" t="s">
        <v>1695</v>
      </c>
      <c r="B35" s="4" t="s">
        <v>1696</v>
      </c>
      <c r="C35" s="4" t="s">
        <v>1697</v>
      </c>
      <c r="D35" s="4" t="s">
        <v>1698</v>
      </c>
      <c r="E35" s="4" t="s">
        <v>1699</v>
      </c>
      <c r="F35" s="4" t="s">
        <v>1685</v>
      </c>
      <c r="G35" s="4" t="s">
        <v>1700</v>
      </c>
      <c r="H35" s="4" t="s">
        <v>1639</v>
      </c>
      <c r="I35" s="4" t="s">
        <v>1701</v>
      </c>
      <c r="J35" s="4" t="s">
        <v>1637</v>
      </c>
      <c r="K35" s="4" t="s">
        <v>1637</v>
      </c>
      <c r="L35" s="5" t="s">
        <v>81</v>
      </c>
      <c r="M35" s="4" t="s">
        <v>1702</v>
      </c>
      <c r="N35" s="4" t="s">
        <v>1703</v>
      </c>
      <c r="O35" s="4" t="s">
        <v>1703</v>
      </c>
      <c r="P35" s="4" t="s">
        <v>1704</v>
      </c>
      <c r="Q35" s="4" t="s">
        <v>1705</v>
      </c>
      <c r="R35" s="4" t="s">
        <v>1160</v>
      </c>
      <c r="S35" s="4" t="s">
        <v>1706</v>
      </c>
      <c r="T35" s="4" t="s">
        <v>1707</v>
      </c>
      <c r="U35" s="4" t="s">
        <v>1708</v>
      </c>
      <c r="V35" s="4" t="s">
        <v>1673</v>
      </c>
      <c r="W35" s="4" t="s">
        <v>1673</v>
      </c>
      <c r="X35" s="4" t="s">
        <v>1709</v>
      </c>
      <c r="Y35" s="4" t="s">
        <v>1710</v>
      </c>
      <c r="Z35" s="4" t="s">
        <v>1711</v>
      </c>
      <c r="AA35" s="4" t="s">
        <v>1712</v>
      </c>
    </row>
    <row r="36" spans="1:27">
      <c r="A36" s="3" t="s">
        <v>1713</v>
      </c>
      <c r="B36" s="4" t="s">
        <v>1714</v>
      </c>
      <c r="C36" s="4" t="s">
        <v>1715</v>
      </c>
      <c r="D36" s="5" t="s">
        <v>1716</v>
      </c>
      <c r="E36" s="5" t="s">
        <v>1717</v>
      </c>
      <c r="F36" s="5" t="s">
        <v>1718</v>
      </c>
      <c r="G36" s="5" t="s">
        <v>1719</v>
      </c>
      <c r="H36" s="5" t="s">
        <v>1720</v>
      </c>
      <c r="I36" s="5" t="s">
        <v>1721</v>
      </c>
      <c r="J36" s="5" t="s">
        <v>1722</v>
      </c>
      <c r="K36" s="5" t="s">
        <v>1722</v>
      </c>
      <c r="L36" s="5" t="s">
        <v>81</v>
      </c>
      <c r="M36" s="4" t="s">
        <v>1723</v>
      </c>
      <c r="N36" s="4" t="s">
        <v>1724</v>
      </c>
      <c r="O36" s="4" t="s">
        <v>1724</v>
      </c>
      <c r="P36" s="4" t="s">
        <v>1725</v>
      </c>
      <c r="Q36" s="5" t="s">
        <v>1726</v>
      </c>
      <c r="R36" s="5" t="s">
        <v>1727</v>
      </c>
      <c r="S36" s="5" t="s">
        <v>1728</v>
      </c>
      <c r="T36" s="5" t="s">
        <v>1729</v>
      </c>
      <c r="U36" s="5" t="s">
        <v>1730</v>
      </c>
      <c r="V36" s="5" t="s">
        <v>1731</v>
      </c>
      <c r="W36" s="5" t="s">
        <v>1731</v>
      </c>
      <c r="X36" s="5" t="s">
        <v>1732</v>
      </c>
      <c r="Y36" s="5" t="s">
        <v>1733</v>
      </c>
      <c r="Z36" s="4" t="s">
        <v>1734</v>
      </c>
      <c r="AA36" s="4" t="s">
        <v>1735</v>
      </c>
    </row>
    <row r="37" spans="1:27">
      <c r="A37" s="3" t="s">
        <v>1736</v>
      </c>
      <c r="B37" s="5" t="s">
        <v>1737</v>
      </c>
      <c r="C37" s="5" t="s">
        <v>1738</v>
      </c>
      <c r="D37" s="5" t="s">
        <v>1739</v>
      </c>
      <c r="E37" s="5" t="s">
        <v>1740</v>
      </c>
      <c r="F37" s="4" t="s">
        <v>1741</v>
      </c>
      <c r="G37" s="5" t="s">
        <v>1742</v>
      </c>
      <c r="H37" s="5" t="s">
        <v>1743</v>
      </c>
      <c r="I37" s="4" t="s">
        <v>1744</v>
      </c>
      <c r="J37" s="4" t="s">
        <v>1745</v>
      </c>
      <c r="K37" s="4" t="s">
        <v>1746</v>
      </c>
      <c r="L37" s="5" t="s">
        <v>1747</v>
      </c>
      <c r="M37" s="5" t="s">
        <v>1748</v>
      </c>
      <c r="N37" s="5" t="s">
        <v>81</v>
      </c>
      <c r="O37" s="5" t="s">
        <v>81</v>
      </c>
      <c r="P37" s="5" t="s">
        <v>81</v>
      </c>
      <c r="Q37" s="5" t="s">
        <v>1749</v>
      </c>
    </row>
    <row r="38" spans="1:27">
      <c r="A38" s="3" t="s">
        <v>1750</v>
      </c>
      <c r="B38" s="5" t="s">
        <v>1751</v>
      </c>
      <c r="C38" s="4" t="s">
        <v>1382</v>
      </c>
      <c r="D38" s="5" t="s">
        <v>1752</v>
      </c>
      <c r="E38" s="5" t="s">
        <v>1753</v>
      </c>
      <c r="F38" s="5" t="s">
        <v>1754</v>
      </c>
      <c r="G38" s="5" t="s">
        <v>1755</v>
      </c>
      <c r="H38" s="5" t="s">
        <v>1756</v>
      </c>
      <c r="I38" s="4" t="s">
        <v>1757</v>
      </c>
      <c r="J38" s="4" t="s">
        <v>1758</v>
      </c>
      <c r="K38" s="4" t="s">
        <v>1759</v>
      </c>
      <c r="L38" s="5" t="s">
        <v>1760</v>
      </c>
      <c r="M38" s="5" t="s">
        <v>1761</v>
      </c>
      <c r="N38" s="4" t="s">
        <v>1762</v>
      </c>
      <c r="O38" s="4" t="s">
        <v>1763</v>
      </c>
      <c r="P38" s="4" t="s">
        <v>1764</v>
      </c>
      <c r="Q38" s="4" t="s">
        <v>1765</v>
      </c>
      <c r="R38" s="5" t="s">
        <v>1766</v>
      </c>
      <c r="S38" s="5" t="s">
        <v>1767</v>
      </c>
      <c r="T38" s="5" t="s">
        <v>1768</v>
      </c>
      <c r="U38" s="4" t="s">
        <v>1769</v>
      </c>
      <c r="V38" s="5" t="s">
        <v>1770</v>
      </c>
      <c r="W38" s="5" t="s">
        <v>1770</v>
      </c>
      <c r="X38" s="4" t="s">
        <v>1771</v>
      </c>
      <c r="Y38" s="5" t="s">
        <v>1772</v>
      </c>
      <c r="Z38" s="4" t="s">
        <v>1773</v>
      </c>
      <c r="AA38" s="4" t="s">
        <v>1774</v>
      </c>
    </row>
    <row r="39" spans="1:27">
      <c r="A39" s="4" t="s">
        <v>1775</v>
      </c>
      <c r="B39" s="4" t="s">
        <v>1776</v>
      </c>
      <c r="C39" s="4" t="s">
        <v>1776</v>
      </c>
      <c r="D39" s="4" t="s">
        <v>1776</v>
      </c>
      <c r="E39" s="4" t="s">
        <v>243</v>
      </c>
      <c r="F39" s="4" t="s">
        <v>243</v>
      </c>
      <c r="G39" s="4" t="s">
        <v>243</v>
      </c>
      <c r="H39" s="4" t="s">
        <v>243</v>
      </c>
      <c r="I39" s="4" t="s">
        <v>45</v>
      </c>
      <c r="J39" s="4" t="s">
        <v>45</v>
      </c>
      <c r="K39" s="4" t="s">
        <v>45</v>
      </c>
      <c r="L39" s="4" t="s">
        <v>45</v>
      </c>
      <c r="M39" s="4" t="s">
        <v>49</v>
      </c>
      <c r="N39" s="4" t="s">
        <v>49</v>
      </c>
      <c r="O39" s="4" t="s">
        <v>49</v>
      </c>
      <c r="P39" s="4" t="s">
        <v>49</v>
      </c>
      <c r="Q39" s="4" t="s">
        <v>1777</v>
      </c>
      <c r="R39" s="4" t="s">
        <v>1777</v>
      </c>
      <c r="S39" s="4" t="s">
        <v>1777</v>
      </c>
      <c r="T39" s="4" t="s">
        <v>51</v>
      </c>
      <c r="U39" s="4" t="s">
        <v>52</v>
      </c>
      <c r="V39" s="4" t="s">
        <v>54</v>
      </c>
      <c r="W39" s="4" t="s">
        <v>54</v>
      </c>
      <c r="X39" s="4" t="s">
        <v>54</v>
      </c>
      <c r="Y39" s="4" t="s">
        <v>1778</v>
      </c>
      <c r="Z39" s="4" t="s">
        <v>1779</v>
      </c>
      <c r="AA39" s="4" t="s">
        <v>1780</v>
      </c>
    </row>
    <row r="40" spans="1:27">
      <c r="A40" s="3" t="s">
        <v>1781</v>
      </c>
      <c r="B40" s="4" t="s">
        <v>34</v>
      </c>
      <c r="C40" s="4" t="s">
        <v>1782</v>
      </c>
      <c r="D40" s="4" t="s">
        <v>1783</v>
      </c>
      <c r="E40" s="4" t="s">
        <v>1776</v>
      </c>
      <c r="F40" s="4" t="s">
        <v>1784</v>
      </c>
      <c r="G40" s="4" t="s">
        <v>1785</v>
      </c>
      <c r="H40" s="4" t="s">
        <v>1786</v>
      </c>
      <c r="I40" s="4" t="s">
        <v>243</v>
      </c>
      <c r="J40" s="4" t="s">
        <v>1787</v>
      </c>
      <c r="K40" s="4" t="s">
        <v>43</v>
      </c>
      <c r="L40" s="4" t="s">
        <v>44</v>
      </c>
      <c r="M40" s="4" t="s">
        <v>45</v>
      </c>
      <c r="N40" s="4" t="s">
        <v>46</v>
      </c>
      <c r="O40" s="4" t="s">
        <v>47</v>
      </c>
      <c r="P40" s="4" t="s">
        <v>48</v>
      </c>
      <c r="Q40" s="4" t="s">
        <v>49</v>
      </c>
      <c r="R40" s="4" t="s">
        <v>1788</v>
      </c>
      <c r="S40" s="4" t="s">
        <v>50</v>
      </c>
      <c r="T40" s="4" t="s">
        <v>1789</v>
      </c>
      <c r="U40" s="4" t="s">
        <v>1777</v>
      </c>
      <c r="V40" s="4" t="s">
        <v>52</v>
      </c>
      <c r="W40" s="4" t="s">
        <v>52</v>
      </c>
      <c r="X40" s="4" t="s">
        <v>53</v>
      </c>
      <c r="Y40" s="4" t="s">
        <v>54</v>
      </c>
      <c r="Z40" s="4" t="s">
        <v>1778</v>
      </c>
      <c r="AA40" s="4" t="s">
        <v>1779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opLeftCell="A17" workbookViewId="0">
      <selection activeCell="A38" sqref="A38:A40"/>
    </sheetView>
  </sheetViews>
  <sheetFormatPr defaultColWidth="105.28515625" defaultRowHeight="15"/>
  <cols>
    <col min="1" max="1" width="54.140625" bestFit="1" customWidth="1"/>
    <col min="2" max="10" width="14.28515625" bestFit="1" customWidth="1"/>
  </cols>
  <sheetData>
    <row r="1" spans="1:10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33</v>
      </c>
      <c r="B3" s="4" t="s">
        <v>37</v>
      </c>
      <c r="C3" s="4" t="s">
        <v>41</v>
      </c>
      <c r="D3" s="4" t="s">
        <v>45</v>
      </c>
      <c r="E3" s="4" t="s">
        <v>49</v>
      </c>
      <c r="F3" s="4" t="s">
        <v>51</v>
      </c>
      <c r="G3" s="4" t="s">
        <v>52</v>
      </c>
      <c r="H3" s="4" t="s">
        <v>54</v>
      </c>
      <c r="I3" s="4" t="s">
        <v>1790</v>
      </c>
      <c r="J3" s="4" t="s">
        <v>1791</v>
      </c>
    </row>
    <row r="4" spans="1:10">
      <c r="A4" s="4" t="s">
        <v>1792</v>
      </c>
      <c r="G4" s="5" t="s">
        <v>81</v>
      </c>
      <c r="H4" s="5" t="s">
        <v>81</v>
      </c>
      <c r="I4" s="4" t="s">
        <v>1793</v>
      </c>
      <c r="J4" s="5" t="s">
        <v>81</v>
      </c>
    </row>
    <row r="5" spans="1:10">
      <c r="A5" s="4" t="s">
        <v>1794</v>
      </c>
      <c r="G5" s="5" t="s">
        <v>81</v>
      </c>
      <c r="H5" s="5" t="s">
        <v>81</v>
      </c>
      <c r="I5" s="4" t="s">
        <v>1793</v>
      </c>
      <c r="J5" s="5" t="s">
        <v>81</v>
      </c>
    </row>
    <row r="6" spans="1:10">
      <c r="A6" s="4" t="s">
        <v>55</v>
      </c>
      <c r="B6" s="4" t="s">
        <v>59</v>
      </c>
      <c r="C6" s="4" t="s">
        <v>63</v>
      </c>
      <c r="D6" s="4" t="s">
        <v>67</v>
      </c>
      <c r="E6" s="4" t="s">
        <v>71</v>
      </c>
      <c r="F6" s="4" t="s">
        <v>73</v>
      </c>
      <c r="G6" s="4" t="s">
        <v>74</v>
      </c>
      <c r="H6" s="4" t="s">
        <v>76</v>
      </c>
      <c r="I6" s="4" t="s">
        <v>1795</v>
      </c>
      <c r="J6" s="4" t="s">
        <v>1796</v>
      </c>
    </row>
    <row r="7" spans="1:10">
      <c r="A7" s="4" t="s">
        <v>77</v>
      </c>
      <c r="B7" s="5" t="s">
        <v>81</v>
      </c>
      <c r="C7" s="4" t="s">
        <v>85</v>
      </c>
      <c r="D7" s="4" t="s">
        <v>89</v>
      </c>
      <c r="E7" s="4" t="s">
        <v>93</v>
      </c>
      <c r="F7" s="4" t="s">
        <v>95</v>
      </c>
      <c r="G7" s="4" t="s">
        <v>96</v>
      </c>
      <c r="H7" s="4" t="s">
        <v>98</v>
      </c>
      <c r="I7" s="4" t="s">
        <v>1797</v>
      </c>
      <c r="J7" s="4" t="s">
        <v>1798</v>
      </c>
    </row>
    <row r="8" spans="1:10">
      <c r="A8" s="4" t="s">
        <v>99</v>
      </c>
      <c r="B8" s="4" t="s">
        <v>59</v>
      </c>
      <c r="C8" s="4" t="s">
        <v>106</v>
      </c>
      <c r="D8" s="4" t="s">
        <v>110</v>
      </c>
      <c r="E8" s="4" t="s">
        <v>114</v>
      </c>
      <c r="F8" s="4" t="s">
        <v>116</v>
      </c>
      <c r="G8" s="4" t="s">
        <v>117</v>
      </c>
      <c r="H8" s="4" t="s">
        <v>119</v>
      </c>
      <c r="I8" s="4" t="s">
        <v>1799</v>
      </c>
      <c r="J8" s="4" t="s">
        <v>1800</v>
      </c>
    </row>
    <row r="9" spans="1:10">
      <c r="A9" s="4" t="s">
        <v>120</v>
      </c>
      <c r="B9" s="4" t="s">
        <v>124</v>
      </c>
      <c r="C9" s="4" t="s">
        <v>128</v>
      </c>
      <c r="D9" s="4" t="s">
        <v>132</v>
      </c>
      <c r="E9" s="4" t="s">
        <v>136</v>
      </c>
      <c r="F9" s="4" t="s">
        <v>138</v>
      </c>
      <c r="G9" s="4" t="s">
        <v>139</v>
      </c>
      <c r="H9" s="4" t="s">
        <v>141</v>
      </c>
      <c r="I9" s="4" t="s">
        <v>1801</v>
      </c>
      <c r="J9" s="4" t="s">
        <v>1802</v>
      </c>
    </row>
    <row r="10" spans="1:10">
      <c r="A10" s="4" t="s">
        <v>142</v>
      </c>
      <c r="B10" s="4" t="s">
        <v>146</v>
      </c>
      <c r="C10" s="4" t="s">
        <v>150</v>
      </c>
      <c r="D10" s="4" t="s">
        <v>154</v>
      </c>
      <c r="E10" s="4" t="s">
        <v>158</v>
      </c>
      <c r="F10" s="4" t="s">
        <v>160</v>
      </c>
      <c r="G10" s="4" t="s">
        <v>161</v>
      </c>
      <c r="H10" s="4" t="s">
        <v>163</v>
      </c>
      <c r="I10" s="4" t="s">
        <v>1803</v>
      </c>
      <c r="J10" s="4" t="s">
        <v>1804</v>
      </c>
    </row>
    <row r="11" spans="1:10">
      <c r="A11" s="4" t="s">
        <v>164</v>
      </c>
      <c r="B11" s="5" t="s">
        <v>81</v>
      </c>
      <c r="C11" s="4" t="s">
        <v>168</v>
      </c>
      <c r="D11" s="4" t="s">
        <v>172</v>
      </c>
      <c r="E11" s="5" t="s">
        <v>81</v>
      </c>
      <c r="F11" s="5" t="s">
        <v>81</v>
      </c>
    </row>
    <row r="12" spans="1:10">
      <c r="A12" s="4" t="s">
        <v>175</v>
      </c>
      <c r="B12" s="4" t="s">
        <v>146</v>
      </c>
      <c r="C12" s="4" t="s">
        <v>179</v>
      </c>
      <c r="D12" s="4" t="s">
        <v>183</v>
      </c>
      <c r="E12" s="4" t="s">
        <v>158</v>
      </c>
      <c r="F12" s="4" t="s">
        <v>160</v>
      </c>
      <c r="G12" s="4" t="s">
        <v>161</v>
      </c>
      <c r="H12" s="4" t="s">
        <v>163</v>
      </c>
      <c r="I12" s="4" t="s">
        <v>1803</v>
      </c>
      <c r="J12" s="4" t="s">
        <v>1804</v>
      </c>
    </row>
    <row r="13" spans="1:10">
      <c r="A13" s="4" t="s">
        <v>186</v>
      </c>
      <c r="B13" s="4" t="s">
        <v>190</v>
      </c>
      <c r="C13" s="4" t="s">
        <v>194</v>
      </c>
      <c r="D13" s="4" t="s">
        <v>198</v>
      </c>
      <c r="E13" s="4" t="s">
        <v>202</v>
      </c>
      <c r="F13" s="4" t="s">
        <v>204</v>
      </c>
      <c r="G13" s="4" t="s">
        <v>205</v>
      </c>
      <c r="H13" s="4" t="s">
        <v>207</v>
      </c>
      <c r="I13" s="4" t="s">
        <v>1805</v>
      </c>
      <c r="J13" s="4" t="s">
        <v>1806</v>
      </c>
    </row>
    <row r="14" spans="1:10">
      <c r="A14" s="4" t="s">
        <v>208</v>
      </c>
      <c r="B14" s="4" t="s">
        <v>212</v>
      </c>
      <c r="C14" s="4" t="s">
        <v>216</v>
      </c>
      <c r="D14" s="4" t="s">
        <v>220</v>
      </c>
      <c r="E14" s="4" t="s">
        <v>222</v>
      </c>
      <c r="F14" s="5" t="s">
        <v>81</v>
      </c>
    </row>
    <row r="15" spans="1:10">
      <c r="A15" s="3" t="s">
        <v>2</v>
      </c>
      <c r="B15" s="4" t="s">
        <v>227</v>
      </c>
      <c r="C15" s="4" t="s">
        <v>231</v>
      </c>
      <c r="D15" s="4" t="s">
        <v>235</v>
      </c>
      <c r="E15" s="4" t="s">
        <v>239</v>
      </c>
      <c r="F15" s="4" t="s">
        <v>241</v>
      </c>
      <c r="G15" s="4" t="s">
        <v>242</v>
      </c>
      <c r="H15" s="4" t="s">
        <v>244</v>
      </c>
      <c r="I15" s="4" t="s">
        <v>1807</v>
      </c>
      <c r="J15" s="4" t="s">
        <v>1808</v>
      </c>
    </row>
    <row r="16" spans="1:10">
      <c r="A16" s="3" t="s">
        <v>245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 t="s">
        <v>246</v>
      </c>
      <c r="B17" s="4" t="s">
        <v>250</v>
      </c>
      <c r="C17" s="4" t="s">
        <v>254</v>
      </c>
      <c r="D17" s="4" t="s">
        <v>258</v>
      </c>
      <c r="E17" s="4" t="s">
        <v>262</v>
      </c>
      <c r="F17" s="4" t="s">
        <v>264</v>
      </c>
      <c r="G17" s="4" t="s">
        <v>265</v>
      </c>
      <c r="H17" s="4" t="s">
        <v>267</v>
      </c>
      <c r="I17" s="4" t="s">
        <v>1809</v>
      </c>
      <c r="J17" s="4" t="s">
        <v>1810</v>
      </c>
    </row>
    <row r="18" spans="1:10">
      <c r="A18" s="4" t="s">
        <v>268</v>
      </c>
      <c r="B18" s="4" t="s">
        <v>272</v>
      </c>
      <c r="C18" s="5" t="s">
        <v>81</v>
      </c>
      <c r="D18" s="5" t="s">
        <v>81</v>
      </c>
      <c r="E18" s="5" t="s">
        <v>81</v>
      </c>
      <c r="F18" s="5" t="s">
        <v>81</v>
      </c>
    </row>
    <row r="19" spans="1:10">
      <c r="A19" s="4" t="s">
        <v>273</v>
      </c>
      <c r="B19" s="4" t="s">
        <v>277</v>
      </c>
      <c r="C19" s="4" t="s">
        <v>281</v>
      </c>
      <c r="D19" s="4" t="s">
        <v>285</v>
      </c>
      <c r="E19" s="4" t="s">
        <v>289</v>
      </c>
      <c r="F19" s="4" t="s">
        <v>291</v>
      </c>
      <c r="G19" s="4" t="s">
        <v>292</v>
      </c>
      <c r="H19" s="4" t="s">
        <v>294</v>
      </c>
      <c r="I19" s="4" t="s">
        <v>797</v>
      </c>
      <c r="J19" s="4" t="s">
        <v>1811</v>
      </c>
    </row>
    <row r="20" spans="1:10">
      <c r="A20" s="4" t="s">
        <v>295</v>
      </c>
      <c r="B20" s="4" t="s">
        <v>299</v>
      </c>
      <c r="C20" s="4" t="s">
        <v>303</v>
      </c>
      <c r="D20" s="4" t="s">
        <v>307</v>
      </c>
      <c r="E20" s="4" t="s">
        <v>311</v>
      </c>
      <c r="F20" s="4" t="s">
        <v>313</v>
      </c>
      <c r="G20" s="4" t="s">
        <v>314</v>
      </c>
      <c r="H20" s="4" t="s">
        <v>316</v>
      </c>
      <c r="I20" s="4" t="s">
        <v>1437</v>
      </c>
      <c r="J20" s="4" t="s">
        <v>1812</v>
      </c>
    </row>
    <row r="21" spans="1:10">
      <c r="A21" s="4" t="s">
        <v>317</v>
      </c>
      <c r="B21" s="5" t="s">
        <v>81</v>
      </c>
      <c r="C21" s="5" t="s">
        <v>81</v>
      </c>
      <c r="D21" s="4" t="s">
        <v>320</v>
      </c>
      <c r="E21" s="4" t="s">
        <v>324</v>
      </c>
      <c r="F21" s="4" t="s">
        <v>326</v>
      </c>
      <c r="G21" s="4" t="s">
        <v>327</v>
      </c>
      <c r="H21" s="4" t="s">
        <v>329</v>
      </c>
      <c r="I21" s="4" t="s">
        <v>1813</v>
      </c>
      <c r="J21" s="5" t="s">
        <v>81</v>
      </c>
    </row>
    <row r="22" spans="1:10">
      <c r="A22" s="4" t="s">
        <v>330</v>
      </c>
      <c r="B22" s="4" t="s">
        <v>334</v>
      </c>
      <c r="C22" s="4" t="s">
        <v>338</v>
      </c>
      <c r="D22" s="4" t="s">
        <v>342</v>
      </c>
      <c r="E22" s="4" t="s">
        <v>346</v>
      </c>
      <c r="F22" s="4" t="s">
        <v>348</v>
      </c>
      <c r="G22" s="4" t="s">
        <v>349</v>
      </c>
      <c r="H22" s="4" t="s">
        <v>351</v>
      </c>
      <c r="I22" s="4" t="s">
        <v>1814</v>
      </c>
      <c r="J22" s="4" t="s">
        <v>1815</v>
      </c>
    </row>
    <row r="23" spans="1:10">
      <c r="A23" s="4" t="s">
        <v>352</v>
      </c>
      <c r="B23" s="4" t="s">
        <v>353</v>
      </c>
      <c r="C23" s="4" t="s">
        <v>353</v>
      </c>
      <c r="D23" s="5" t="s">
        <v>81</v>
      </c>
      <c r="E23" s="5" t="s">
        <v>81</v>
      </c>
      <c r="F23" s="5" t="s">
        <v>81</v>
      </c>
    </row>
    <row r="24" spans="1:10">
      <c r="A24" s="4" t="s">
        <v>361</v>
      </c>
      <c r="B24" s="4" t="s">
        <v>365</v>
      </c>
      <c r="C24" s="4" t="s">
        <v>369</v>
      </c>
      <c r="D24" s="4" t="s">
        <v>354</v>
      </c>
      <c r="E24" s="5" t="s">
        <v>81</v>
      </c>
      <c r="F24" s="5" t="s">
        <v>81</v>
      </c>
    </row>
    <row r="25" spans="1:10">
      <c r="A25" s="4" t="s">
        <v>373</v>
      </c>
      <c r="B25" s="4" t="s">
        <v>377</v>
      </c>
      <c r="C25" s="4" t="s">
        <v>381</v>
      </c>
      <c r="D25" s="4" t="s">
        <v>385</v>
      </c>
      <c r="E25" s="4" t="s">
        <v>364</v>
      </c>
      <c r="F25" s="4" t="s">
        <v>357</v>
      </c>
      <c r="G25" s="4" t="s">
        <v>358</v>
      </c>
      <c r="H25" s="4" t="s">
        <v>360</v>
      </c>
      <c r="I25" s="4" t="s">
        <v>1816</v>
      </c>
      <c r="J25" s="4" t="s">
        <v>1817</v>
      </c>
    </row>
    <row r="26" spans="1:10">
      <c r="A26" s="4" t="s">
        <v>389</v>
      </c>
      <c r="B26" s="4" t="s">
        <v>393</v>
      </c>
      <c r="C26" s="4" t="s">
        <v>397</v>
      </c>
      <c r="D26" s="4" t="s">
        <v>400</v>
      </c>
      <c r="E26" s="4" t="s">
        <v>404</v>
      </c>
      <c r="F26" s="4" t="s">
        <v>406</v>
      </c>
      <c r="G26" s="4" t="s">
        <v>407</v>
      </c>
      <c r="H26" s="4" t="s">
        <v>409</v>
      </c>
      <c r="I26" s="4" t="s">
        <v>1818</v>
      </c>
      <c r="J26" s="4" t="s">
        <v>1819</v>
      </c>
    </row>
    <row r="27" spans="1:10">
      <c r="A27" s="3" t="s">
        <v>410</v>
      </c>
      <c r="B27" s="4" t="s">
        <v>414</v>
      </c>
      <c r="C27" s="4" t="s">
        <v>418</v>
      </c>
      <c r="D27" s="4" t="s">
        <v>422</v>
      </c>
      <c r="E27" s="4" t="s">
        <v>426</v>
      </c>
      <c r="F27" s="4" t="s">
        <v>428</v>
      </c>
      <c r="G27" s="4" t="s">
        <v>429</v>
      </c>
      <c r="H27" s="4" t="s">
        <v>431</v>
      </c>
      <c r="I27" s="4" t="s">
        <v>1820</v>
      </c>
      <c r="J27" s="4" t="s">
        <v>1821</v>
      </c>
    </row>
    <row r="28" spans="1:10">
      <c r="A28" s="3" t="s">
        <v>432</v>
      </c>
      <c r="B28" s="4" t="s">
        <v>436</v>
      </c>
      <c r="C28" s="4" t="s">
        <v>440</v>
      </c>
      <c r="D28" s="4" t="s">
        <v>444</v>
      </c>
      <c r="E28" s="4" t="s">
        <v>448</v>
      </c>
      <c r="F28" s="4" t="s">
        <v>450</v>
      </c>
      <c r="G28" s="4" t="s">
        <v>451</v>
      </c>
      <c r="H28" s="4" t="s">
        <v>453</v>
      </c>
      <c r="I28" s="4" t="s">
        <v>1822</v>
      </c>
      <c r="J28" s="4" t="s">
        <v>1823</v>
      </c>
    </row>
    <row r="29" spans="1:10">
      <c r="A29" s="3" t="s">
        <v>454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 t="s">
        <v>455</v>
      </c>
      <c r="B30" s="4" t="s">
        <v>457</v>
      </c>
      <c r="C30" s="5" t="s">
        <v>81</v>
      </c>
      <c r="D30" s="5" t="s">
        <v>81</v>
      </c>
      <c r="E30" s="4" t="s">
        <v>458</v>
      </c>
      <c r="F30" s="4" t="s">
        <v>267</v>
      </c>
      <c r="G30" s="4" t="s">
        <v>460</v>
      </c>
      <c r="H30" s="4" t="s">
        <v>462</v>
      </c>
      <c r="I30" s="4" t="s">
        <v>1824</v>
      </c>
      <c r="J30" s="4" t="s">
        <v>1825</v>
      </c>
    </row>
    <row r="31" spans="1:10">
      <c r="A31" s="4" t="s">
        <v>463</v>
      </c>
      <c r="B31" s="4" t="s">
        <v>467</v>
      </c>
      <c r="C31" s="4" t="s">
        <v>471</v>
      </c>
      <c r="D31" s="4" t="s">
        <v>475</v>
      </c>
      <c r="E31" s="4" t="s">
        <v>479</v>
      </c>
      <c r="F31" s="4" t="s">
        <v>481</v>
      </c>
      <c r="G31" s="4" t="s">
        <v>482</v>
      </c>
      <c r="H31" s="4" t="s">
        <v>484</v>
      </c>
      <c r="I31" s="4" t="s">
        <v>1826</v>
      </c>
      <c r="J31" s="4" t="s">
        <v>1827</v>
      </c>
    </row>
    <row r="32" spans="1:10">
      <c r="A32" s="4" t="s">
        <v>485</v>
      </c>
      <c r="B32" s="5" t="s">
        <v>81</v>
      </c>
      <c r="C32" s="4" t="s">
        <v>487</v>
      </c>
      <c r="D32" s="5" t="s">
        <v>81</v>
      </c>
      <c r="E32" s="5" t="s">
        <v>81</v>
      </c>
      <c r="F32" s="4" t="s">
        <v>488</v>
      </c>
      <c r="G32" s="5" t="s">
        <v>81</v>
      </c>
      <c r="H32" s="5" t="s">
        <v>81</v>
      </c>
      <c r="I32" s="4" t="s">
        <v>1828</v>
      </c>
      <c r="J32" s="5" t="s">
        <v>81</v>
      </c>
    </row>
    <row r="33" spans="1:10">
      <c r="A33" s="4" t="s">
        <v>489</v>
      </c>
      <c r="B33" s="4" t="s">
        <v>467</v>
      </c>
      <c r="C33" s="4" t="s">
        <v>492</v>
      </c>
      <c r="D33" s="4" t="s">
        <v>475</v>
      </c>
      <c r="E33" s="4" t="s">
        <v>479</v>
      </c>
      <c r="F33" s="4" t="s">
        <v>493</v>
      </c>
      <c r="G33" s="4" t="s">
        <v>482</v>
      </c>
      <c r="H33" s="4" t="s">
        <v>484</v>
      </c>
      <c r="I33" s="4" t="s">
        <v>1829</v>
      </c>
      <c r="J33" s="4" t="s">
        <v>1827</v>
      </c>
    </row>
    <row r="34" spans="1:10">
      <c r="A34" s="4" t="s">
        <v>494</v>
      </c>
      <c r="B34" s="4" t="s">
        <v>495</v>
      </c>
      <c r="C34" s="4" t="s">
        <v>499</v>
      </c>
      <c r="D34" s="4" t="s">
        <v>503</v>
      </c>
      <c r="E34" s="4" t="s">
        <v>506</v>
      </c>
      <c r="F34" s="4" t="s">
        <v>508</v>
      </c>
      <c r="G34" s="4" t="s">
        <v>509</v>
      </c>
      <c r="H34" s="4" t="s">
        <v>511</v>
      </c>
      <c r="I34" s="4" t="s">
        <v>1830</v>
      </c>
      <c r="J34" s="4" t="s">
        <v>1831</v>
      </c>
    </row>
    <row r="35" spans="1:10">
      <c r="A35" s="4" t="s">
        <v>512</v>
      </c>
      <c r="B35" s="4" t="s">
        <v>516</v>
      </c>
      <c r="C35" s="4" t="s">
        <v>520</v>
      </c>
      <c r="D35" s="4" t="s">
        <v>524</v>
      </c>
      <c r="E35" s="4" t="s">
        <v>528</v>
      </c>
      <c r="F35" s="4" t="s">
        <v>530</v>
      </c>
      <c r="G35" s="4" t="s">
        <v>531</v>
      </c>
      <c r="H35" s="4" t="s">
        <v>533</v>
      </c>
      <c r="I35" s="4" t="s">
        <v>1832</v>
      </c>
      <c r="J35" s="4" t="s">
        <v>1833</v>
      </c>
    </row>
    <row r="36" spans="1:10">
      <c r="A36" s="4" t="s">
        <v>534</v>
      </c>
      <c r="B36" s="4" t="s">
        <v>538</v>
      </c>
      <c r="C36" s="4" t="s">
        <v>542</v>
      </c>
      <c r="D36" s="4" t="s">
        <v>546</v>
      </c>
      <c r="E36" s="4" t="s">
        <v>550</v>
      </c>
      <c r="F36" s="4" t="s">
        <v>552</v>
      </c>
      <c r="G36" s="4" t="s">
        <v>553</v>
      </c>
      <c r="H36" s="4" t="s">
        <v>555</v>
      </c>
      <c r="I36" s="4" t="s">
        <v>1834</v>
      </c>
      <c r="J36" s="4" t="s">
        <v>1835</v>
      </c>
    </row>
    <row r="37" spans="1:10">
      <c r="A37" s="4" t="s">
        <v>556</v>
      </c>
      <c r="B37" s="4" t="s">
        <v>560</v>
      </c>
      <c r="C37" s="4" t="s">
        <v>564</v>
      </c>
      <c r="D37" s="4" t="s">
        <v>483</v>
      </c>
      <c r="E37" s="4" t="s">
        <v>571</v>
      </c>
      <c r="F37" s="4" t="s">
        <v>573</v>
      </c>
      <c r="G37" s="4" t="s">
        <v>574</v>
      </c>
      <c r="H37" s="4" t="s">
        <v>576</v>
      </c>
      <c r="I37" s="4" t="s">
        <v>891</v>
      </c>
      <c r="J37" s="4" t="s">
        <v>1836</v>
      </c>
    </row>
    <row r="38" spans="1:10">
      <c r="A38" s="4" t="s">
        <v>577</v>
      </c>
      <c r="B38" s="5" t="s">
        <v>81</v>
      </c>
      <c r="C38" s="5" t="s">
        <v>81</v>
      </c>
      <c r="D38" s="5" t="s">
        <v>81</v>
      </c>
      <c r="E38" s="4" t="s">
        <v>578</v>
      </c>
      <c r="F38" s="4" t="s">
        <v>580</v>
      </c>
      <c r="G38" s="4" t="s">
        <v>581</v>
      </c>
      <c r="H38" s="4" t="s">
        <v>583</v>
      </c>
      <c r="I38" s="4" t="s">
        <v>1837</v>
      </c>
      <c r="J38" s="4" t="s">
        <v>1838</v>
      </c>
    </row>
    <row r="39" spans="1:10">
      <c r="A39" s="4" t="s">
        <v>1839</v>
      </c>
      <c r="G39" s="5" t="s">
        <v>81</v>
      </c>
      <c r="H39" s="5" t="s">
        <v>81</v>
      </c>
      <c r="I39" s="4" t="s">
        <v>1840</v>
      </c>
      <c r="J39" s="4" t="s">
        <v>1841</v>
      </c>
    </row>
    <row r="40" spans="1:10">
      <c r="A40" s="4" t="s">
        <v>584</v>
      </c>
      <c r="B40" s="4" t="s">
        <v>560</v>
      </c>
      <c r="C40" s="4" t="s">
        <v>564</v>
      </c>
      <c r="D40" s="4" t="s">
        <v>483</v>
      </c>
      <c r="E40" s="4" t="s">
        <v>585</v>
      </c>
      <c r="F40" s="4" t="s">
        <v>587</v>
      </c>
      <c r="G40" s="4" t="s">
        <v>588</v>
      </c>
      <c r="H40" s="4" t="s">
        <v>590</v>
      </c>
      <c r="I40" s="4" t="s">
        <v>1842</v>
      </c>
      <c r="J40" s="4" t="s">
        <v>1843</v>
      </c>
    </row>
    <row r="41" spans="1:10">
      <c r="A41" s="4" t="s">
        <v>1844</v>
      </c>
      <c r="G41" s="5" t="s">
        <v>81</v>
      </c>
      <c r="H41" s="5" t="s">
        <v>81</v>
      </c>
      <c r="I41" s="5" t="s">
        <v>81</v>
      </c>
      <c r="J41" s="4" t="s">
        <v>1845</v>
      </c>
    </row>
    <row r="42" spans="1:10">
      <c r="A42" s="3" t="s">
        <v>4</v>
      </c>
      <c r="B42" s="4" t="s">
        <v>594</v>
      </c>
      <c r="C42" s="4" t="s">
        <v>598</v>
      </c>
      <c r="D42" s="4" t="s">
        <v>602</v>
      </c>
      <c r="E42" s="4" t="s">
        <v>606</v>
      </c>
      <c r="F42" s="4" t="s">
        <v>608</v>
      </c>
      <c r="G42" s="4" t="s">
        <v>609</v>
      </c>
      <c r="H42" s="4" t="s">
        <v>611</v>
      </c>
      <c r="I42" s="4" t="s">
        <v>1846</v>
      </c>
      <c r="J42" s="4" t="s">
        <v>1847</v>
      </c>
    </row>
    <row r="43" spans="1:10">
      <c r="A43" s="3" t="s">
        <v>612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 t="s">
        <v>618</v>
      </c>
      <c r="B44" s="4" t="s">
        <v>622</v>
      </c>
      <c r="C44" s="4" t="s">
        <v>626</v>
      </c>
      <c r="D44" s="4" t="s">
        <v>630</v>
      </c>
      <c r="E44" s="4" t="s">
        <v>634</v>
      </c>
      <c r="F44" s="4" t="s">
        <v>636</v>
      </c>
      <c r="G44" s="4" t="s">
        <v>637</v>
      </c>
      <c r="H44" s="4" t="s">
        <v>638</v>
      </c>
      <c r="I44" s="5" t="s">
        <v>81</v>
      </c>
      <c r="J44" s="5" t="s">
        <v>81</v>
      </c>
    </row>
    <row r="45" spans="1:10">
      <c r="A45" s="4" t="s">
        <v>639</v>
      </c>
      <c r="B45" s="4" t="s">
        <v>643</v>
      </c>
      <c r="C45" s="4" t="s">
        <v>646</v>
      </c>
      <c r="D45" s="5" t="s">
        <v>81</v>
      </c>
      <c r="E45" s="5" t="s">
        <v>81</v>
      </c>
      <c r="F45" s="5" t="s">
        <v>81</v>
      </c>
      <c r="G45" s="5" t="s">
        <v>81</v>
      </c>
      <c r="H45" s="4" t="s">
        <v>638</v>
      </c>
      <c r="I45" s="4" t="s">
        <v>1848</v>
      </c>
      <c r="J45" s="4" t="s">
        <v>1849</v>
      </c>
    </row>
    <row r="46" spans="1:10">
      <c r="A46" s="3" t="s">
        <v>11</v>
      </c>
      <c r="B46" s="4" t="s">
        <v>652</v>
      </c>
      <c r="C46" s="4" t="s">
        <v>656</v>
      </c>
      <c r="D46" s="4" t="s">
        <v>630</v>
      </c>
      <c r="E46" s="4" t="s">
        <v>634</v>
      </c>
      <c r="F46" s="4" t="s">
        <v>636</v>
      </c>
      <c r="G46" s="4" t="s">
        <v>637</v>
      </c>
      <c r="H46" s="4" t="s">
        <v>638</v>
      </c>
      <c r="I46" s="4" t="s">
        <v>1848</v>
      </c>
      <c r="J46" s="4" t="s">
        <v>1849</v>
      </c>
    </row>
    <row r="47" spans="1:10">
      <c r="A47" s="3" t="s">
        <v>19</v>
      </c>
      <c r="B47" s="4" t="s">
        <v>662</v>
      </c>
      <c r="C47" s="4" t="s">
        <v>666</v>
      </c>
      <c r="D47" s="4" t="s">
        <v>670</v>
      </c>
      <c r="E47" s="4" t="s">
        <v>674</v>
      </c>
      <c r="F47" s="4" t="s">
        <v>676</v>
      </c>
      <c r="G47" s="4" t="s">
        <v>677</v>
      </c>
      <c r="H47" s="4" t="s">
        <v>678</v>
      </c>
      <c r="I47" s="4" t="s">
        <v>1850</v>
      </c>
      <c r="J47" s="4" t="s">
        <v>1851</v>
      </c>
    </row>
    <row r="48" spans="1:10">
      <c r="A48" s="3" t="s">
        <v>679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 t="s">
        <v>680</v>
      </c>
      <c r="B49" s="4" t="s">
        <v>682</v>
      </c>
      <c r="C49" s="4" t="s">
        <v>682</v>
      </c>
      <c r="D49" s="4" t="s">
        <v>683</v>
      </c>
      <c r="E49" s="4" t="s">
        <v>684</v>
      </c>
      <c r="F49" s="4" t="s">
        <v>684</v>
      </c>
      <c r="G49" s="4" t="s">
        <v>684</v>
      </c>
      <c r="H49" s="4" t="s">
        <v>684</v>
      </c>
      <c r="I49" s="4" t="s">
        <v>684</v>
      </c>
      <c r="J49" s="4" t="s">
        <v>1102</v>
      </c>
    </row>
    <row r="50" spans="1:10">
      <c r="A50" s="4" t="s">
        <v>685</v>
      </c>
      <c r="B50" s="4" t="s">
        <v>687</v>
      </c>
      <c r="C50" s="4" t="s">
        <v>687</v>
      </c>
      <c r="D50" s="4" t="s">
        <v>688</v>
      </c>
      <c r="E50" s="4" t="s">
        <v>690</v>
      </c>
      <c r="F50" s="4" t="s">
        <v>690</v>
      </c>
      <c r="G50" s="4" t="s">
        <v>690</v>
      </c>
      <c r="H50" s="4" t="s">
        <v>690</v>
      </c>
      <c r="I50" s="4" t="s">
        <v>1852</v>
      </c>
      <c r="J50" s="4" t="s">
        <v>1853</v>
      </c>
    </row>
    <row r="51" spans="1:10">
      <c r="A51" s="4" t="s">
        <v>691</v>
      </c>
      <c r="B51" s="4" t="s">
        <v>692</v>
      </c>
      <c r="C51" s="4" t="s">
        <v>693</v>
      </c>
      <c r="D51" s="4" t="s">
        <v>694</v>
      </c>
      <c r="E51" s="4" t="s">
        <v>695</v>
      </c>
      <c r="F51" s="4" t="s">
        <v>696</v>
      </c>
      <c r="G51" s="4" t="s">
        <v>697</v>
      </c>
      <c r="H51" s="4" t="s">
        <v>698</v>
      </c>
      <c r="I51" s="4" t="s">
        <v>1854</v>
      </c>
      <c r="J51" s="4" t="s">
        <v>1855</v>
      </c>
    </row>
    <row r="52" spans="1:10">
      <c r="A52" s="4" t="s">
        <v>699</v>
      </c>
      <c r="B52" s="4" t="s">
        <v>703</v>
      </c>
      <c r="C52" s="4" t="s">
        <v>706</v>
      </c>
      <c r="D52" s="4" t="s">
        <v>710</v>
      </c>
      <c r="E52" s="4" t="s">
        <v>714</v>
      </c>
      <c r="F52" s="4" t="s">
        <v>716</v>
      </c>
      <c r="G52" s="4" t="s">
        <v>717</v>
      </c>
      <c r="H52" s="4" t="s">
        <v>590</v>
      </c>
      <c r="I52" s="4" t="s">
        <v>1856</v>
      </c>
      <c r="J52" s="4" t="s">
        <v>1857</v>
      </c>
    </row>
    <row r="53" spans="1:10">
      <c r="A53" s="3" t="s">
        <v>719</v>
      </c>
      <c r="B53" s="4" t="s">
        <v>723</v>
      </c>
      <c r="C53" s="4" t="s">
        <v>727</v>
      </c>
      <c r="D53" s="4" t="s">
        <v>731</v>
      </c>
      <c r="E53" s="4" t="s">
        <v>735</v>
      </c>
      <c r="F53" s="4" t="s">
        <v>737</v>
      </c>
      <c r="G53" s="4" t="s">
        <v>738</v>
      </c>
      <c r="H53" s="4" t="s">
        <v>740</v>
      </c>
      <c r="I53" s="4" t="s">
        <v>281</v>
      </c>
      <c r="J53" s="4" t="s">
        <v>34</v>
      </c>
    </row>
    <row r="54" spans="1:10">
      <c r="A54" s="4" t="s">
        <v>741</v>
      </c>
      <c r="B54" s="4" t="s">
        <v>745</v>
      </c>
      <c r="C54" s="4" t="s">
        <v>749</v>
      </c>
      <c r="D54" s="5" t="s">
        <v>81</v>
      </c>
      <c r="E54" s="5" t="s">
        <v>81</v>
      </c>
      <c r="F54" s="5" t="s">
        <v>81</v>
      </c>
    </row>
    <row r="55" spans="1:10">
      <c r="A55" s="3" t="s">
        <v>13</v>
      </c>
      <c r="B55" s="4" t="s">
        <v>753</v>
      </c>
      <c r="C55" s="4" t="s">
        <v>757</v>
      </c>
      <c r="D55" s="4" t="s">
        <v>731</v>
      </c>
      <c r="E55" s="4" t="s">
        <v>735</v>
      </c>
      <c r="F55" s="4" t="s">
        <v>737</v>
      </c>
      <c r="G55" s="4" t="s">
        <v>738</v>
      </c>
      <c r="H55" s="4" t="s">
        <v>740</v>
      </c>
      <c r="I55" s="4" t="s">
        <v>281</v>
      </c>
      <c r="J55" s="4" t="s">
        <v>34</v>
      </c>
    </row>
    <row r="56" spans="1:10">
      <c r="A56" s="3" t="s">
        <v>758</v>
      </c>
      <c r="B56" s="4" t="s">
        <v>436</v>
      </c>
      <c r="C56" s="4" t="s">
        <v>440</v>
      </c>
      <c r="D56" s="4" t="s">
        <v>444</v>
      </c>
      <c r="E56" s="4" t="s">
        <v>448</v>
      </c>
      <c r="F56" s="4" t="s">
        <v>450</v>
      </c>
      <c r="G56" s="4" t="s">
        <v>451</v>
      </c>
      <c r="H56" s="4" t="s">
        <v>453</v>
      </c>
      <c r="I56" s="4" t="s">
        <v>1822</v>
      </c>
      <c r="J56" s="4" t="s">
        <v>1823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>
      <selection activeCell="K20" sqref="K20"/>
    </sheetView>
  </sheetViews>
  <sheetFormatPr defaultColWidth="108" defaultRowHeight="15"/>
  <cols>
    <col min="1" max="1" width="44.28515625" bestFit="1" customWidth="1"/>
    <col min="2" max="10" width="14.28515625" bestFit="1" customWidth="1"/>
  </cols>
  <sheetData>
    <row r="1" spans="1:10">
      <c r="A1" s="1" t="s">
        <v>759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16</v>
      </c>
      <c r="B2" s="4" t="s">
        <v>763</v>
      </c>
      <c r="C2" s="4" t="s">
        <v>767</v>
      </c>
      <c r="D2" s="4" t="s">
        <v>771</v>
      </c>
      <c r="E2" s="4" t="s">
        <v>775</v>
      </c>
      <c r="F2" s="4" t="s">
        <v>779</v>
      </c>
      <c r="G2" s="4" t="s">
        <v>780</v>
      </c>
      <c r="H2" s="4" t="s">
        <v>782</v>
      </c>
      <c r="I2" s="4" t="s">
        <v>783</v>
      </c>
      <c r="J2" s="4" t="s">
        <v>784</v>
      </c>
    </row>
    <row r="3" spans="1:10">
      <c r="A3" s="4" t="s">
        <v>785</v>
      </c>
      <c r="B3" s="4" t="s">
        <v>763</v>
      </c>
      <c r="C3" s="4" t="s">
        <v>767</v>
      </c>
      <c r="D3" s="4" t="s">
        <v>771</v>
      </c>
      <c r="E3" s="4" t="s">
        <v>775</v>
      </c>
      <c r="F3" s="4" t="s">
        <v>779</v>
      </c>
      <c r="G3" s="4" t="s">
        <v>780</v>
      </c>
      <c r="H3" s="4" t="s">
        <v>782</v>
      </c>
      <c r="I3" s="4" t="s">
        <v>783</v>
      </c>
      <c r="J3" s="4" t="s">
        <v>784</v>
      </c>
    </row>
    <row r="4" spans="1:10">
      <c r="A4" s="3" t="s">
        <v>786</v>
      </c>
      <c r="B4" s="4" t="s">
        <v>790</v>
      </c>
      <c r="C4" s="4" t="s">
        <v>794</v>
      </c>
      <c r="D4" s="4" t="s">
        <v>798</v>
      </c>
      <c r="E4" s="4" t="s">
        <v>802</v>
      </c>
      <c r="F4" s="4" t="s">
        <v>806</v>
      </c>
      <c r="G4" s="4" t="s">
        <v>792</v>
      </c>
      <c r="H4" s="4" t="s">
        <v>808</v>
      </c>
      <c r="I4" s="4" t="s">
        <v>809</v>
      </c>
      <c r="J4" s="4" t="s">
        <v>810</v>
      </c>
    </row>
    <row r="5" spans="1:10">
      <c r="A5" s="4" t="s">
        <v>811</v>
      </c>
      <c r="B5" s="4" t="s">
        <v>815</v>
      </c>
      <c r="C5" s="4" t="s">
        <v>819</v>
      </c>
      <c r="D5" s="4" t="s">
        <v>823</v>
      </c>
      <c r="E5" s="4" t="s">
        <v>827</v>
      </c>
      <c r="F5" s="4" t="s">
        <v>773</v>
      </c>
      <c r="G5" s="4" t="s">
        <v>40</v>
      </c>
      <c r="H5" s="4" t="s">
        <v>242</v>
      </c>
      <c r="I5" s="4" t="s">
        <v>832</v>
      </c>
      <c r="J5" s="4" t="s">
        <v>833</v>
      </c>
    </row>
    <row r="6" spans="1:10">
      <c r="A6" s="4" t="s">
        <v>834</v>
      </c>
      <c r="B6" s="4" t="s">
        <v>837</v>
      </c>
      <c r="C6" s="4" t="s">
        <v>840</v>
      </c>
      <c r="D6" s="4" t="s">
        <v>843</v>
      </c>
      <c r="E6" s="5" t="s">
        <v>81</v>
      </c>
    </row>
    <row r="7" spans="1:10">
      <c r="A7" s="4" t="s">
        <v>845</v>
      </c>
      <c r="B7" s="4" t="s">
        <v>849</v>
      </c>
      <c r="C7" s="4" t="s">
        <v>853</v>
      </c>
      <c r="D7" s="4" t="s">
        <v>857</v>
      </c>
      <c r="E7" s="4" t="s">
        <v>861</v>
      </c>
      <c r="F7" s="4" t="s">
        <v>865</v>
      </c>
      <c r="G7" s="4" t="s">
        <v>866</v>
      </c>
      <c r="H7" s="4" t="s">
        <v>868</v>
      </c>
      <c r="I7" s="4" t="s">
        <v>869</v>
      </c>
      <c r="J7" s="4" t="s">
        <v>870</v>
      </c>
    </row>
    <row r="8" spans="1:10">
      <c r="A8" s="4" t="s">
        <v>871</v>
      </c>
      <c r="B8" s="4" t="s">
        <v>875</v>
      </c>
      <c r="C8" s="4" t="s">
        <v>879</v>
      </c>
      <c r="D8" s="4" t="s">
        <v>881</v>
      </c>
      <c r="E8" s="4" t="s">
        <v>885</v>
      </c>
      <c r="F8" s="4" t="s">
        <v>889</v>
      </c>
      <c r="G8" s="4" t="s">
        <v>889</v>
      </c>
      <c r="H8" s="4" t="s">
        <v>891</v>
      </c>
      <c r="I8" s="4" t="s">
        <v>892</v>
      </c>
      <c r="J8" s="4" t="s">
        <v>893</v>
      </c>
    </row>
    <row r="9" spans="1:10">
      <c r="A9" s="4" t="s">
        <v>894</v>
      </c>
      <c r="B9" s="4" t="s">
        <v>898</v>
      </c>
      <c r="C9" s="4" t="s">
        <v>902</v>
      </c>
      <c r="D9" s="4" t="s">
        <v>905</v>
      </c>
      <c r="E9" s="4" t="s">
        <v>909</v>
      </c>
      <c r="F9" s="4" t="s">
        <v>913</v>
      </c>
      <c r="G9" s="4" t="s">
        <v>105</v>
      </c>
      <c r="H9" s="4" t="s">
        <v>915</v>
      </c>
      <c r="I9" s="4" t="s">
        <v>916</v>
      </c>
      <c r="J9" s="4" t="s">
        <v>917</v>
      </c>
    </row>
    <row r="10" spans="1:10">
      <c r="A10" s="4" t="s">
        <v>918</v>
      </c>
      <c r="B10" s="5" t="s">
        <v>922</v>
      </c>
      <c r="C10" s="5" t="s">
        <v>926</v>
      </c>
      <c r="D10" s="4" t="s">
        <v>930</v>
      </c>
      <c r="E10" s="5" t="s">
        <v>934</v>
      </c>
      <c r="F10" s="4" t="s">
        <v>938</v>
      </c>
      <c r="G10" s="4" t="s">
        <v>939</v>
      </c>
      <c r="H10" s="4" t="s">
        <v>941</v>
      </c>
      <c r="I10" s="4" t="s">
        <v>942</v>
      </c>
      <c r="J10" s="4" t="s">
        <v>943</v>
      </c>
    </row>
    <row r="11" spans="1:10">
      <c r="A11" s="4" t="s">
        <v>944</v>
      </c>
      <c r="B11" s="5" t="s">
        <v>81</v>
      </c>
      <c r="C11" s="4" t="s">
        <v>946</v>
      </c>
      <c r="D11" s="4" t="s">
        <v>950</v>
      </c>
      <c r="E11" s="4" t="s">
        <v>954</v>
      </c>
      <c r="F11" s="4" t="s">
        <v>958</v>
      </c>
      <c r="G11" s="4" t="s">
        <v>959</v>
      </c>
      <c r="H11" s="4" t="s">
        <v>961</v>
      </c>
      <c r="I11" s="4" t="s">
        <v>962</v>
      </c>
      <c r="J11" s="4" t="s">
        <v>963</v>
      </c>
    </row>
    <row r="12" spans="1:10">
      <c r="A12" s="3" t="s">
        <v>964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965</v>
      </c>
      <c r="B13" s="4" t="s">
        <v>969</v>
      </c>
      <c r="C13" s="4" t="s">
        <v>973</v>
      </c>
      <c r="D13" s="4" t="s">
        <v>977</v>
      </c>
      <c r="E13" s="4" t="s">
        <v>981</v>
      </c>
      <c r="F13" s="4" t="s">
        <v>984</v>
      </c>
      <c r="G13" s="4" t="s">
        <v>985</v>
      </c>
      <c r="H13" s="4" t="s">
        <v>987</v>
      </c>
      <c r="I13" s="4" t="s">
        <v>988</v>
      </c>
      <c r="J13" s="4" t="s">
        <v>989</v>
      </c>
    </row>
    <row r="14" spans="1:10">
      <c r="A14" s="4" t="s">
        <v>990</v>
      </c>
      <c r="B14" s="4" t="s">
        <v>969</v>
      </c>
      <c r="C14" s="4" t="s">
        <v>991</v>
      </c>
      <c r="D14" s="4" t="s">
        <v>995</v>
      </c>
      <c r="E14" s="4" t="s">
        <v>981</v>
      </c>
      <c r="F14" s="4" t="s">
        <v>984</v>
      </c>
      <c r="G14" s="4" t="s">
        <v>985</v>
      </c>
      <c r="H14" s="4" t="s">
        <v>996</v>
      </c>
      <c r="I14" s="4" t="s">
        <v>997</v>
      </c>
      <c r="J14" s="4" t="s">
        <v>998</v>
      </c>
    </row>
    <row r="15" spans="1:10">
      <c r="A15" s="3" t="s">
        <v>17</v>
      </c>
      <c r="B15" s="4" t="s">
        <v>1002</v>
      </c>
      <c r="C15" s="4" t="s">
        <v>1006</v>
      </c>
      <c r="D15" s="4" t="s">
        <v>1010</v>
      </c>
      <c r="E15" s="4" t="s">
        <v>1014</v>
      </c>
      <c r="F15" s="4" t="s">
        <v>1018</v>
      </c>
      <c r="G15" s="4" t="s">
        <v>1019</v>
      </c>
      <c r="H15" s="4" t="s">
        <v>1021</v>
      </c>
      <c r="I15" s="4" t="s">
        <v>1022</v>
      </c>
      <c r="J15" s="4" t="s">
        <v>1023</v>
      </c>
    </row>
    <row r="16" spans="1:10">
      <c r="A16" s="4" t="s">
        <v>1024</v>
      </c>
      <c r="B16" s="4" t="s">
        <v>1026</v>
      </c>
      <c r="C16" s="4" t="s">
        <v>1030</v>
      </c>
      <c r="D16" s="4" t="s">
        <v>1032</v>
      </c>
      <c r="E16" s="4" t="s">
        <v>1035</v>
      </c>
      <c r="F16" s="4" t="s">
        <v>1039</v>
      </c>
      <c r="G16" s="4" t="s">
        <v>1040</v>
      </c>
      <c r="H16" s="4" t="s">
        <v>1042</v>
      </c>
      <c r="I16" s="4" t="s">
        <v>1043</v>
      </c>
      <c r="J16" s="4" t="s">
        <v>1044</v>
      </c>
    </row>
    <row r="17" spans="1:10">
      <c r="A17" s="4" t="s">
        <v>1045</v>
      </c>
      <c r="B17" s="5" t="s">
        <v>81</v>
      </c>
      <c r="C17" s="5" t="s">
        <v>81</v>
      </c>
      <c r="D17" s="5" t="s">
        <v>81</v>
      </c>
      <c r="E17" s="4" t="s">
        <v>1047</v>
      </c>
      <c r="F17" s="4" t="s">
        <v>1050</v>
      </c>
      <c r="G17" s="4" t="s">
        <v>1051</v>
      </c>
      <c r="H17" s="4">
        <v>9207.01</v>
      </c>
      <c r="I17" s="5" t="s">
        <v>81</v>
      </c>
      <c r="J17" s="5" t="s">
        <v>81</v>
      </c>
    </row>
    <row r="18" spans="1:10">
      <c r="A18" s="4" t="s">
        <v>1052</v>
      </c>
      <c r="B18" s="4" t="s">
        <v>1056</v>
      </c>
      <c r="C18" s="4" t="s">
        <v>1060</v>
      </c>
      <c r="D18" s="4" t="s">
        <v>1062</v>
      </c>
      <c r="E18" s="4" t="s">
        <v>1066</v>
      </c>
      <c r="F18" s="4" t="s">
        <v>1070</v>
      </c>
      <c r="G18" s="4" t="s">
        <v>1071</v>
      </c>
      <c r="H18" s="4" t="s">
        <v>169</v>
      </c>
      <c r="I18" s="4" t="s">
        <v>1073</v>
      </c>
      <c r="J18" s="4" t="s">
        <v>388</v>
      </c>
    </row>
    <row r="19" spans="1:10">
      <c r="A19" s="4" t="s">
        <v>1074</v>
      </c>
      <c r="B19" s="5" t="s">
        <v>81</v>
      </c>
      <c r="C19" s="5" t="s">
        <v>81</v>
      </c>
      <c r="D19" s="5" t="s">
        <v>81</v>
      </c>
      <c r="E19" s="4" t="s">
        <v>1077</v>
      </c>
      <c r="F19" s="4" t="s">
        <v>1079</v>
      </c>
      <c r="G19" s="4" t="s">
        <v>1080</v>
      </c>
      <c r="H19" s="4" t="s">
        <v>1082</v>
      </c>
      <c r="I19" s="4" t="s">
        <v>1083</v>
      </c>
      <c r="J19" s="4" t="s">
        <v>1084</v>
      </c>
    </row>
    <row r="20" spans="1:10">
      <c r="A20" s="3" t="s">
        <v>1085</v>
      </c>
      <c r="B20" s="4" t="s">
        <v>1089</v>
      </c>
      <c r="C20" s="4" t="s">
        <v>1093</v>
      </c>
      <c r="D20" s="4" t="s">
        <v>1097</v>
      </c>
      <c r="E20" s="4" t="s">
        <v>1101</v>
      </c>
      <c r="F20" s="4" t="s">
        <v>1105</v>
      </c>
      <c r="G20" s="4" t="s">
        <v>1106</v>
      </c>
      <c r="H20" s="4" t="s">
        <v>1108</v>
      </c>
      <c r="I20" s="4" t="s">
        <v>1109</v>
      </c>
      <c r="J20" s="4" t="s">
        <v>1110</v>
      </c>
    </row>
    <row r="21" spans="1:10">
      <c r="A21" s="4" t="s">
        <v>1111</v>
      </c>
      <c r="B21" s="4" t="s">
        <v>1115</v>
      </c>
      <c r="C21" s="4" t="s">
        <v>1119</v>
      </c>
      <c r="D21" s="4" t="s">
        <v>1123</v>
      </c>
      <c r="E21" s="4" t="s">
        <v>1127</v>
      </c>
      <c r="F21" s="4" t="s">
        <v>1130</v>
      </c>
      <c r="G21" s="4" t="s">
        <v>1131</v>
      </c>
      <c r="H21" s="4" t="s">
        <v>1133</v>
      </c>
      <c r="I21" s="4" t="s">
        <v>1134</v>
      </c>
      <c r="J21" s="4" t="s">
        <v>1135</v>
      </c>
    </row>
    <row r="22" spans="1:10">
      <c r="A22" s="3" t="s">
        <v>10</v>
      </c>
      <c r="B22" s="4" t="s">
        <v>707</v>
      </c>
      <c r="C22" s="4" t="s">
        <v>1140</v>
      </c>
      <c r="D22" s="4" t="s">
        <v>1144</v>
      </c>
      <c r="E22" s="4" t="s">
        <v>1147</v>
      </c>
      <c r="F22" s="4" t="s">
        <v>1150</v>
      </c>
      <c r="G22" s="4" t="s">
        <v>1151</v>
      </c>
      <c r="H22" s="4" t="s">
        <v>1153</v>
      </c>
      <c r="I22" s="4" t="s">
        <v>1154</v>
      </c>
      <c r="J22" s="4" t="s">
        <v>1155</v>
      </c>
    </row>
    <row r="23" spans="1:10">
      <c r="A23" s="4" t="s">
        <v>1156</v>
      </c>
      <c r="B23" s="4" t="s">
        <v>1160</v>
      </c>
      <c r="C23" s="4" t="s">
        <v>1164</v>
      </c>
      <c r="D23" s="4" t="s">
        <v>1144</v>
      </c>
      <c r="E23" s="4" t="s">
        <v>1147</v>
      </c>
      <c r="F23" s="4" t="s">
        <v>1150</v>
      </c>
      <c r="G23" s="4" t="s">
        <v>1151</v>
      </c>
      <c r="H23" s="4" t="s">
        <v>1153</v>
      </c>
      <c r="I23" s="4" t="s">
        <v>1154</v>
      </c>
      <c r="J23" s="4" t="s">
        <v>1155</v>
      </c>
    </row>
    <row r="24" spans="1:10">
      <c r="A24" s="4" t="s">
        <v>1166</v>
      </c>
      <c r="B24" s="5" t="s">
        <v>1170</v>
      </c>
      <c r="C24" s="4" t="s">
        <v>1173</v>
      </c>
      <c r="D24" s="5" t="s">
        <v>81</v>
      </c>
      <c r="E24" s="5" t="s">
        <v>81</v>
      </c>
    </row>
    <row r="25" spans="1:10">
      <c r="A25" s="4" t="s">
        <v>1175</v>
      </c>
      <c r="B25" s="4" t="s">
        <v>1178</v>
      </c>
      <c r="C25" s="4" t="s">
        <v>1182</v>
      </c>
      <c r="D25" s="4" t="s">
        <v>1185</v>
      </c>
      <c r="E25" s="4" t="s">
        <v>1189</v>
      </c>
      <c r="F25" s="4" t="s">
        <v>1193</v>
      </c>
      <c r="G25" s="4" t="s">
        <v>1194</v>
      </c>
      <c r="H25" s="4" t="s">
        <v>1196</v>
      </c>
      <c r="I25" s="4" t="s">
        <v>1197</v>
      </c>
      <c r="J25" s="4" t="s">
        <v>1198</v>
      </c>
    </row>
    <row r="26" spans="1:10">
      <c r="A26" s="3" t="s">
        <v>1199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1200</v>
      </c>
      <c r="B27" s="4">
        <v>1.1000000000000001</v>
      </c>
      <c r="C27" s="4">
        <v>0.81</v>
      </c>
      <c r="D27" s="4">
        <v>0.87</v>
      </c>
      <c r="E27" s="4">
        <v>1.07</v>
      </c>
      <c r="F27" s="4">
        <v>0.9</v>
      </c>
      <c r="G27" s="4">
        <v>0.84</v>
      </c>
      <c r="H27" s="4">
        <v>0.56999999999999995</v>
      </c>
      <c r="I27" s="5" t="s">
        <v>81</v>
      </c>
      <c r="J27" s="5" t="s">
        <v>81</v>
      </c>
    </row>
    <row r="28" spans="1:10">
      <c r="A28" s="4" t="s">
        <v>1201</v>
      </c>
      <c r="B28" s="4">
        <v>1.1000000000000001</v>
      </c>
      <c r="C28" s="4">
        <v>0.81</v>
      </c>
      <c r="D28" s="4">
        <v>0.87</v>
      </c>
      <c r="E28" s="4">
        <v>1.07</v>
      </c>
      <c r="F28" s="4">
        <v>0.9</v>
      </c>
      <c r="G28" s="4">
        <v>0.84</v>
      </c>
      <c r="H28" s="4">
        <v>0.56999999999999995</v>
      </c>
      <c r="I28" s="5" t="s">
        <v>81</v>
      </c>
      <c r="J28" s="5" t="s">
        <v>81</v>
      </c>
    </row>
    <row r="29" spans="1:10">
      <c r="A29" s="3" t="s">
        <v>1202</v>
      </c>
      <c r="B29" s="4" t="s">
        <v>1206</v>
      </c>
      <c r="C29" s="4" t="s">
        <v>1210</v>
      </c>
      <c r="D29" s="5" t="s">
        <v>81</v>
      </c>
      <c r="E29" s="5" t="s">
        <v>81</v>
      </c>
    </row>
    <row r="30" spans="1:10">
      <c r="A30" s="4" t="s">
        <v>1212</v>
      </c>
      <c r="B30" s="4" t="s">
        <v>1216</v>
      </c>
      <c r="C30" s="4" t="s">
        <v>1220</v>
      </c>
      <c r="D30" s="5" t="s">
        <v>81</v>
      </c>
      <c r="E30" s="5" t="s">
        <v>81</v>
      </c>
    </row>
    <row r="31" spans="1:10">
      <c r="A31" s="4" t="s">
        <v>1222</v>
      </c>
      <c r="B31" s="4" t="s">
        <v>1226</v>
      </c>
      <c r="C31" s="4" t="s">
        <v>1229</v>
      </c>
      <c r="D31" s="5" t="s">
        <v>81</v>
      </c>
      <c r="E31" s="5" t="s">
        <v>81</v>
      </c>
    </row>
    <row r="32" spans="1:10">
      <c r="A32" s="3" t="s">
        <v>1231</v>
      </c>
      <c r="B32" s="4" t="s">
        <v>1233</v>
      </c>
      <c r="C32" s="4" t="s">
        <v>1237</v>
      </c>
      <c r="D32" s="4" t="s">
        <v>1144</v>
      </c>
      <c r="E32" s="4" t="s">
        <v>1147</v>
      </c>
      <c r="F32" s="4" t="s">
        <v>1150</v>
      </c>
      <c r="G32" s="4" t="s">
        <v>1151</v>
      </c>
      <c r="H32" s="4" t="s">
        <v>1153</v>
      </c>
      <c r="I32" s="4" t="s">
        <v>1154</v>
      </c>
      <c r="J32" s="4" t="s">
        <v>1155</v>
      </c>
    </row>
    <row r="33" spans="1:10">
      <c r="A33" s="4" t="s">
        <v>1239</v>
      </c>
      <c r="B33" s="4" t="s">
        <v>1242</v>
      </c>
      <c r="C33" s="4" t="s">
        <v>1245</v>
      </c>
      <c r="D33" s="4" t="s">
        <v>1144</v>
      </c>
      <c r="E33" s="4" t="s">
        <v>1147</v>
      </c>
      <c r="F33" s="4" t="s">
        <v>1150</v>
      </c>
      <c r="G33" s="4" t="s">
        <v>1151</v>
      </c>
      <c r="H33" s="4" t="s">
        <v>1153</v>
      </c>
      <c r="I33" s="4" t="s">
        <v>1154</v>
      </c>
      <c r="J33" s="4" t="s">
        <v>1155</v>
      </c>
    </row>
    <row r="34" spans="1:10">
      <c r="A34" s="4" t="s">
        <v>1246</v>
      </c>
      <c r="B34" s="5" t="s">
        <v>1250</v>
      </c>
      <c r="C34" s="4" t="s">
        <v>1254</v>
      </c>
      <c r="D34" s="5" t="s">
        <v>81</v>
      </c>
      <c r="E34" s="5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37"/>
  <sheetViews>
    <sheetView workbookViewId="0"/>
  </sheetViews>
  <sheetFormatPr defaultColWidth="73.85546875" defaultRowHeight="15"/>
  <cols>
    <col min="1" max="1" width="60.7109375" bestFit="1" customWidth="1"/>
    <col min="2" max="10" width="14.28515625" bestFit="1" customWidth="1"/>
  </cols>
  <sheetData>
    <row r="1" spans="1:10">
      <c r="A1" s="1" t="s">
        <v>1255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1256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1257</v>
      </c>
      <c r="B3" s="4" t="s">
        <v>1260</v>
      </c>
      <c r="C3" s="4" t="s">
        <v>734</v>
      </c>
      <c r="D3" s="4" t="s">
        <v>1267</v>
      </c>
      <c r="E3" s="4" t="s">
        <v>1270</v>
      </c>
      <c r="F3" s="4" t="s">
        <v>1274</v>
      </c>
      <c r="G3" s="4" t="s">
        <v>1275</v>
      </c>
      <c r="H3" s="4" t="s">
        <v>1277</v>
      </c>
      <c r="I3" s="4" t="s">
        <v>1278</v>
      </c>
      <c r="J3" s="4" t="s">
        <v>1279</v>
      </c>
    </row>
    <row r="4" spans="1:10">
      <c r="A4" s="4" t="s">
        <v>1280</v>
      </c>
      <c r="B4" s="4" t="s">
        <v>1283</v>
      </c>
      <c r="C4" s="4" t="s">
        <v>1287</v>
      </c>
      <c r="D4" s="4" t="s">
        <v>1291</v>
      </c>
      <c r="E4" s="4" t="s">
        <v>1295</v>
      </c>
      <c r="F4" s="4" t="s">
        <v>1298</v>
      </c>
      <c r="G4" s="4" t="s">
        <v>1299</v>
      </c>
      <c r="H4" s="4" t="s">
        <v>1301</v>
      </c>
      <c r="I4" s="5" t="s">
        <v>81</v>
      </c>
      <c r="J4" s="5" t="s">
        <v>81</v>
      </c>
    </row>
    <row r="5" spans="1:10">
      <c r="A5" s="4" t="s">
        <v>1302</v>
      </c>
      <c r="B5" s="4" t="s">
        <v>1306</v>
      </c>
      <c r="C5" s="4" t="s">
        <v>1310</v>
      </c>
      <c r="D5" s="4" t="s">
        <v>1313</v>
      </c>
      <c r="E5" s="4" t="s">
        <v>1317</v>
      </c>
      <c r="F5" s="4" t="s">
        <v>1321</v>
      </c>
      <c r="G5" s="4" t="s">
        <v>1322</v>
      </c>
      <c r="H5" s="4" t="s">
        <v>1324</v>
      </c>
      <c r="I5" s="4" t="s">
        <v>1325</v>
      </c>
      <c r="J5" s="4" t="s">
        <v>1326</v>
      </c>
    </row>
    <row r="6" spans="1:10">
      <c r="A6" s="3" t="s">
        <v>1327</v>
      </c>
      <c r="B6" s="4" t="s">
        <v>1331</v>
      </c>
      <c r="C6" s="4" t="s">
        <v>1335</v>
      </c>
      <c r="D6" s="4" t="s">
        <v>1338</v>
      </c>
      <c r="E6" s="4" t="s">
        <v>1342</v>
      </c>
      <c r="F6" s="4" t="s">
        <v>1346</v>
      </c>
      <c r="G6" s="4" t="s">
        <v>1347</v>
      </c>
      <c r="H6" s="4" t="s">
        <v>1349</v>
      </c>
      <c r="I6" s="4" t="s">
        <v>1350</v>
      </c>
      <c r="J6" s="4" t="s">
        <v>823</v>
      </c>
    </row>
    <row r="7" spans="1:10">
      <c r="A7" s="4" t="s">
        <v>1351</v>
      </c>
      <c r="B7" s="4" t="s">
        <v>1355</v>
      </c>
      <c r="C7" s="4" t="s">
        <v>1359</v>
      </c>
      <c r="D7" s="4" t="s">
        <v>1363</v>
      </c>
      <c r="E7" s="4" t="s">
        <v>1367</v>
      </c>
      <c r="F7" s="4" t="s">
        <v>1371</v>
      </c>
      <c r="G7" s="4" t="s">
        <v>1372</v>
      </c>
      <c r="H7" s="4" t="s">
        <v>1374</v>
      </c>
      <c r="I7" s="4" t="s">
        <v>1375</v>
      </c>
      <c r="J7" s="4" t="s">
        <v>558</v>
      </c>
    </row>
    <row r="8" spans="1:10">
      <c r="A8" s="4" t="s">
        <v>1376</v>
      </c>
      <c r="B8" s="4" t="s">
        <v>1380</v>
      </c>
      <c r="C8" s="4" t="s">
        <v>1384</v>
      </c>
      <c r="D8" s="4" t="s">
        <v>1386</v>
      </c>
      <c r="E8" s="4" t="s">
        <v>1390</v>
      </c>
      <c r="F8" s="4" t="s">
        <v>1394</v>
      </c>
      <c r="G8" s="4" t="s">
        <v>1395</v>
      </c>
      <c r="H8" s="4" t="s">
        <v>1397</v>
      </c>
      <c r="I8" s="4" t="s">
        <v>1398</v>
      </c>
      <c r="J8" s="4" t="s">
        <v>1399</v>
      </c>
    </row>
    <row r="9" spans="1:10">
      <c r="A9" s="4" t="s">
        <v>1400</v>
      </c>
      <c r="B9" s="4" t="s">
        <v>1404</v>
      </c>
      <c r="C9" s="4" t="s">
        <v>1408</v>
      </c>
      <c r="D9" s="4" t="s">
        <v>1412</v>
      </c>
      <c r="E9" s="4" t="s">
        <v>1416</v>
      </c>
      <c r="F9" s="4" t="s">
        <v>54</v>
      </c>
      <c r="G9" s="4" t="s">
        <v>1419</v>
      </c>
      <c r="H9" s="4" t="s">
        <v>1420</v>
      </c>
      <c r="I9" s="4" t="s">
        <v>1421</v>
      </c>
      <c r="J9" s="4" t="s">
        <v>1422</v>
      </c>
    </row>
    <row r="10" spans="1:10">
      <c r="A10" s="4" t="s">
        <v>1423</v>
      </c>
      <c r="B10" s="4" t="s">
        <v>1427</v>
      </c>
      <c r="C10" s="4" t="s">
        <v>1431</v>
      </c>
      <c r="D10" s="4" t="s">
        <v>1434</v>
      </c>
      <c r="E10" s="4" t="s">
        <v>1438</v>
      </c>
      <c r="F10" s="4" t="s">
        <v>1442</v>
      </c>
      <c r="G10" s="4" t="s">
        <v>1443</v>
      </c>
      <c r="H10" s="4" t="s">
        <v>1445</v>
      </c>
      <c r="I10" s="4" t="s">
        <v>1446</v>
      </c>
      <c r="J10" s="4" t="s">
        <v>1447</v>
      </c>
    </row>
    <row r="11" spans="1:10">
      <c r="A11" s="3" t="s">
        <v>1448</v>
      </c>
      <c r="B11" s="4" t="s">
        <v>1452</v>
      </c>
      <c r="C11" s="4" t="s">
        <v>1456</v>
      </c>
      <c r="D11" s="4" t="s">
        <v>1460</v>
      </c>
      <c r="E11" s="4" t="s">
        <v>1464</v>
      </c>
      <c r="F11" s="4" t="s">
        <v>1468</v>
      </c>
      <c r="G11" s="4" t="s">
        <v>1469</v>
      </c>
      <c r="H11" s="4" t="s">
        <v>1471</v>
      </c>
      <c r="I11" s="4" t="s">
        <v>1472</v>
      </c>
      <c r="J11" s="4" t="s">
        <v>1473</v>
      </c>
    </row>
    <row r="12" spans="1:10">
      <c r="A12" s="3" t="s">
        <v>1474</v>
      </c>
      <c r="B12" s="4" t="s">
        <v>239</v>
      </c>
      <c r="C12" s="4" t="s">
        <v>1480</v>
      </c>
      <c r="D12" s="4" t="s">
        <v>1484</v>
      </c>
      <c r="E12" s="4" t="s">
        <v>1488</v>
      </c>
      <c r="F12" s="4" t="s">
        <v>1492</v>
      </c>
      <c r="G12" s="4" t="s">
        <v>674</v>
      </c>
      <c r="H12" s="4" t="s">
        <v>1494</v>
      </c>
      <c r="I12" s="4" t="s">
        <v>1495</v>
      </c>
      <c r="J12" s="4" t="s">
        <v>1496</v>
      </c>
    </row>
    <row r="13" spans="1:10">
      <c r="A13" s="3" t="s">
        <v>1497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1498</v>
      </c>
      <c r="G14" s="5" t="s">
        <v>81</v>
      </c>
      <c r="H14" s="4" t="s">
        <v>1499</v>
      </c>
      <c r="I14" s="4" t="s">
        <v>1500</v>
      </c>
      <c r="J14" s="4" t="s">
        <v>1501</v>
      </c>
    </row>
    <row r="15" spans="1:10">
      <c r="A15" s="4" t="s">
        <v>1502</v>
      </c>
      <c r="B15" s="4" t="s">
        <v>1503</v>
      </c>
      <c r="C15" s="4" t="s">
        <v>1504</v>
      </c>
      <c r="D15" s="4" t="s">
        <v>1505</v>
      </c>
      <c r="E15" s="4" t="s">
        <v>1507</v>
      </c>
      <c r="F15" s="4" t="s">
        <v>1508</v>
      </c>
      <c r="G15" s="4" t="s">
        <v>1509</v>
      </c>
      <c r="H15" s="4" t="s">
        <v>488</v>
      </c>
      <c r="I15" s="4">
        <v>2487.04</v>
      </c>
      <c r="J15" s="4" t="s">
        <v>1511</v>
      </c>
    </row>
    <row r="16" spans="1:10" ht="28.5">
      <c r="A16" s="4" t="s">
        <v>1512</v>
      </c>
      <c r="B16" s="4" t="s">
        <v>1515</v>
      </c>
      <c r="C16" s="4" t="s">
        <v>1518</v>
      </c>
      <c r="D16" s="4" t="s">
        <v>1520</v>
      </c>
      <c r="E16" s="4" t="s">
        <v>1523</v>
      </c>
      <c r="F16" s="4" t="s">
        <v>1527</v>
      </c>
      <c r="G16" s="4" t="s">
        <v>1528</v>
      </c>
      <c r="H16" s="4" t="s">
        <v>1530</v>
      </c>
      <c r="I16" s="5" t="s">
        <v>81</v>
      </c>
      <c r="J16" s="4" t="s">
        <v>1531</v>
      </c>
    </row>
    <row r="17" spans="1:10">
      <c r="A17" s="4" t="s">
        <v>1532</v>
      </c>
      <c r="B17" s="5" t="s">
        <v>81</v>
      </c>
      <c r="C17" s="4" t="s">
        <v>1533</v>
      </c>
      <c r="D17" s="4" t="s">
        <v>1536</v>
      </c>
      <c r="E17" s="4" t="s">
        <v>1537</v>
      </c>
      <c r="F17" s="4" t="s">
        <v>1539</v>
      </c>
      <c r="G17" s="4" t="s">
        <v>1540</v>
      </c>
      <c r="H17" s="5" t="s">
        <v>81</v>
      </c>
      <c r="I17" s="4" t="s">
        <v>1541</v>
      </c>
      <c r="J17" s="5" t="s">
        <v>81</v>
      </c>
    </row>
    <row r="18" spans="1:10">
      <c r="A18" s="3" t="s">
        <v>1542</v>
      </c>
      <c r="B18" s="4" t="s">
        <v>1543</v>
      </c>
      <c r="C18" s="4" t="s">
        <v>1546</v>
      </c>
      <c r="D18" s="4" t="s">
        <v>1550</v>
      </c>
      <c r="E18" s="4" t="s">
        <v>1554</v>
      </c>
      <c r="F18" s="4" t="s">
        <v>1558</v>
      </c>
      <c r="G18" s="4" t="s">
        <v>1559</v>
      </c>
      <c r="H18" s="4" t="s">
        <v>1561</v>
      </c>
      <c r="I18" s="4" t="s">
        <v>1562</v>
      </c>
      <c r="J18" s="4" t="s">
        <v>1563</v>
      </c>
    </row>
    <row r="19" spans="1:10">
      <c r="A19" s="4" t="s">
        <v>1564</v>
      </c>
      <c r="B19" s="4" t="s">
        <v>1568</v>
      </c>
      <c r="C19" s="4" t="s">
        <v>1572</v>
      </c>
      <c r="D19" s="4" t="s">
        <v>1576</v>
      </c>
      <c r="E19" s="4" t="s">
        <v>1579</v>
      </c>
      <c r="F19" s="4" t="s">
        <v>1583</v>
      </c>
      <c r="G19" s="4" t="s">
        <v>1584</v>
      </c>
      <c r="H19" s="4" t="s">
        <v>1586</v>
      </c>
      <c r="I19" s="4" t="s">
        <v>1587</v>
      </c>
      <c r="J19" s="4" t="s">
        <v>1588</v>
      </c>
    </row>
    <row r="20" spans="1:10">
      <c r="A20" s="4" t="s">
        <v>1589</v>
      </c>
      <c r="G20" s="5" t="s">
        <v>81</v>
      </c>
      <c r="H20" s="4" t="s">
        <v>1591</v>
      </c>
      <c r="I20" s="4" t="s">
        <v>1592</v>
      </c>
      <c r="J20" s="4" t="s">
        <v>1593</v>
      </c>
    </row>
    <row r="21" spans="1:10">
      <c r="A21" s="4" t="s">
        <v>1594</v>
      </c>
      <c r="B21" s="5" t="s">
        <v>81</v>
      </c>
      <c r="C21" s="5" t="s">
        <v>81</v>
      </c>
      <c r="D21" s="4" t="s">
        <v>1596</v>
      </c>
      <c r="E21" s="5" t="s">
        <v>81</v>
      </c>
      <c r="F21" s="5" t="s">
        <v>81</v>
      </c>
      <c r="G21" s="5" t="s">
        <v>81</v>
      </c>
      <c r="H21" s="5" t="s">
        <v>81</v>
      </c>
      <c r="I21" s="4" t="s">
        <v>1597</v>
      </c>
      <c r="J21" s="5" t="s">
        <v>81</v>
      </c>
    </row>
    <row r="22" spans="1:10">
      <c r="A22" s="3" t="s">
        <v>1598</v>
      </c>
      <c r="B22" s="4" t="s">
        <v>1568</v>
      </c>
      <c r="C22" s="4" t="s">
        <v>1572</v>
      </c>
      <c r="D22" s="4" t="s">
        <v>1602</v>
      </c>
      <c r="E22" s="4" t="s">
        <v>1579</v>
      </c>
      <c r="F22" s="4" t="s">
        <v>1583</v>
      </c>
      <c r="G22" s="4" t="s">
        <v>1584</v>
      </c>
      <c r="H22" s="4" t="s">
        <v>1603</v>
      </c>
      <c r="I22" s="4" t="s">
        <v>1604</v>
      </c>
      <c r="J22" s="4" t="s">
        <v>1605</v>
      </c>
    </row>
    <row r="23" spans="1:10">
      <c r="A23" s="3" t="s">
        <v>1606</v>
      </c>
      <c r="B23" s="5" t="s">
        <v>1610</v>
      </c>
      <c r="C23" s="4" t="s">
        <v>1614</v>
      </c>
      <c r="D23" s="5" t="s">
        <v>1618</v>
      </c>
      <c r="E23" s="5" t="s">
        <v>1622</v>
      </c>
      <c r="F23" s="5" t="s">
        <v>1626</v>
      </c>
      <c r="G23" s="5" t="s">
        <v>1627</v>
      </c>
      <c r="H23" s="5" t="s">
        <v>1629</v>
      </c>
      <c r="I23" s="5" t="s">
        <v>1630</v>
      </c>
      <c r="J23" s="5" t="s">
        <v>1631</v>
      </c>
    </row>
    <row r="24" spans="1:10">
      <c r="A24" s="3" t="s">
        <v>1632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 t="s">
        <v>1640</v>
      </c>
      <c r="B25" s="5" t="s">
        <v>81</v>
      </c>
      <c r="C25" s="5" t="s">
        <v>81</v>
      </c>
      <c r="D25" s="4" t="s">
        <v>1641</v>
      </c>
      <c r="E25" s="5" t="s">
        <v>81</v>
      </c>
      <c r="F25" s="5" t="s">
        <v>81</v>
      </c>
      <c r="G25" s="5" t="s">
        <v>81</v>
      </c>
      <c r="H25" s="5" t="s">
        <v>81</v>
      </c>
      <c r="I25" s="4" t="s">
        <v>1642</v>
      </c>
      <c r="J25" s="4" t="s">
        <v>1643</v>
      </c>
    </row>
    <row r="26" spans="1:10">
      <c r="A26" s="4" t="s">
        <v>1644</v>
      </c>
      <c r="B26" s="4" t="s">
        <v>1591</v>
      </c>
      <c r="C26" s="5" t="s">
        <v>81</v>
      </c>
      <c r="D26" s="5" t="s">
        <v>81</v>
      </c>
      <c r="E26" s="4" t="s">
        <v>1646</v>
      </c>
      <c r="F26" s="4" t="s">
        <v>1649</v>
      </c>
      <c r="G26" s="4" t="s">
        <v>1650</v>
      </c>
      <c r="H26" s="4" t="s">
        <v>293</v>
      </c>
      <c r="I26" s="4" t="s">
        <v>1652</v>
      </c>
      <c r="J26" s="4" t="s">
        <v>1653</v>
      </c>
    </row>
    <row r="27" spans="1:10">
      <c r="A27" s="4" t="s">
        <v>1654</v>
      </c>
      <c r="B27" s="4" t="s">
        <v>1656</v>
      </c>
      <c r="C27" s="5" t="s">
        <v>81</v>
      </c>
      <c r="D27" s="4" t="s">
        <v>1657</v>
      </c>
      <c r="E27" s="4" t="s">
        <v>1658</v>
      </c>
      <c r="F27" s="5" t="s">
        <v>81</v>
      </c>
      <c r="G27" s="5" t="s">
        <v>81</v>
      </c>
      <c r="H27" s="4" t="s">
        <v>1504</v>
      </c>
      <c r="I27" s="4" t="s">
        <v>1659</v>
      </c>
      <c r="J27" s="4" t="s">
        <v>1660</v>
      </c>
    </row>
    <row r="28" spans="1:10">
      <c r="A28" s="3" t="s">
        <v>1661</v>
      </c>
      <c r="B28" s="4" t="s">
        <v>1663</v>
      </c>
      <c r="C28" s="5" t="s">
        <v>81</v>
      </c>
      <c r="D28" s="4" t="s">
        <v>1664</v>
      </c>
      <c r="E28" s="4" t="s">
        <v>1665</v>
      </c>
      <c r="F28" s="4" t="s">
        <v>1649</v>
      </c>
      <c r="G28" s="4" t="s">
        <v>1650</v>
      </c>
      <c r="H28" s="4" t="s">
        <v>1667</v>
      </c>
      <c r="I28" s="4" t="s">
        <v>1668</v>
      </c>
      <c r="J28" s="4" t="s">
        <v>1669</v>
      </c>
    </row>
    <row r="29" spans="1:10">
      <c r="A29" s="4" t="s">
        <v>1633</v>
      </c>
      <c r="B29" s="5" t="s">
        <v>81</v>
      </c>
      <c r="C29" s="4" t="s">
        <v>1634</v>
      </c>
      <c r="D29" s="4" t="s">
        <v>458</v>
      </c>
      <c r="E29" s="4" t="s">
        <v>1670</v>
      </c>
      <c r="F29" s="4" t="s">
        <v>279</v>
      </c>
      <c r="G29" s="4" t="s">
        <v>292</v>
      </c>
      <c r="H29" s="4" t="s">
        <v>1673</v>
      </c>
      <c r="I29" s="4" t="s">
        <v>1178</v>
      </c>
      <c r="J29" s="4" t="s">
        <v>1674</v>
      </c>
    </row>
    <row r="30" spans="1:10">
      <c r="A30" s="4" t="s">
        <v>1635</v>
      </c>
      <c r="B30" s="4" t="s">
        <v>1678</v>
      </c>
      <c r="C30" s="4" t="s">
        <v>1636</v>
      </c>
      <c r="D30" s="4" t="s">
        <v>1679</v>
      </c>
      <c r="E30" s="4" t="s">
        <v>1682</v>
      </c>
      <c r="F30" s="4" t="s">
        <v>1686</v>
      </c>
      <c r="G30" s="4" t="s">
        <v>1687</v>
      </c>
      <c r="H30" s="4" t="s">
        <v>68</v>
      </c>
      <c r="I30" s="4" t="s">
        <v>90</v>
      </c>
      <c r="J30" s="4" t="s">
        <v>575</v>
      </c>
    </row>
    <row r="31" spans="1:10">
      <c r="A31" s="4" t="s">
        <v>1638</v>
      </c>
      <c r="B31" s="4" t="s">
        <v>1691</v>
      </c>
      <c r="C31" s="5" t="s">
        <v>81</v>
      </c>
      <c r="D31" s="4" t="s">
        <v>1693</v>
      </c>
      <c r="E31" s="5" t="s">
        <v>81</v>
      </c>
      <c r="F31" s="4" t="s">
        <v>1658</v>
      </c>
      <c r="G31" s="5" t="s">
        <v>81</v>
      </c>
      <c r="H31" s="5" t="s">
        <v>81</v>
      </c>
      <c r="I31" s="4" t="s">
        <v>1504</v>
      </c>
      <c r="J31" s="4" t="s">
        <v>1659</v>
      </c>
    </row>
    <row r="32" spans="1:10">
      <c r="A32" s="3" t="s">
        <v>1695</v>
      </c>
      <c r="B32" s="4" t="s">
        <v>1699</v>
      </c>
      <c r="C32" s="4" t="s">
        <v>1701</v>
      </c>
      <c r="D32" s="4" t="s">
        <v>1702</v>
      </c>
      <c r="E32" s="4" t="s">
        <v>1705</v>
      </c>
      <c r="F32" s="4" t="s">
        <v>1708</v>
      </c>
      <c r="G32" s="4" t="s">
        <v>1673</v>
      </c>
      <c r="H32" s="4" t="s">
        <v>1710</v>
      </c>
      <c r="I32" s="4" t="s">
        <v>1711</v>
      </c>
      <c r="J32" s="4" t="s">
        <v>1712</v>
      </c>
    </row>
    <row r="33" spans="1:10">
      <c r="A33" s="3" t="s">
        <v>1713</v>
      </c>
      <c r="B33" s="5" t="s">
        <v>1717</v>
      </c>
      <c r="C33" s="5" t="s">
        <v>1721</v>
      </c>
      <c r="D33" s="4" t="s">
        <v>1723</v>
      </c>
      <c r="E33" s="5" t="s">
        <v>1726</v>
      </c>
      <c r="F33" s="5" t="s">
        <v>1730</v>
      </c>
      <c r="G33" s="5" t="s">
        <v>1731</v>
      </c>
      <c r="H33" s="5" t="s">
        <v>1733</v>
      </c>
      <c r="I33" s="4" t="s">
        <v>1734</v>
      </c>
      <c r="J33" s="4" t="s">
        <v>1735</v>
      </c>
    </row>
    <row r="34" spans="1:10">
      <c r="A34" s="3" t="s">
        <v>1736</v>
      </c>
      <c r="B34" s="5" t="s">
        <v>1740</v>
      </c>
      <c r="C34" s="4" t="s">
        <v>1744</v>
      </c>
      <c r="D34" s="5" t="s">
        <v>1748</v>
      </c>
      <c r="E34" s="5" t="s">
        <v>1749</v>
      </c>
      <c r="F34" s="5" t="s">
        <v>81</v>
      </c>
    </row>
    <row r="35" spans="1:10">
      <c r="A35" s="3" t="s">
        <v>1750</v>
      </c>
      <c r="B35" s="5" t="s">
        <v>1753</v>
      </c>
      <c r="C35" s="4" t="s">
        <v>1757</v>
      </c>
      <c r="D35" s="5" t="s">
        <v>1761</v>
      </c>
      <c r="E35" s="4" t="s">
        <v>1765</v>
      </c>
      <c r="F35" s="4" t="s">
        <v>1769</v>
      </c>
      <c r="G35" s="5" t="s">
        <v>1770</v>
      </c>
      <c r="H35" s="5" t="s">
        <v>1772</v>
      </c>
      <c r="I35" s="4" t="s">
        <v>1773</v>
      </c>
      <c r="J35" s="4" t="s">
        <v>1774</v>
      </c>
    </row>
    <row r="36" spans="1:10">
      <c r="A36" s="4" t="s">
        <v>1775</v>
      </c>
      <c r="B36" s="4" t="s">
        <v>243</v>
      </c>
      <c r="C36" s="4" t="s">
        <v>45</v>
      </c>
      <c r="D36" s="4" t="s">
        <v>49</v>
      </c>
      <c r="E36" s="4" t="s">
        <v>1777</v>
      </c>
      <c r="F36" s="4" t="s">
        <v>52</v>
      </c>
      <c r="G36" s="4" t="s">
        <v>54</v>
      </c>
      <c r="H36" s="4" t="s">
        <v>1778</v>
      </c>
      <c r="I36" s="4" t="s">
        <v>1779</v>
      </c>
      <c r="J36" s="4" t="s">
        <v>1780</v>
      </c>
    </row>
    <row r="37" spans="1:10">
      <c r="A37" s="3" t="s">
        <v>1781</v>
      </c>
      <c r="B37" s="4" t="s">
        <v>1776</v>
      </c>
      <c r="C37" s="4" t="s">
        <v>243</v>
      </c>
      <c r="D37" s="4" t="s">
        <v>45</v>
      </c>
      <c r="E37" s="4" t="s">
        <v>49</v>
      </c>
      <c r="F37" s="4" t="s">
        <v>1777</v>
      </c>
      <c r="G37" s="4" t="s">
        <v>52</v>
      </c>
      <c r="H37" s="4" t="s">
        <v>54</v>
      </c>
      <c r="I37" s="4" t="s">
        <v>1778</v>
      </c>
      <c r="J37" s="4" t="s">
        <v>1779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2021-03-03T13:31:26Z</dcterms:modified>
  <cp:category/>
  <cp:contentStatus/>
</cp:coreProperties>
</file>