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94B7AD1D-262E-4507-96DA-C78838C0A1C3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atios (2)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D2" i="8"/>
  <c r="E2" i="8" s="1"/>
  <c r="C2" i="8"/>
  <c r="C19" i="7"/>
  <c r="D19" i="7"/>
  <c r="E19" i="7"/>
  <c r="F19" i="7"/>
  <c r="G19" i="7"/>
  <c r="H19" i="7"/>
  <c r="I19" i="7"/>
  <c r="B19" i="7"/>
  <c r="C25" i="7"/>
  <c r="D25" i="7"/>
  <c r="E25" i="7"/>
  <c r="B25" i="7"/>
  <c r="I38" i="7"/>
  <c r="I39" i="7" s="1"/>
  <c r="H38" i="7"/>
  <c r="G38" i="7"/>
  <c r="F38" i="7"/>
  <c r="E38" i="7"/>
  <c r="D38" i="7"/>
  <c r="D39" i="7" s="1"/>
  <c r="C38" i="7"/>
  <c r="B38" i="7"/>
  <c r="H36" i="7"/>
  <c r="H39" i="7" s="1"/>
  <c r="G36" i="7"/>
  <c r="G39" i="7" s="1"/>
  <c r="F36" i="7"/>
  <c r="F39" i="7" s="1"/>
  <c r="E36" i="7"/>
  <c r="E39" i="7" s="1"/>
  <c r="C36" i="7"/>
  <c r="C39" i="7" s="1"/>
  <c r="B36" i="7"/>
  <c r="B39" i="7" s="1"/>
  <c r="I27" i="7"/>
  <c r="I28" i="7" s="1"/>
  <c r="H27" i="7"/>
  <c r="H28" i="7" s="1"/>
  <c r="G27" i="7"/>
  <c r="G28" i="7" s="1"/>
  <c r="F27" i="7"/>
  <c r="F28" i="7" s="1"/>
  <c r="E27" i="7"/>
  <c r="E28" i="7" s="1"/>
  <c r="D27" i="7"/>
  <c r="D28" i="7" s="1"/>
  <c r="C27" i="7"/>
  <c r="C28" i="7" s="1"/>
  <c r="B27" i="7"/>
  <c r="B28" i="7" s="1"/>
  <c r="I24" i="7"/>
  <c r="I25" i="7" s="1"/>
  <c r="H24" i="7"/>
  <c r="H25" i="7" s="1"/>
  <c r="G24" i="7"/>
  <c r="I22" i="7"/>
  <c r="I29" i="7" s="1"/>
  <c r="H22" i="7"/>
  <c r="H29" i="7" s="1"/>
  <c r="G22" i="7"/>
  <c r="F22" i="7"/>
  <c r="E22" i="7"/>
  <c r="E29" i="7" s="1"/>
  <c r="D22" i="7"/>
  <c r="D29" i="7" s="1"/>
  <c r="C22" i="7"/>
  <c r="C29" i="7" s="1"/>
  <c r="B22" i="7"/>
  <c r="B29" i="7" s="1"/>
  <c r="I10" i="7"/>
  <c r="I20" i="7" s="1"/>
  <c r="H10" i="7"/>
  <c r="G10" i="7"/>
  <c r="F10" i="7"/>
  <c r="G8" i="7"/>
  <c r="F8" i="7"/>
  <c r="E8" i="7"/>
  <c r="D8" i="7"/>
  <c r="C8" i="7"/>
  <c r="B8" i="7"/>
  <c r="H5" i="7"/>
  <c r="G5" i="7"/>
  <c r="F5" i="7"/>
  <c r="E5" i="7"/>
  <c r="C5" i="7"/>
  <c r="B5" i="7"/>
  <c r="C3" i="7"/>
  <c r="C6" i="7" s="1"/>
  <c r="D3" i="7"/>
  <c r="D6" i="7" s="1"/>
  <c r="E3" i="7"/>
  <c r="E6" i="7" s="1"/>
  <c r="F3" i="7"/>
  <c r="F6" i="7" s="1"/>
  <c r="G3" i="7"/>
  <c r="G6" i="7" s="1"/>
  <c r="H3" i="7"/>
  <c r="H6" i="7" s="1"/>
  <c r="I3" i="7"/>
  <c r="I6" i="7" s="1"/>
  <c r="B3" i="7"/>
  <c r="B6" i="7" s="1"/>
  <c r="F20" i="7" l="1"/>
  <c r="G20" i="7"/>
  <c r="H20" i="7"/>
  <c r="F25" i="7"/>
  <c r="F29" i="7" s="1"/>
  <c r="G25" i="7"/>
  <c r="G29" i="7" s="1"/>
  <c r="E20" i="7"/>
  <c r="D20" i="7"/>
  <c r="C20" i="7"/>
  <c r="B20" i="7"/>
</calcChain>
</file>

<file path=xl/sharedStrings.xml><?xml version="1.0" encoding="utf-8"?>
<sst xmlns="http://schemas.openxmlformats.org/spreadsheetml/2006/main" count="1241" uniqueCount="609">
  <si>
    <t>比例</t>
  </si>
  <si>
    <t>12/31/2018*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</si>
  <si>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</si>
  <si>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</si>
  <si>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</si>
  <si>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</si>
  <si>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</si>
  <si>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</si>
  <si>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</si>
  <si>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</si>
  <si>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</si>
  <si>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</si>
  <si>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</si>
  <si>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</si>
  <si>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</si>
  <si>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-6.71</t>
  </si>
  <si>
    <t>-23.08</t>
  </si>
  <si>
    <t>-12.36</t>
  </si>
  <si>
    <t>-17.93</t>
  </si>
  <si>
    <t>-11.62</t>
  </si>
  <si>
    <t>-7.44</t>
  </si>
  <si>
    <t>-3.43</t>
  </si>
  <si>
    <t>-2.53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</si>
  <si>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</si>
  <si>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</si>
  <si>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</si>
  <si>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</si>
  <si>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</si>
  <si>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</si>
  <si>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</si>
  <si>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</si>
  <si>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-</t>
  </si>
  <si>
    <t>负债总额(元)</t>
  </si>
  <si>
    <t>Debt to equity ratio</t>
  </si>
  <si>
    <t>Average stock price in the proceeding half-year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</si>
  <si>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</si>
  <si>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</si>
  <si>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</si>
  <si>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</si>
  <si>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</si>
  <si>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</si>
  <si>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</si>
  <si>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</si>
  <si>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</si>
  <si>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</si>
  <si>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20-06-30</t>
  </si>
  <si>
    <t>19-12-31</t>
  </si>
  <si>
    <t>19-06-30</t>
  </si>
  <si>
    <t>18-12-31</t>
  </si>
  <si>
    <t>18-09-30</t>
  </si>
  <si>
    <t>18-06-30</t>
  </si>
  <si>
    <t>17-12-31</t>
  </si>
  <si>
    <t>16-12-31</t>
  </si>
  <si>
    <t>流动资产(元)</t>
  </si>
  <si>
    <t>21.24亿</t>
  </si>
  <si>
    <t>27.26亿</t>
  </si>
  <si>
    <t>33.34亿</t>
  </si>
  <si>
    <t>14.63亿</t>
  </si>
  <si>
    <t>14.91亿</t>
  </si>
  <si>
    <t>14.10亿</t>
  </si>
  <si>
    <t>8339.00万</t>
  </si>
  <si>
    <t>5953.90万</t>
  </si>
  <si>
    <t>受限制存款及现金</t>
  </si>
  <si>
    <t>72.00万</t>
  </si>
  <si>
    <t>62.00万</t>
  </si>
  <si>
    <t>1214.60万</t>
  </si>
  <si>
    <t>1675.70万</t>
  </si>
  <si>
    <t>1174.40万</t>
  </si>
  <si>
    <t>9541.20万</t>
  </si>
  <si>
    <t>2.23亿</t>
  </si>
  <si>
    <t>3.60亿</t>
  </si>
  <si>
    <t>4.54亿</t>
  </si>
  <si>
    <t>7.52亿</t>
  </si>
  <si>
    <t>应收账款及票据</t>
  </si>
  <si>
    <t>应收关联公司款项</t>
  </si>
  <si>
    <t>预付款项、按金及其他应收款项(流动)</t>
  </si>
  <si>
    <t>1.07亿</t>
  </si>
  <si>
    <t>1.44亿</t>
  </si>
  <si>
    <t>5287.80万</t>
  </si>
  <si>
    <t>4698.40万</t>
  </si>
  <si>
    <t>2857.40万</t>
  </si>
  <si>
    <t>3423.20万</t>
  </si>
  <si>
    <t>756.70万</t>
  </si>
  <si>
    <t>1288.90万</t>
  </si>
  <si>
    <t>可收回本期税项</t>
  </si>
  <si>
    <t>存货</t>
  </si>
  <si>
    <t>22.44亿</t>
  </si>
  <si>
    <t>28.87亿</t>
  </si>
  <si>
    <t>33.99亿</t>
  </si>
  <si>
    <t>16.05亿</t>
  </si>
  <si>
    <t>17.43亿</t>
  </si>
  <si>
    <t>18.04亿</t>
  </si>
  <si>
    <t>5.45亿</t>
  </si>
  <si>
    <t>8.25亿</t>
  </si>
  <si>
    <t>非流动资产(元)</t>
  </si>
  <si>
    <t>物业、厂房及设备</t>
  </si>
  <si>
    <t>2223.10万</t>
  </si>
  <si>
    <t>1418.50万</t>
  </si>
  <si>
    <t>1281.90万</t>
  </si>
  <si>
    <t>1447.30万</t>
  </si>
  <si>
    <t>1431.30万</t>
  </si>
  <si>
    <t>1457.80万</t>
  </si>
  <si>
    <t>1545.70万</t>
  </si>
  <si>
    <t>103.40万</t>
  </si>
  <si>
    <t>投资物业</t>
  </si>
  <si>
    <t>预付款项、按金及其他应收款项(非流动)</t>
  </si>
  <si>
    <t>5902.50万</t>
  </si>
  <si>
    <t>4384.30万</t>
  </si>
  <si>
    <t>2158.10万</t>
  </si>
  <si>
    <t>1180.00万</t>
  </si>
  <si>
    <t>719.10万</t>
  </si>
  <si>
    <t>491.20万</t>
  </si>
  <si>
    <t>334.10万</t>
  </si>
  <si>
    <t>28.00万</t>
  </si>
  <si>
    <t>土地使用权</t>
  </si>
  <si>
    <t>商誉及无形资产</t>
  </si>
  <si>
    <t>669.10万</t>
  </si>
  <si>
    <t>130.50万</t>
  </si>
  <si>
    <t>84.70万</t>
  </si>
  <si>
    <t>89.70万</t>
  </si>
  <si>
    <t>79.90万</t>
  </si>
  <si>
    <t>80.50万</t>
  </si>
  <si>
    <t>22.20万</t>
  </si>
  <si>
    <t>其中:商誉</t>
  </si>
  <si>
    <t>无形资产</t>
  </si>
  <si>
    <t>于联营和合营公司投资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</si>
  <si>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</si>
  <si>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</si>
  <si>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</si>
  <si>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</si>
  <si>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</si>
  <si>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</si>
  <si>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非流动资产其他项目</t>
  </si>
  <si>
    <t>194.30万</t>
  </si>
  <si>
    <t>446.90万</t>
  </si>
  <si>
    <t>726.30万</t>
  </si>
  <si>
    <t>非流动资产合计</t>
  </si>
  <si>
    <t>8989.00万</t>
  </si>
  <si>
    <t>6380.20万</t>
  </si>
  <si>
    <t>4251.00万</t>
  </si>
  <si>
    <t>2717.00万</t>
  </si>
  <si>
    <t>2230.30万</t>
  </si>
  <si>
    <t>2029.50万</t>
  </si>
  <si>
    <t>1902.00万</t>
  </si>
  <si>
    <t>132.30万</t>
  </si>
  <si>
    <t>资产总额(元)</t>
  </si>
  <si>
    <t>23.33亿</t>
  </si>
  <si>
    <t>29.51亿</t>
  </si>
  <si>
    <t>34.42亿</t>
  </si>
  <si>
    <t>16.32亿</t>
  </si>
  <si>
    <t>17.65亿</t>
  </si>
  <si>
    <t>18.25亿</t>
  </si>
  <si>
    <t>5.64亿</t>
  </si>
  <si>
    <t>8.26亿</t>
  </si>
  <si>
    <t>流动负债(元)</t>
  </si>
  <si>
    <t>短期借款</t>
  </si>
  <si>
    <t>融资租赁负债(流动)</t>
  </si>
  <si>
    <t>160.00万</t>
  </si>
  <si>
    <t>434.40万</t>
  </si>
  <si>
    <t>577.30万</t>
  </si>
  <si>
    <t>以公允价值计量且其变动计入当期损益的金融负债(流动)</t>
  </si>
  <si>
    <t>衍生金融负债(流动)</t>
  </si>
  <si>
    <t>10.16亿</t>
  </si>
  <si>
    <t>6.17亿</t>
  </si>
  <si>
    <t>3.99亿</t>
  </si>
  <si>
    <t>8649.50万</t>
  </si>
  <si>
    <t>656.20万</t>
  </si>
  <si>
    <t>应付账款及票据</t>
  </si>
  <si>
    <t>3.35亿</t>
  </si>
  <si>
    <t>4.49亿</t>
  </si>
  <si>
    <t>7864.50万</t>
  </si>
  <si>
    <t>9357.40万</t>
  </si>
  <si>
    <t>6407.30万</t>
  </si>
  <si>
    <t>7834.60万</t>
  </si>
  <si>
    <t>2473.30万</t>
  </si>
  <si>
    <t>5062.20万</t>
  </si>
  <si>
    <t>其他应付款项及应计费用</t>
  </si>
  <si>
    <t>应付税项</t>
  </si>
  <si>
    <t>应付股息及利息</t>
  </si>
  <si>
    <t>递延收入(流动)</t>
  </si>
  <si>
    <t>526.00万</t>
  </si>
  <si>
    <t>418.00万</t>
  </si>
  <si>
    <t>200.00万</t>
  </si>
  <si>
    <t>流动负债其他项目</t>
  </si>
  <si>
    <t>188.70万</t>
  </si>
  <si>
    <t>3.44亿</t>
  </si>
  <si>
    <t>4.58亿</t>
  </si>
  <si>
    <t>8441.80万</t>
  </si>
  <si>
    <t>11.09亿</t>
  </si>
  <si>
    <t>6.81亿</t>
  </si>
  <si>
    <t>4.77亿</t>
  </si>
  <si>
    <t>1.13亿</t>
  </si>
  <si>
    <t>5918.40万</t>
  </si>
  <si>
    <t>流动资产净值(元)</t>
  </si>
  <si>
    <t>18.99亿</t>
  </si>
  <si>
    <t>24.29亿</t>
  </si>
  <si>
    <t>33.15亿</t>
  </si>
  <si>
    <t>4.96亿</t>
  </si>
  <si>
    <t>10.62亿</t>
  </si>
  <si>
    <t>13.27亿</t>
  </si>
  <si>
    <t>4.32亿</t>
  </si>
  <si>
    <t>7.66亿</t>
  </si>
  <si>
    <t>总资产减流动负债(元)</t>
  </si>
  <si>
    <t>19.89亿</t>
  </si>
  <si>
    <t>24.93亿</t>
  </si>
  <si>
    <t>33.58亿</t>
  </si>
  <si>
    <t>5.23亿</t>
  </si>
  <si>
    <t>10.84亿</t>
  </si>
  <si>
    <t>13.48亿</t>
  </si>
  <si>
    <t>4.51亿</t>
  </si>
  <si>
    <t>7.67亿</t>
  </si>
  <si>
    <t>非流动负债(元)</t>
  </si>
  <si>
    <t>长期借款</t>
  </si>
  <si>
    <t>2379.30万</t>
  </si>
  <si>
    <t>融资租赁负债(非流动)</t>
  </si>
  <si>
    <t>10.20万</t>
  </si>
  <si>
    <t>140.90万</t>
  </si>
  <si>
    <t>以公允价值计量且其变动计入当期损益的金融负债(非流动)</t>
  </si>
  <si>
    <t>衍生金融负债(非流动)</t>
  </si>
  <si>
    <t>递延税项负债</t>
  </si>
  <si>
    <t>递延收入(非流动)</t>
  </si>
  <si>
    <t>1087.30万</t>
  </si>
  <si>
    <t>1109.90万</t>
  </si>
  <si>
    <t>895.90万</t>
  </si>
  <si>
    <t>756.50万</t>
  </si>
  <si>
    <t>193.70万</t>
  </si>
  <si>
    <t>非流动负债其他项目</t>
  </si>
  <si>
    <t>3476.80万</t>
  </si>
  <si>
    <t>1036.80万</t>
  </si>
  <si>
    <t>3.79亿</t>
  </si>
  <si>
    <t>4.69亿</t>
  </si>
  <si>
    <t>9478.60万</t>
  </si>
  <si>
    <t>11.17亿</t>
  </si>
  <si>
    <t>6.83亿</t>
  </si>
  <si>
    <t>股东权益(元)</t>
  </si>
  <si>
    <t>股本</t>
  </si>
  <si>
    <t>68.70万</t>
  </si>
  <si>
    <t>67.50万</t>
  </si>
  <si>
    <t>2.90万</t>
  </si>
  <si>
    <t>2.80万</t>
  </si>
  <si>
    <t>2.70万</t>
  </si>
  <si>
    <t>2.60万</t>
  </si>
  <si>
    <t>储备</t>
  </si>
  <si>
    <t>19.59亿</t>
  </si>
  <si>
    <t>24.81亿</t>
  </si>
  <si>
    <t>33.47亿</t>
  </si>
  <si>
    <t>5.15亿</t>
  </si>
  <si>
    <t>10.82亿</t>
  </si>
  <si>
    <t>-10.11亿</t>
  </si>
  <si>
    <t>-2.78亿</t>
  </si>
  <si>
    <t>848.80万</t>
  </si>
  <si>
    <t>其中:股本溢价</t>
  </si>
  <si>
    <t>留存收益</t>
  </si>
  <si>
    <t>其他储备</t>
  </si>
  <si>
    <t>拟派股息</t>
  </si>
  <si>
    <t>归属于母公司股东权益其他项目</t>
  </si>
  <si>
    <t>-512.70万</t>
  </si>
  <si>
    <t>-3.00万</t>
  </si>
  <si>
    <t>-2.60万</t>
  </si>
  <si>
    <t>9.40万</t>
  </si>
  <si>
    <t>23.09亿</t>
  </si>
  <si>
    <t>7.04亿</t>
  </si>
  <si>
    <t>归属于母公司股东权益</t>
  </si>
  <si>
    <t>19.55亿</t>
  </si>
  <si>
    <t>24.82亿</t>
  </si>
  <si>
    <t>12.98亿</t>
  </si>
  <si>
    <t>4.26亿</t>
  </si>
  <si>
    <t>7.13亿</t>
  </si>
  <si>
    <t>非控股权益</t>
  </si>
  <si>
    <t>4934.60万</t>
  </si>
  <si>
    <t>2471.40万</t>
  </si>
  <si>
    <t>5426.70万</t>
  </si>
  <si>
    <t>股东权益其他项目</t>
  </si>
  <si>
    <t>负债及股东权益合计(元)</t>
  </si>
  <si>
    <t>17-09-30</t>
  </si>
  <si>
    <t>17-06-30</t>
  </si>
  <si>
    <t>销售成本</t>
  </si>
  <si>
    <t>其他收入</t>
  </si>
  <si>
    <t>6243.30万</t>
  </si>
  <si>
    <t>-5.53亿</t>
  </si>
  <si>
    <t>-6.67亿</t>
  </si>
  <si>
    <t>-7.21亿</t>
  </si>
  <si>
    <t>-3.39亿</t>
  </si>
  <si>
    <t>-1.98亿</t>
  </si>
  <si>
    <t>-8971.10万</t>
  </si>
  <si>
    <t>-8016.10万</t>
  </si>
  <si>
    <t>-1451.10万</t>
  </si>
  <si>
    <t>937.20万</t>
  </si>
  <si>
    <t>销售及分销成本</t>
  </si>
  <si>
    <t>-2405.50万</t>
  </si>
  <si>
    <t>行政开支</t>
  </si>
  <si>
    <t>-1.65亿</t>
  </si>
  <si>
    <t>-3.41亿</t>
  </si>
  <si>
    <t>-1.68亿</t>
  </si>
  <si>
    <t>-1.91亿</t>
  </si>
  <si>
    <t>-1.19亿</t>
  </si>
  <si>
    <t>-3729.70万</t>
  </si>
  <si>
    <t>-3933.50万</t>
  </si>
  <si>
    <t>-2746.80万</t>
  </si>
  <si>
    <t>-1788.60万</t>
  </si>
  <si>
    <t>-1505.00万</t>
  </si>
  <si>
    <t>员工薪酬</t>
  </si>
  <si>
    <t>研发费用</t>
  </si>
  <si>
    <t>-5.44亿</t>
  </si>
  <si>
    <t>-13.96亿</t>
  </si>
  <si>
    <t>-3.84亿</t>
  </si>
  <si>
    <t>-8.50亿</t>
  </si>
  <si>
    <t>-6.99亿</t>
  </si>
  <si>
    <t>-5.09亿</t>
  </si>
  <si>
    <t>-2.13亿</t>
  </si>
  <si>
    <t>-1.66亿</t>
  </si>
  <si>
    <t>-1.00亿</t>
  </si>
  <si>
    <t>-2.47亿</t>
  </si>
  <si>
    <t>折旧和摊销</t>
  </si>
  <si>
    <t>其他支出</t>
  </si>
  <si>
    <t>-1763.80万</t>
  </si>
  <si>
    <t>-3045.90万</t>
  </si>
  <si>
    <t>-562.30万</t>
  </si>
  <si>
    <t>资产减值损失</t>
  </si>
  <si>
    <t>重估盈余</t>
  </si>
  <si>
    <t>出售资产之溢利</t>
  </si>
  <si>
    <t>经营溢利(计算)</t>
  </si>
  <si>
    <t>-6.71亿</t>
  </si>
  <si>
    <t>-23.08亿</t>
  </si>
  <si>
    <t>-12.36亿</t>
  </si>
  <si>
    <t>-17.93亿</t>
  </si>
  <si>
    <t>-11.62亿</t>
  </si>
  <si>
    <t>-7.44亿</t>
  </si>
  <si>
    <t>-3.42亿</t>
  </si>
  <si>
    <t>-2.73亿</t>
  </si>
  <si>
    <t>-1.33亿</t>
  </si>
  <si>
    <t>-2.53亿</t>
  </si>
  <si>
    <t>应占联营公司溢利</t>
  </si>
  <si>
    <t>应占合营公司溢利</t>
  </si>
  <si>
    <t>财务成本</t>
  </si>
  <si>
    <t>-23.80万</t>
  </si>
  <si>
    <t>-30.30万</t>
  </si>
  <si>
    <t>-14.90万</t>
  </si>
  <si>
    <t>-6.00万</t>
  </si>
  <si>
    <t>-24.00万</t>
  </si>
  <si>
    <t>影响税前利润的其他项目</t>
  </si>
  <si>
    <t>税前利润</t>
  </si>
  <si>
    <t>-3.43亿</t>
  </si>
  <si>
    <t>-2.74亿</t>
  </si>
  <si>
    <t>所得税</t>
  </si>
  <si>
    <t>影响净利润的其他项目</t>
  </si>
  <si>
    <t>本公司拥有人应占净利润</t>
  </si>
  <si>
    <t>-17.45亿</t>
  </si>
  <si>
    <t>-11.15亿</t>
  </si>
  <si>
    <t>-7.18亿</t>
  </si>
  <si>
    <t>-3.09亿</t>
  </si>
  <si>
    <t>-1.17亿</t>
  </si>
  <si>
    <t>-2.46亿</t>
  </si>
  <si>
    <t>非控股权益应占净利润</t>
  </si>
  <si>
    <t>-4785.20万</t>
  </si>
  <si>
    <t>-2662.50万</t>
  </si>
  <si>
    <t>-3364.30万</t>
  </si>
  <si>
    <t>-2683.10万</t>
  </si>
  <si>
    <t>-1605.10万</t>
  </si>
  <si>
    <t>-694.80万</t>
  </si>
  <si>
    <t>股息</t>
  </si>
  <si>
    <t>每股股息</t>
  </si>
  <si>
    <t>每股收益</t>
  </si>
  <si>
    <t>基本每股收益</t>
  </si>
  <si>
    <t>稀释每股收益</t>
  </si>
  <si>
    <t>其他全面收益</t>
  </si>
  <si>
    <t>51.80万</t>
  </si>
  <si>
    <t>-215.20万</t>
  </si>
  <si>
    <t>-35.00万</t>
  </si>
  <si>
    <t>182.70万</t>
  </si>
  <si>
    <t>180.50万</t>
  </si>
  <si>
    <t>190.20万</t>
  </si>
  <si>
    <t>-144.40万</t>
  </si>
  <si>
    <t>-160.80万</t>
  </si>
  <si>
    <t>-56.40万</t>
  </si>
  <si>
    <t>-3.30万</t>
  </si>
  <si>
    <t>全面收益总额</t>
  </si>
  <si>
    <t>-23.11亿</t>
  </si>
  <si>
    <t>-17.91亿</t>
  </si>
  <si>
    <t>-11.61亿</t>
  </si>
  <si>
    <t>-7.42亿</t>
  </si>
  <si>
    <t>-3.44亿</t>
  </si>
  <si>
    <t>-2.75亿</t>
  </si>
  <si>
    <t>本公司拥有人应占全面收益总额</t>
  </si>
  <si>
    <t>-17.43亿</t>
  </si>
  <si>
    <t>-11.13亿</t>
  </si>
  <si>
    <t>-7.16亿</t>
  </si>
  <si>
    <t>-3.10亿</t>
  </si>
  <si>
    <t>-2.48亿</t>
  </si>
  <si>
    <t>非控股权益应占全面收益总额</t>
  </si>
  <si>
    <t>经营活动产生的现金流量(元)</t>
  </si>
  <si>
    <t>除税前利润</t>
  </si>
  <si>
    <t>资产减值准备</t>
  </si>
  <si>
    <t>折旧与摊销</t>
  </si>
  <si>
    <t>732.70万</t>
  </si>
  <si>
    <t>1158.00万</t>
  </si>
  <si>
    <t>526.60万</t>
  </si>
  <si>
    <t>385.30万</t>
  </si>
  <si>
    <t>82.10万</t>
  </si>
  <si>
    <t>41.40万</t>
  </si>
  <si>
    <t>6.90万</t>
  </si>
  <si>
    <t>出售物业、厂房及设备的亏损(收益)</t>
  </si>
  <si>
    <t>-65.40万</t>
  </si>
  <si>
    <t>-129.80万</t>
  </si>
  <si>
    <t>-72.30万</t>
  </si>
  <si>
    <t>26.70万</t>
  </si>
  <si>
    <t>-2.00万</t>
  </si>
  <si>
    <t>投资亏损(收益)</t>
  </si>
  <si>
    <t>应占联营及合营公司亏损(收益)</t>
  </si>
  <si>
    <t>7.56亿</t>
  </si>
  <si>
    <t>8.73亿</t>
  </si>
  <si>
    <t>4.85亿</t>
  </si>
  <si>
    <t>7392.30万</t>
  </si>
  <si>
    <t>6065.70万</t>
  </si>
  <si>
    <t>550.00万</t>
  </si>
  <si>
    <t>利息支出</t>
  </si>
  <si>
    <t>30.30万</t>
  </si>
  <si>
    <t>6.00万</t>
  </si>
  <si>
    <t>24.00万</t>
  </si>
  <si>
    <t>利息收入</t>
  </si>
  <si>
    <t>-2044.00万</t>
  </si>
  <si>
    <t>-6728.70万</t>
  </si>
  <si>
    <t>-794.70万</t>
  </si>
  <si>
    <t>-249.10万</t>
  </si>
  <si>
    <t>-365.40万</t>
  </si>
  <si>
    <t>-240.60万</t>
  </si>
  <si>
    <t>-18.70万</t>
  </si>
  <si>
    <t>存货的减少(增加)</t>
  </si>
  <si>
    <t>应收帐款减少(增加)</t>
  </si>
  <si>
    <t>预付款项、按金及其他应收款项减少(增加)</t>
  </si>
  <si>
    <t>应付帐款增加(减少)</t>
  </si>
  <si>
    <t>-1.14亿</t>
  </si>
  <si>
    <t>3.54亿</t>
  </si>
  <si>
    <t>6588.00万</t>
  </si>
  <si>
    <t>3992.80万</t>
  </si>
  <si>
    <t>-2904.00万</t>
  </si>
  <si>
    <t>-314.10万</t>
  </si>
  <si>
    <t>5038.00万</t>
  </si>
  <si>
    <t>预收账款、按金及其他应付款增加(减少)</t>
  </si>
  <si>
    <t>经营资金变动其他项目</t>
  </si>
  <si>
    <t>1.32亿</t>
  </si>
  <si>
    <t>3.00亿</t>
  </si>
  <si>
    <t>3045.10万</t>
  </si>
  <si>
    <t>5756.30万</t>
  </si>
  <si>
    <t>4275.20万</t>
  </si>
  <si>
    <t>-331.70万</t>
  </si>
  <si>
    <t>经营活动产生的现金</t>
  </si>
  <si>
    <t>-6.42亿</t>
  </si>
  <si>
    <t>-10.81亿</t>
  </si>
  <si>
    <t>-7.91亿</t>
  </si>
  <si>
    <t>-6.29亿</t>
  </si>
  <si>
    <t>-2.40亿</t>
  </si>
  <si>
    <t>-1.90亿</t>
  </si>
  <si>
    <t>已收利息(经营)</t>
  </si>
  <si>
    <t>已付利息(经营)</t>
  </si>
  <si>
    <t>已付税项</t>
  </si>
  <si>
    <t>经营活动产生的现金流量净额其他项目</t>
  </si>
  <si>
    <t>-3.90亿</t>
  </si>
  <si>
    <t>-4.82亿</t>
  </si>
  <si>
    <t>-1.36亿</t>
  </si>
  <si>
    <t>经营活动产生的现金流量净额</t>
  </si>
  <si>
    <t>投资活动产生的现金流量(元)</t>
  </si>
  <si>
    <t>购买物业、厂房及设备支付的现金</t>
  </si>
  <si>
    <t>-1798.50万</t>
  </si>
  <si>
    <t>-972.70万</t>
  </si>
  <si>
    <t>-217.30万</t>
  </si>
  <si>
    <t>-707.00万</t>
  </si>
  <si>
    <t>-443.20万</t>
  </si>
  <si>
    <t>-246.00万</t>
  </si>
  <si>
    <t>-1229.00万</t>
  </si>
  <si>
    <t>-330.50万</t>
  </si>
  <si>
    <t>-32.90万</t>
  </si>
  <si>
    <t>-110.10万</t>
  </si>
  <si>
    <t>出售物业、厂房及设备收到的现金</t>
  </si>
  <si>
    <t>购买无形资产及其他资产支付的现金</t>
  </si>
  <si>
    <t>-313.60万</t>
  </si>
  <si>
    <t>-70.10万</t>
  </si>
  <si>
    <t>-6.80万</t>
  </si>
  <si>
    <t>-83.60万</t>
  </si>
  <si>
    <t>-68.80万</t>
  </si>
  <si>
    <t>-65.30万</t>
  </si>
  <si>
    <t>-22.30万</t>
  </si>
  <si>
    <t>-1.10万</t>
  </si>
  <si>
    <t>出售无形资产及其他资产收到的现金</t>
  </si>
  <si>
    <t>-33.40万</t>
  </si>
  <si>
    <t>购买子公司、联营企业及合营企业支付的现金</t>
  </si>
  <si>
    <t>出售子公司、联营企业及合营企业收到的现金</t>
  </si>
  <si>
    <t>购买证券投资所支付的现金</t>
  </si>
  <si>
    <t>-3406.50万</t>
  </si>
  <si>
    <t>-464.00万</t>
  </si>
  <si>
    <t>-2.86亿</t>
  </si>
  <si>
    <t>-2.71亿</t>
  </si>
  <si>
    <t>-2.30亿</t>
  </si>
  <si>
    <t>-37.43亿</t>
  </si>
  <si>
    <t>-35.94亿</t>
  </si>
  <si>
    <t>-33.52亿</t>
  </si>
  <si>
    <t>-7.68亿</t>
  </si>
  <si>
    <t>出售证券投资所收到的现金</t>
  </si>
  <si>
    <t>1.15亿</t>
  </si>
  <si>
    <t>530.30万</t>
  </si>
  <si>
    <t>6.53亿</t>
  </si>
  <si>
    <t>5.13亿</t>
  </si>
  <si>
    <t>3.26亿</t>
  </si>
  <si>
    <t>40.18亿</t>
  </si>
  <si>
    <t>37.76亿</t>
  </si>
  <si>
    <t>35.42亿</t>
  </si>
  <si>
    <t>1539.00万</t>
  </si>
  <si>
    <t>已收利息及股息(投资)</t>
  </si>
  <si>
    <t>2044.00万</t>
  </si>
  <si>
    <t>3921.80万</t>
  </si>
  <si>
    <t>613.70万</t>
  </si>
  <si>
    <t>511.10万</t>
  </si>
  <si>
    <t>402.70万</t>
  </si>
  <si>
    <t>442.80万</t>
  </si>
  <si>
    <t>620.00万</t>
  </si>
  <si>
    <t>378.00万</t>
  </si>
  <si>
    <t>251.10万</t>
  </si>
  <si>
    <t>13.20万</t>
  </si>
  <si>
    <t>投资活动产生的现金流量净额其他项目</t>
  </si>
  <si>
    <t>11.94亿</t>
  </si>
  <si>
    <t>-7.70亿</t>
  </si>
  <si>
    <t>-8.03亿</t>
  </si>
  <si>
    <t>-7.43亿</t>
  </si>
  <si>
    <t>-7.46亿</t>
  </si>
  <si>
    <t>-130.60万</t>
  </si>
  <si>
    <t>-44.60万</t>
  </si>
  <si>
    <t>12.70万</t>
  </si>
  <si>
    <t>-2.20万</t>
  </si>
  <si>
    <t>投资活动产生的现金流量净额</t>
  </si>
  <si>
    <t>12.00亿</t>
  </si>
  <si>
    <t>-6.59亿</t>
  </si>
  <si>
    <t>-7.98亿</t>
  </si>
  <si>
    <t>-3.78亿</t>
  </si>
  <si>
    <t>-5.05亿</t>
  </si>
  <si>
    <t>9726.80万</t>
  </si>
  <si>
    <t>2.68亿</t>
  </si>
  <si>
    <t>1.83亿</t>
  </si>
  <si>
    <t>1.92亿</t>
  </si>
  <si>
    <t>-7.53亿</t>
  </si>
  <si>
    <t>融资活动产生的现金流量(元)</t>
  </si>
  <si>
    <t>新增借款</t>
  </si>
  <si>
    <t>2406.80万</t>
  </si>
  <si>
    <t>偿还借款</t>
  </si>
  <si>
    <t>-27.50万</t>
  </si>
  <si>
    <t>吸收投资所得</t>
  </si>
  <si>
    <t>3.04亿</t>
  </si>
  <si>
    <t>发行股份</t>
  </si>
  <si>
    <t>272.70万</t>
  </si>
  <si>
    <t>21.98亿</t>
  </si>
  <si>
    <t>21.96亿</t>
  </si>
  <si>
    <t>19.72亿</t>
  </si>
  <si>
    <t>19.69亿</t>
  </si>
  <si>
    <t>16.48亿</t>
  </si>
  <si>
    <t>7.06亿</t>
  </si>
  <si>
    <t>回购股份</t>
  </si>
  <si>
    <t>-2182.90万</t>
  </si>
  <si>
    <t>发行债券</t>
  </si>
  <si>
    <t>赎回/偿还债券</t>
  </si>
  <si>
    <t>发行费用</t>
  </si>
  <si>
    <t>-1.01亿</t>
  </si>
  <si>
    <t>-230.00万</t>
  </si>
  <si>
    <t>已付股息(融资)</t>
  </si>
  <si>
    <t>已付利息(融资)</t>
  </si>
  <si>
    <t>-8.80万</t>
  </si>
  <si>
    <t>-30.00万</t>
  </si>
  <si>
    <t>融资活动产生的现金流量净额其他项目</t>
  </si>
  <si>
    <t>-299.90万</t>
  </si>
  <si>
    <t>-468.30万</t>
  </si>
  <si>
    <t>-184.50万</t>
  </si>
  <si>
    <t>-3.07亿</t>
  </si>
  <si>
    <t>融资活动产生的现金流量净额</t>
  </si>
  <si>
    <t>160.40万</t>
  </si>
  <si>
    <t>20.91亿</t>
  </si>
  <si>
    <t>20.93亿</t>
  </si>
  <si>
    <t>16.62亿</t>
  </si>
  <si>
    <t>10.11亿</t>
  </si>
  <si>
    <t>现金及现金等价物净增加额其他项目(元)</t>
  </si>
  <si>
    <t>现金及现金等价物净增加额(元)</t>
  </si>
  <si>
    <t>5.60亿</t>
  </si>
  <si>
    <t>3.52亿</t>
  </si>
  <si>
    <t>9.06亿</t>
  </si>
  <si>
    <t>4.94亿</t>
  </si>
  <si>
    <t>5.28亿</t>
  </si>
  <si>
    <t>12.64亿</t>
  </si>
  <si>
    <t>2781.40万</t>
  </si>
  <si>
    <t>-766.10万</t>
  </si>
  <si>
    <t>5596.00万</t>
  </si>
  <si>
    <t>4402.80万</t>
  </si>
  <si>
    <t>现金及现金等价物的期初余额(元)</t>
  </si>
  <si>
    <t>11.26亿</t>
  </si>
  <si>
    <t>7.01亿</t>
  </si>
  <si>
    <t>汇率变动对现金及现金等价物的影响(元)</t>
  </si>
  <si>
    <t>现金及现金等价物的期末余额其他项目(元)</t>
  </si>
  <si>
    <t>4828.40万</t>
  </si>
  <si>
    <t>7337.40万</t>
  </si>
  <si>
    <t>5354.70万</t>
  </si>
  <si>
    <t>1.24亿</t>
  </si>
  <si>
    <t>1.23亿</t>
  </si>
  <si>
    <t>6329.90万</t>
  </si>
  <si>
    <t>-396.30万</t>
  </si>
  <si>
    <t>-154.20万</t>
  </si>
  <si>
    <t>-167.20万</t>
  </si>
  <si>
    <t>1551.10万</t>
  </si>
  <si>
    <t>现金及现金等价物的期末余额(元)</t>
  </si>
  <si>
    <t>17.34亿</t>
  </si>
  <si>
    <t>16.61亿</t>
  </si>
  <si>
    <t>7.34亿</t>
  </si>
  <si>
    <t>5033.60万</t>
  </si>
  <si>
    <t>1.14亿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</si>
</sst>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14" fontId="3" fillId="0" borderId="7" xfId="0" applyNumberFormat="1" applyFont="1" applyBorder="1"/>
    <xf numFmtId="14" fontId="3" fillId="0" borderId="0" xfId="0" applyNumberFormat="1" applyFont="1"/>
    <xf numFmtId="0" fontId="0" fillId="0" borderId="8" xfId="0" applyBorder="1"/>
    <xf numFmtId="0" fontId="3" fillId="0" borderId="9" xfId="0" applyFont="1" applyBorder="1"/>
    <xf numFmtId="0" fontId="3" fillId="0" borderId="7" xfId="0" applyFont="1" applyBorder="1"/>
    <xf numFmtId="0" fontId="3" fillId="0" borderId="0" xfId="0" applyFont="1"/>
    <xf numFmtId="164" fontId="3" fillId="0" borderId="7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02616.HK Stock Price (2019-2020)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Price'!$A$2:$A$459</c:f>
              <c:numCache>
                <c:formatCode>m/d/yyyy</c:formatCode>
                <c:ptCount val="458"/>
                <c:pt idx="0">
                  <c:v>43522</c:v>
                </c:pt>
                <c:pt idx="1">
                  <c:v>43523</c:v>
                </c:pt>
                <c:pt idx="2">
                  <c:v>43524</c:v>
                </c:pt>
                <c:pt idx="3">
                  <c:v>43525</c:v>
                </c:pt>
                <c:pt idx="4">
                  <c:v>43528</c:v>
                </c:pt>
                <c:pt idx="5">
                  <c:v>43529</c:v>
                </c:pt>
                <c:pt idx="6">
                  <c:v>43530</c:v>
                </c:pt>
                <c:pt idx="7">
                  <c:v>43531</c:v>
                </c:pt>
                <c:pt idx="8">
                  <c:v>43532</c:v>
                </c:pt>
                <c:pt idx="9">
                  <c:v>43535</c:v>
                </c:pt>
                <c:pt idx="10">
                  <c:v>43536</c:v>
                </c:pt>
                <c:pt idx="11">
                  <c:v>43537</c:v>
                </c:pt>
                <c:pt idx="12">
                  <c:v>43538</c:v>
                </c:pt>
                <c:pt idx="13">
                  <c:v>43539</c:v>
                </c:pt>
                <c:pt idx="14">
                  <c:v>43542</c:v>
                </c:pt>
                <c:pt idx="15">
                  <c:v>43543</c:v>
                </c:pt>
                <c:pt idx="16">
                  <c:v>43544</c:v>
                </c:pt>
                <c:pt idx="17">
                  <c:v>43545</c:v>
                </c:pt>
                <c:pt idx="18">
                  <c:v>43546</c:v>
                </c:pt>
                <c:pt idx="19">
                  <c:v>43549</c:v>
                </c:pt>
                <c:pt idx="20">
                  <c:v>43550</c:v>
                </c:pt>
                <c:pt idx="21">
                  <c:v>43551</c:v>
                </c:pt>
                <c:pt idx="22">
                  <c:v>43552</c:v>
                </c:pt>
                <c:pt idx="23">
                  <c:v>43553</c:v>
                </c:pt>
                <c:pt idx="24">
                  <c:v>43556</c:v>
                </c:pt>
                <c:pt idx="25">
                  <c:v>43557</c:v>
                </c:pt>
                <c:pt idx="26">
                  <c:v>43558</c:v>
                </c:pt>
                <c:pt idx="27">
                  <c:v>43559</c:v>
                </c:pt>
                <c:pt idx="28">
                  <c:v>43563</c:v>
                </c:pt>
                <c:pt idx="29">
                  <c:v>43564</c:v>
                </c:pt>
                <c:pt idx="30">
                  <c:v>43565</c:v>
                </c:pt>
                <c:pt idx="31">
                  <c:v>43566</c:v>
                </c:pt>
                <c:pt idx="32">
                  <c:v>43567</c:v>
                </c:pt>
                <c:pt idx="33">
                  <c:v>43570</c:v>
                </c:pt>
                <c:pt idx="34">
                  <c:v>43571</c:v>
                </c:pt>
                <c:pt idx="35">
                  <c:v>43572</c:v>
                </c:pt>
                <c:pt idx="36">
                  <c:v>43573</c:v>
                </c:pt>
                <c:pt idx="37">
                  <c:v>43578</c:v>
                </c:pt>
                <c:pt idx="38">
                  <c:v>43579</c:v>
                </c:pt>
                <c:pt idx="39">
                  <c:v>43580</c:v>
                </c:pt>
                <c:pt idx="40">
                  <c:v>43581</c:v>
                </c:pt>
                <c:pt idx="41">
                  <c:v>43584</c:v>
                </c:pt>
                <c:pt idx="42">
                  <c:v>43585</c:v>
                </c:pt>
                <c:pt idx="43">
                  <c:v>43587</c:v>
                </c:pt>
                <c:pt idx="44">
                  <c:v>43588</c:v>
                </c:pt>
                <c:pt idx="45">
                  <c:v>43591</c:v>
                </c:pt>
                <c:pt idx="46">
                  <c:v>43592</c:v>
                </c:pt>
                <c:pt idx="47">
                  <c:v>43593</c:v>
                </c:pt>
                <c:pt idx="48">
                  <c:v>43594</c:v>
                </c:pt>
                <c:pt idx="49">
                  <c:v>43595</c:v>
                </c:pt>
                <c:pt idx="50">
                  <c:v>43599</c:v>
                </c:pt>
                <c:pt idx="51">
                  <c:v>43600</c:v>
                </c:pt>
                <c:pt idx="52">
                  <c:v>43601</c:v>
                </c:pt>
                <c:pt idx="53">
                  <c:v>43602</c:v>
                </c:pt>
                <c:pt idx="54">
                  <c:v>43605</c:v>
                </c:pt>
                <c:pt idx="55">
                  <c:v>43606</c:v>
                </c:pt>
                <c:pt idx="56">
                  <c:v>43607</c:v>
                </c:pt>
                <c:pt idx="57">
                  <c:v>43608</c:v>
                </c:pt>
                <c:pt idx="58">
                  <c:v>43609</c:v>
                </c:pt>
                <c:pt idx="59">
                  <c:v>43612</c:v>
                </c:pt>
                <c:pt idx="60">
                  <c:v>43613</c:v>
                </c:pt>
                <c:pt idx="61">
                  <c:v>43614</c:v>
                </c:pt>
                <c:pt idx="62">
                  <c:v>43615</c:v>
                </c:pt>
                <c:pt idx="63">
                  <c:v>43616</c:v>
                </c:pt>
                <c:pt idx="64">
                  <c:v>43619</c:v>
                </c:pt>
                <c:pt idx="65">
                  <c:v>43620</c:v>
                </c:pt>
                <c:pt idx="66">
                  <c:v>43621</c:v>
                </c:pt>
                <c:pt idx="67">
                  <c:v>43622</c:v>
                </c:pt>
                <c:pt idx="68">
                  <c:v>43626</c:v>
                </c:pt>
                <c:pt idx="69">
                  <c:v>43627</c:v>
                </c:pt>
                <c:pt idx="70">
                  <c:v>43628</c:v>
                </c:pt>
                <c:pt idx="71">
                  <c:v>43629</c:v>
                </c:pt>
                <c:pt idx="72">
                  <c:v>43630</c:v>
                </c:pt>
                <c:pt idx="73">
                  <c:v>43633</c:v>
                </c:pt>
                <c:pt idx="74">
                  <c:v>43634</c:v>
                </c:pt>
                <c:pt idx="75">
                  <c:v>43635</c:v>
                </c:pt>
                <c:pt idx="76">
                  <c:v>43636</c:v>
                </c:pt>
                <c:pt idx="77">
                  <c:v>43637</c:v>
                </c:pt>
                <c:pt idx="78">
                  <c:v>43640</c:v>
                </c:pt>
                <c:pt idx="79">
                  <c:v>43641</c:v>
                </c:pt>
                <c:pt idx="80">
                  <c:v>43642</c:v>
                </c:pt>
                <c:pt idx="81">
                  <c:v>43643</c:v>
                </c:pt>
                <c:pt idx="82">
                  <c:v>43644</c:v>
                </c:pt>
                <c:pt idx="83">
                  <c:v>43648</c:v>
                </c:pt>
                <c:pt idx="84">
                  <c:v>43649</c:v>
                </c:pt>
                <c:pt idx="85">
                  <c:v>43650</c:v>
                </c:pt>
                <c:pt idx="86">
                  <c:v>43651</c:v>
                </c:pt>
                <c:pt idx="87">
                  <c:v>43654</c:v>
                </c:pt>
                <c:pt idx="88">
                  <c:v>43655</c:v>
                </c:pt>
                <c:pt idx="89">
                  <c:v>43656</c:v>
                </c:pt>
                <c:pt idx="90">
                  <c:v>43657</c:v>
                </c:pt>
                <c:pt idx="91">
                  <c:v>43658</c:v>
                </c:pt>
                <c:pt idx="92">
                  <c:v>43661</c:v>
                </c:pt>
                <c:pt idx="93">
                  <c:v>43662</c:v>
                </c:pt>
                <c:pt idx="94">
                  <c:v>43663</c:v>
                </c:pt>
                <c:pt idx="95">
                  <c:v>43664</c:v>
                </c:pt>
                <c:pt idx="96">
                  <c:v>43665</c:v>
                </c:pt>
                <c:pt idx="97">
                  <c:v>43668</c:v>
                </c:pt>
                <c:pt idx="98">
                  <c:v>43669</c:v>
                </c:pt>
                <c:pt idx="99">
                  <c:v>43670</c:v>
                </c:pt>
                <c:pt idx="100">
                  <c:v>43671</c:v>
                </c:pt>
                <c:pt idx="101">
                  <c:v>43672</c:v>
                </c:pt>
                <c:pt idx="102">
                  <c:v>43675</c:v>
                </c:pt>
                <c:pt idx="103">
                  <c:v>43676</c:v>
                </c:pt>
                <c:pt idx="104">
                  <c:v>43677</c:v>
                </c:pt>
                <c:pt idx="105">
                  <c:v>43678</c:v>
                </c:pt>
                <c:pt idx="106">
                  <c:v>43679</c:v>
                </c:pt>
                <c:pt idx="107">
                  <c:v>43682</c:v>
                </c:pt>
                <c:pt idx="108">
                  <c:v>43683</c:v>
                </c:pt>
                <c:pt idx="109">
                  <c:v>43684</c:v>
                </c:pt>
                <c:pt idx="110">
                  <c:v>43685</c:v>
                </c:pt>
                <c:pt idx="111">
                  <c:v>43686</c:v>
                </c:pt>
                <c:pt idx="112">
                  <c:v>43689</c:v>
                </c:pt>
                <c:pt idx="113">
                  <c:v>43690</c:v>
                </c:pt>
                <c:pt idx="114">
                  <c:v>43691</c:v>
                </c:pt>
                <c:pt idx="115">
                  <c:v>43692</c:v>
                </c:pt>
                <c:pt idx="116">
                  <c:v>43693</c:v>
                </c:pt>
                <c:pt idx="117">
                  <c:v>43696</c:v>
                </c:pt>
                <c:pt idx="118">
                  <c:v>43697</c:v>
                </c:pt>
                <c:pt idx="119">
                  <c:v>43698</c:v>
                </c:pt>
                <c:pt idx="120">
                  <c:v>43699</c:v>
                </c:pt>
                <c:pt idx="121">
                  <c:v>43700</c:v>
                </c:pt>
                <c:pt idx="122">
                  <c:v>43703</c:v>
                </c:pt>
                <c:pt idx="123">
                  <c:v>43704</c:v>
                </c:pt>
                <c:pt idx="124">
                  <c:v>43705</c:v>
                </c:pt>
                <c:pt idx="125">
                  <c:v>43706</c:v>
                </c:pt>
                <c:pt idx="126">
                  <c:v>43707</c:v>
                </c:pt>
                <c:pt idx="127">
                  <c:v>43710</c:v>
                </c:pt>
                <c:pt idx="128">
                  <c:v>43711</c:v>
                </c:pt>
                <c:pt idx="129">
                  <c:v>43712</c:v>
                </c:pt>
                <c:pt idx="130">
                  <c:v>43713</c:v>
                </c:pt>
                <c:pt idx="131">
                  <c:v>43714</c:v>
                </c:pt>
                <c:pt idx="132">
                  <c:v>43717</c:v>
                </c:pt>
                <c:pt idx="133">
                  <c:v>43718</c:v>
                </c:pt>
                <c:pt idx="134">
                  <c:v>43719</c:v>
                </c:pt>
                <c:pt idx="135">
                  <c:v>43720</c:v>
                </c:pt>
                <c:pt idx="136">
                  <c:v>43721</c:v>
                </c:pt>
                <c:pt idx="137">
                  <c:v>43724</c:v>
                </c:pt>
                <c:pt idx="138">
                  <c:v>43725</c:v>
                </c:pt>
                <c:pt idx="139">
                  <c:v>43726</c:v>
                </c:pt>
                <c:pt idx="140">
                  <c:v>43727</c:v>
                </c:pt>
                <c:pt idx="141">
                  <c:v>43728</c:v>
                </c:pt>
                <c:pt idx="142">
                  <c:v>43731</c:v>
                </c:pt>
                <c:pt idx="143">
                  <c:v>43732</c:v>
                </c:pt>
                <c:pt idx="144">
                  <c:v>43733</c:v>
                </c:pt>
                <c:pt idx="145">
                  <c:v>43734</c:v>
                </c:pt>
                <c:pt idx="146">
                  <c:v>43735</c:v>
                </c:pt>
                <c:pt idx="147">
                  <c:v>43738</c:v>
                </c:pt>
                <c:pt idx="148">
                  <c:v>43740</c:v>
                </c:pt>
                <c:pt idx="149">
                  <c:v>43741</c:v>
                </c:pt>
                <c:pt idx="150">
                  <c:v>43742</c:v>
                </c:pt>
                <c:pt idx="151">
                  <c:v>43746</c:v>
                </c:pt>
                <c:pt idx="152">
                  <c:v>43747</c:v>
                </c:pt>
                <c:pt idx="153">
                  <c:v>43748</c:v>
                </c:pt>
                <c:pt idx="154">
                  <c:v>43749</c:v>
                </c:pt>
                <c:pt idx="155">
                  <c:v>43752</c:v>
                </c:pt>
                <c:pt idx="156">
                  <c:v>43753</c:v>
                </c:pt>
                <c:pt idx="157">
                  <c:v>43754</c:v>
                </c:pt>
                <c:pt idx="158">
                  <c:v>43755</c:v>
                </c:pt>
                <c:pt idx="159">
                  <c:v>43756</c:v>
                </c:pt>
                <c:pt idx="160">
                  <c:v>43759</c:v>
                </c:pt>
                <c:pt idx="161">
                  <c:v>43760</c:v>
                </c:pt>
                <c:pt idx="162">
                  <c:v>43761</c:v>
                </c:pt>
                <c:pt idx="163">
                  <c:v>43762</c:v>
                </c:pt>
                <c:pt idx="164">
                  <c:v>43763</c:v>
                </c:pt>
                <c:pt idx="165">
                  <c:v>43766</c:v>
                </c:pt>
                <c:pt idx="166">
                  <c:v>43767</c:v>
                </c:pt>
                <c:pt idx="167">
                  <c:v>43768</c:v>
                </c:pt>
                <c:pt idx="168">
                  <c:v>43769</c:v>
                </c:pt>
                <c:pt idx="169">
                  <c:v>43770</c:v>
                </c:pt>
                <c:pt idx="170">
                  <c:v>43773</c:v>
                </c:pt>
                <c:pt idx="171">
                  <c:v>43774</c:v>
                </c:pt>
                <c:pt idx="172">
                  <c:v>43775</c:v>
                </c:pt>
                <c:pt idx="173">
                  <c:v>43776</c:v>
                </c:pt>
                <c:pt idx="174">
                  <c:v>43777</c:v>
                </c:pt>
                <c:pt idx="175">
                  <c:v>43780</c:v>
                </c:pt>
                <c:pt idx="176">
                  <c:v>43781</c:v>
                </c:pt>
                <c:pt idx="177">
                  <c:v>43782</c:v>
                </c:pt>
                <c:pt idx="178">
                  <c:v>43783</c:v>
                </c:pt>
                <c:pt idx="179">
                  <c:v>43784</c:v>
                </c:pt>
                <c:pt idx="180">
                  <c:v>43787</c:v>
                </c:pt>
                <c:pt idx="181">
                  <c:v>43788</c:v>
                </c:pt>
                <c:pt idx="182">
                  <c:v>43789</c:v>
                </c:pt>
                <c:pt idx="183">
                  <c:v>43790</c:v>
                </c:pt>
                <c:pt idx="184">
                  <c:v>43791</c:v>
                </c:pt>
                <c:pt idx="185">
                  <c:v>43794</c:v>
                </c:pt>
                <c:pt idx="186">
                  <c:v>43795</c:v>
                </c:pt>
                <c:pt idx="187">
                  <c:v>43796</c:v>
                </c:pt>
                <c:pt idx="188">
                  <c:v>43797</c:v>
                </c:pt>
                <c:pt idx="189">
                  <c:v>43798</c:v>
                </c:pt>
                <c:pt idx="190">
                  <c:v>43801</c:v>
                </c:pt>
                <c:pt idx="191">
                  <c:v>43802</c:v>
                </c:pt>
                <c:pt idx="192">
                  <c:v>43803</c:v>
                </c:pt>
                <c:pt idx="193">
                  <c:v>43804</c:v>
                </c:pt>
                <c:pt idx="194">
                  <c:v>43805</c:v>
                </c:pt>
                <c:pt idx="195">
                  <c:v>43808</c:v>
                </c:pt>
                <c:pt idx="196">
                  <c:v>43809</c:v>
                </c:pt>
                <c:pt idx="197">
                  <c:v>43810</c:v>
                </c:pt>
                <c:pt idx="198">
                  <c:v>43811</c:v>
                </c:pt>
                <c:pt idx="199">
                  <c:v>43812</c:v>
                </c:pt>
                <c:pt idx="200">
                  <c:v>43815</c:v>
                </c:pt>
                <c:pt idx="201">
                  <c:v>43816</c:v>
                </c:pt>
                <c:pt idx="202">
                  <c:v>43817</c:v>
                </c:pt>
                <c:pt idx="203">
                  <c:v>43818</c:v>
                </c:pt>
                <c:pt idx="204">
                  <c:v>43819</c:v>
                </c:pt>
                <c:pt idx="205">
                  <c:v>43822</c:v>
                </c:pt>
                <c:pt idx="206">
                  <c:v>43823</c:v>
                </c:pt>
                <c:pt idx="207">
                  <c:v>43826</c:v>
                </c:pt>
                <c:pt idx="208">
                  <c:v>43829</c:v>
                </c:pt>
                <c:pt idx="209">
                  <c:v>43830</c:v>
                </c:pt>
                <c:pt idx="210">
                  <c:v>43832</c:v>
                </c:pt>
                <c:pt idx="211">
                  <c:v>43833</c:v>
                </c:pt>
                <c:pt idx="212">
                  <c:v>43836</c:v>
                </c:pt>
                <c:pt idx="213">
                  <c:v>43837</c:v>
                </c:pt>
                <c:pt idx="214">
                  <c:v>43838</c:v>
                </c:pt>
                <c:pt idx="215">
                  <c:v>43839</c:v>
                </c:pt>
                <c:pt idx="216">
                  <c:v>43840</c:v>
                </c:pt>
                <c:pt idx="217">
                  <c:v>43843</c:v>
                </c:pt>
                <c:pt idx="218">
                  <c:v>43844</c:v>
                </c:pt>
                <c:pt idx="219">
                  <c:v>43845</c:v>
                </c:pt>
                <c:pt idx="220">
                  <c:v>43846</c:v>
                </c:pt>
                <c:pt idx="221">
                  <c:v>43847</c:v>
                </c:pt>
                <c:pt idx="222">
                  <c:v>43850</c:v>
                </c:pt>
                <c:pt idx="223">
                  <c:v>43851</c:v>
                </c:pt>
                <c:pt idx="224">
                  <c:v>43852</c:v>
                </c:pt>
                <c:pt idx="225">
                  <c:v>43853</c:v>
                </c:pt>
                <c:pt idx="226">
                  <c:v>43854</c:v>
                </c:pt>
                <c:pt idx="227">
                  <c:v>43859</c:v>
                </c:pt>
                <c:pt idx="228">
                  <c:v>43860</c:v>
                </c:pt>
                <c:pt idx="229">
                  <c:v>43861</c:v>
                </c:pt>
                <c:pt idx="230">
                  <c:v>43864</c:v>
                </c:pt>
                <c:pt idx="231">
                  <c:v>43865</c:v>
                </c:pt>
                <c:pt idx="232">
                  <c:v>43866</c:v>
                </c:pt>
                <c:pt idx="233">
                  <c:v>43867</c:v>
                </c:pt>
                <c:pt idx="234">
                  <c:v>43868</c:v>
                </c:pt>
                <c:pt idx="235">
                  <c:v>43871</c:v>
                </c:pt>
                <c:pt idx="236">
                  <c:v>43872</c:v>
                </c:pt>
                <c:pt idx="237">
                  <c:v>43873</c:v>
                </c:pt>
                <c:pt idx="238">
                  <c:v>43874</c:v>
                </c:pt>
                <c:pt idx="239">
                  <c:v>43875</c:v>
                </c:pt>
                <c:pt idx="240">
                  <c:v>43878</c:v>
                </c:pt>
                <c:pt idx="241">
                  <c:v>43879</c:v>
                </c:pt>
                <c:pt idx="242">
                  <c:v>43880</c:v>
                </c:pt>
                <c:pt idx="243">
                  <c:v>43881</c:v>
                </c:pt>
                <c:pt idx="244">
                  <c:v>43882</c:v>
                </c:pt>
                <c:pt idx="245">
                  <c:v>43885</c:v>
                </c:pt>
                <c:pt idx="246">
                  <c:v>43886</c:v>
                </c:pt>
                <c:pt idx="247">
                  <c:v>43887</c:v>
                </c:pt>
                <c:pt idx="248">
                  <c:v>43888</c:v>
                </c:pt>
                <c:pt idx="249">
                  <c:v>43889</c:v>
                </c:pt>
                <c:pt idx="250">
                  <c:v>43892</c:v>
                </c:pt>
                <c:pt idx="251">
                  <c:v>43893</c:v>
                </c:pt>
                <c:pt idx="252">
                  <c:v>43894</c:v>
                </c:pt>
                <c:pt idx="253">
                  <c:v>43895</c:v>
                </c:pt>
                <c:pt idx="254">
                  <c:v>43896</c:v>
                </c:pt>
                <c:pt idx="255">
                  <c:v>43899</c:v>
                </c:pt>
                <c:pt idx="256">
                  <c:v>43900</c:v>
                </c:pt>
                <c:pt idx="257">
                  <c:v>43901</c:v>
                </c:pt>
                <c:pt idx="258">
                  <c:v>43902</c:v>
                </c:pt>
                <c:pt idx="259">
                  <c:v>43903</c:v>
                </c:pt>
                <c:pt idx="260">
                  <c:v>43906</c:v>
                </c:pt>
                <c:pt idx="261">
                  <c:v>43907</c:v>
                </c:pt>
                <c:pt idx="262">
                  <c:v>43908</c:v>
                </c:pt>
                <c:pt idx="263">
                  <c:v>43909</c:v>
                </c:pt>
                <c:pt idx="264">
                  <c:v>43910</c:v>
                </c:pt>
                <c:pt idx="265">
                  <c:v>43913</c:v>
                </c:pt>
                <c:pt idx="266">
                  <c:v>43914</c:v>
                </c:pt>
                <c:pt idx="267">
                  <c:v>43915</c:v>
                </c:pt>
                <c:pt idx="268">
                  <c:v>43916</c:v>
                </c:pt>
                <c:pt idx="269">
                  <c:v>43917</c:v>
                </c:pt>
                <c:pt idx="270">
                  <c:v>43920</c:v>
                </c:pt>
                <c:pt idx="271">
                  <c:v>43921</c:v>
                </c:pt>
                <c:pt idx="272">
                  <c:v>43922</c:v>
                </c:pt>
                <c:pt idx="273">
                  <c:v>43923</c:v>
                </c:pt>
                <c:pt idx="274">
                  <c:v>43924</c:v>
                </c:pt>
                <c:pt idx="275">
                  <c:v>43927</c:v>
                </c:pt>
                <c:pt idx="276">
                  <c:v>43928</c:v>
                </c:pt>
                <c:pt idx="277">
                  <c:v>43929</c:v>
                </c:pt>
                <c:pt idx="278">
                  <c:v>43930</c:v>
                </c:pt>
                <c:pt idx="279">
                  <c:v>43935</c:v>
                </c:pt>
                <c:pt idx="280">
                  <c:v>43936</c:v>
                </c:pt>
                <c:pt idx="281">
                  <c:v>43937</c:v>
                </c:pt>
                <c:pt idx="282">
                  <c:v>43938</c:v>
                </c:pt>
                <c:pt idx="283">
                  <c:v>43941</c:v>
                </c:pt>
                <c:pt idx="284">
                  <c:v>43942</c:v>
                </c:pt>
                <c:pt idx="285">
                  <c:v>43943</c:v>
                </c:pt>
                <c:pt idx="286">
                  <c:v>43944</c:v>
                </c:pt>
                <c:pt idx="287">
                  <c:v>43945</c:v>
                </c:pt>
                <c:pt idx="288">
                  <c:v>43948</c:v>
                </c:pt>
                <c:pt idx="289">
                  <c:v>43949</c:v>
                </c:pt>
                <c:pt idx="290">
                  <c:v>43950</c:v>
                </c:pt>
                <c:pt idx="291">
                  <c:v>43955</c:v>
                </c:pt>
                <c:pt idx="292">
                  <c:v>43956</c:v>
                </c:pt>
                <c:pt idx="293">
                  <c:v>43957</c:v>
                </c:pt>
                <c:pt idx="294">
                  <c:v>43958</c:v>
                </c:pt>
                <c:pt idx="295">
                  <c:v>43959</c:v>
                </c:pt>
                <c:pt idx="296">
                  <c:v>43962</c:v>
                </c:pt>
                <c:pt idx="297">
                  <c:v>43963</c:v>
                </c:pt>
                <c:pt idx="298">
                  <c:v>43964</c:v>
                </c:pt>
                <c:pt idx="299">
                  <c:v>43965</c:v>
                </c:pt>
                <c:pt idx="300">
                  <c:v>43966</c:v>
                </c:pt>
                <c:pt idx="301">
                  <c:v>43969</c:v>
                </c:pt>
                <c:pt idx="302">
                  <c:v>43970</c:v>
                </c:pt>
                <c:pt idx="303">
                  <c:v>43971</c:v>
                </c:pt>
                <c:pt idx="304">
                  <c:v>43972</c:v>
                </c:pt>
                <c:pt idx="305">
                  <c:v>43973</c:v>
                </c:pt>
                <c:pt idx="306">
                  <c:v>43976</c:v>
                </c:pt>
                <c:pt idx="307">
                  <c:v>43977</c:v>
                </c:pt>
                <c:pt idx="308">
                  <c:v>43978</c:v>
                </c:pt>
                <c:pt idx="309">
                  <c:v>43979</c:v>
                </c:pt>
                <c:pt idx="310">
                  <c:v>43980</c:v>
                </c:pt>
                <c:pt idx="311">
                  <c:v>43983</c:v>
                </c:pt>
                <c:pt idx="312">
                  <c:v>43984</c:v>
                </c:pt>
                <c:pt idx="313">
                  <c:v>43985</c:v>
                </c:pt>
                <c:pt idx="314">
                  <c:v>43986</c:v>
                </c:pt>
                <c:pt idx="315">
                  <c:v>43987</c:v>
                </c:pt>
                <c:pt idx="316">
                  <c:v>43990</c:v>
                </c:pt>
                <c:pt idx="317">
                  <c:v>43991</c:v>
                </c:pt>
                <c:pt idx="318">
                  <c:v>43992</c:v>
                </c:pt>
                <c:pt idx="319">
                  <c:v>43993</c:v>
                </c:pt>
                <c:pt idx="320">
                  <c:v>43994</c:v>
                </c:pt>
                <c:pt idx="321">
                  <c:v>43997</c:v>
                </c:pt>
                <c:pt idx="322">
                  <c:v>43998</c:v>
                </c:pt>
                <c:pt idx="323">
                  <c:v>43999</c:v>
                </c:pt>
                <c:pt idx="324">
                  <c:v>44000</c:v>
                </c:pt>
                <c:pt idx="325">
                  <c:v>44001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44008</c:v>
                </c:pt>
                <c:pt idx="330">
                  <c:v>44011</c:v>
                </c:pt>
                <c:pt idx="331">
                  <c:v>44012</c:v>
                </c:pt>
                <c:pt idx="332">
                  <c:v>44014</c:v>
                </c:pt>
                <c:pt idx="333">
                  <c:v>44015</c:v>
                </c:pt>
                <c:pt idx="334">
                  <c:v>44018</c:v>
                </c:pt>
                <c:pt idx="335">
                  <c:v>44019</c:v>
                </c:pt>
                <c:pt idx="336">
                  <c:v>44020</c:v>
                </c:pt>
                <c:pt idx="337">
                  <c:v>44021</c:v>
                </c:pt>
                <c:pt idx="338">
                  <c:v>44022</c:v>
                </c:pt>
                <c:pt idx="339">
                  <c:v>44025</c:v>
                </c:pt>
                <c:pt idx="340">
                  <c:v>44026</c:v>
                </c:pt>
                <c:pt idx="341">
                  <c:v>44027</c:v>
                </c:pt>
                <c:pt idx="342">
                  <c:v>44028</c:v>
                </c:pt>
                <c:pt idx="343">
                  <c:v>44029</c:v>
                </c:pt>
                <c:pt idx="344">
                  <c:v>44032</c:v>
                </c:pt>
                <c:pt idx="345">
                  <c:v>44033</c:v>
                </c:pt>
                <c:pt idx="346">
                  <c:v>44034</c:v>
                </c:pt>
                <c:pt idx="347">
                  <c:v>44035</c:v>
                </c:pt>
                <c:pt idx="348">
                  <c:v>44036</c:v>
                </c:pt>
                <c:pt idx="349">
                  <c:v>44039</c:v>
                </c:pt>
                <c:pt idx="350">
                  <c:v>44040</c:v>
                </c:pt>
                <c:pt idx="351">
                  <c:v>44041</c:v>
                </c:pt>
                <c:pt idx="352">
                  <c:v>44042</c:v>
                </c:pt>
                <c:pt idx="353">
                  <c:v>44043</c:v>
                </c:pt>
                <c:pt idx="354">
                  <c:v>44046</c:v>
                </c:pt>
                <c:pt idx="355">
                  <c:v>44047</c:v>
                </c:pt>
                <c:pt idx="356">
                  <c:v>44048</c:v>
                </c:pt>
                <c:pt idx="357">
                  <c:v>44049</c:v>
                </c:pt>
                <c:pt idx="358">
                  <c:v>44050</c:v>
                </c:pt>
                <c:pt idx="359">
                  <c:v>44053</c:v>
                </c:pt>
                <c:pt idx="360">
                  <c:v>44054</c:v>
                </c:pt>
                <c:pt idx="361">
                  <c:v>44055</c:v>
                </c:pt>
                <c:pt idx="362">
                  <c:v>44056</c:v>
                </c:pt>
                <c:pt idx="363">
                  <c:v>44057</c:v>
                </c:pt>
                <c:pt idx="364">
                  <c:v>44060</c:v>
                </c:pt>
                <c:pt idx="365">
                  <c:v>44061</c:v>
                </c:pt>
                <c:pt idx="366">
                  <c:v>44062</c:v>
                </c:pt>
                <c:pt idx="367">
                  <c:v>44063</c:v>
                </c:pt>
                <c:pt idx="368">
                  <c:v>44064</c:v>
                </c:pt>
                <c:pt idx="369">
                  <c:v>44067</c:v>
                </c:pt>
                <c:pt idx="370">
                  <c:v>44068</c:v>
                </c:pt>
                <c:pt idx="371">
                  <c:v>44069</c:v>
                </c:pt>
                <c:pt idx="372">
                  <c:v>44070</c:v>
                </c:pt>
                <c:pt idx="373">
                  <c:v>44071</c:v>
                </c:pt>
                <c:pt idx="374">
                  <c:v>44074</c:v>
                </c:pt>
                <c:pt idx="375">
                  <c:v>44075</c:v>
                </c:pt>
                <c:pt idx="376">
                  <c:v>44076</c:v>
                </c:pt>
                <c:pt idx="377">
                  <c:v>44077</c:v>
                </c:pt>
                <c:pt idx="378">
                  <c:v>44078</c:v>
                </c:pt>
                <c:pt idx="379">
                  <c:v>44081</c:v>
                </c:pt>
                <c:pt idx="380">
                  <c:v>44082</c:v>
                </c:pt>
                <c:pt idx="381">
                  <c:v>44083</c:v>
                </c:pt>
                <c:pt idx="382">
                  <c:v>44084</c:v>
                </c:pt>
                <c:pt idx="383">
                  <c:v>44085</c:v>
                </c:pt>
                <c:pt idx="384">
                  <c:v>44088</c:v>
                </c:pt>
                <c:pt idx="385">
                  <c:v>44089</c:v>
                </c:pt>
                <c:pt idx="386">
                  <c:v>44090</c:v>
                </c:pt>
                <c:pt idx="387">
                  <c:v>44091</c:v>
                </c:pt>
                <c:pt idx="388">
                  <c:v>44092</c:v>
                </c:pt>
                <c:pt idx="389">
                  <c:v>44095</c:v>
                </c:pt>
                <c:pt idx="390">
                  <c:v>44096</c:v>
                </c:pt>
                <c:pt idx="391">
                  <c:v>44097</c:v>
                </c:pt>
                <c:pt idx="392">
                  <c:v>44098</c:v>
                </c:pt>
                <c:pt idx="393">
                  <c:v>44099</c:v>
                </c:pt>
                <c:pt idx="394">
                  <c:v>44102</c:v>
                </c:pt>
                <c:pt idx="395">
                  <c:v>44103</c:v>
                </c:pt>
                <c:pt idx="396">
                  <c:v>44104</c:v>
                </c:pt>
                <c:pt idx="397">
                  <c:v>44109</c:v>
                </c:pt>
                <c:pt idx="398">
                  <c:v>44110</c:v>
                </c:pt>
                <c:pt idx="399">
                  <c:v>44111</c:v>
                </c:pt>
                <c:pt idx="400">
                  <c:v>44112</c:v>
                </c:pt>
                <c:pt idx="401">
                  <c:v>44113</c:v>
                </c:pt>
                <c:pt idx="402">
                  <c:v>44116</c:v>
                </c:pt>
                <c:pt idx="403">
                  <c:v>44118</c:v>
                </c:pt>
                <c:pt idx="404">
                  <c:v>44119</c:v>
                </c:pt>
                <c:pt idx="405">
                  <c:v>44120</c:v>
                </c:pt>
                <c:pt idx="406">
                  <c:v>44123</c:v>
                </c:pt>
                <c:pt idx="407">
                  <c:v>44124</c:v>
                </c:pt>
                <c:pt idx="408">
                  <c:v>44125</c:v>
                </c:pt>
                <c:pt idx="409">
                  <c:v>44126</c:v>
                </c:pt>
                <c:pt idx="410">
                  <c:v>44127</c:v>
                </c:pt>
                <c:pt idx="411">
                  <c:v>44131</c:v>
                </c:pt>
                <c:pt idx="412">
                  <c:v>44132</c:v>
                </c:pt>
                <c:pt idx="413">
                  <c:v>44133</c:v>
                </c:pt>
                <c:pt idx="414">
                  <c:v>44134</c:v>
                </c:pt>
                <c:pt idx="415">
                  <c:v>44137</c:v>
                </c:pt>
                <c:pt idx="416">
                  <c:v>44138</c:v>
                </c:pt>
                <c:pt idx="417">
                  <c:v>44139</c:v>
                </c:pt>
                <c:pt idx="418">
                  <c:v>44140</c:v>
                </c:pt>
                <c:pt idx="419">
                  <c:v>44141</c:v>
                </c:pt>
                <c:pt idx="420">
                  <c:v>44144</c:v>
                </c:pt>
                <c:pt idx="421">
                  <c:v>44145</c:v>
                </c:pt>
                <c:pt idx="422">
                  <c:v>44146</c:v>
                </c:pt>
                <c:pt idx="423">
                  <c:v>44147</c:v>
                </c:pt>
                <c:pt idx="424">
                  <c:v>44148</c:v>
                </c:pt>
                <c:pt idx="425">
                  <c:v>44151</c:v>
                </c:pt>
                <c:pt idx="426">
                  <c:v>44152</c:v>
                </c:pt>
                <c:pt idx="427">
                  <c:v>44153</c:v>
                </c:pt>
                <c:pt idx="428">
                  <c:v>44154</c:v>
                </c:pt>
                <c:pt idx="429">
                  <c:v>44155</c:v>
                </c:pt>
                <c:pt idx="430">
                  <c:v>44158</c:v>
                </c:pt>
                <c:pt idx="431">
                  <c:v>44159</c:v>
                </c:pt>
                <c:pt idx="432">
                  <c:v>44160</c:v>
                </c:pt>
                <c:pt idx="433">
                  <c:v>44161</c:v>
                </c:pt>
                <c:pt idx="434">
                  <c:v>44162</c:v>
                </c:pt>
                <c:pt idx="435">
                  <c:v>44165</c:v>
                </c:pt>
                <c:pt idx="436">
                  <c:v>44166</c:v>
                </c:pt>
                <c:pt idx="437">
                  <c:v>44167</c:v>
                </c:pt>
                <c:pt idx="438">
                  <c:v>44168</c:v>
                </c:pt>
                <c:pt idx="439">
                  <c:v>44169</c:v>
                </c:pt>
                <c:pt idx="440">
                  <c:v>44172</c:v>
                </c:pt>
                <c:pt idx="441">
                  <c:v>44173</c:v>
                </c:pt>
                <c:pt idx="442">
                  <c:v>44174</c:v>
                </c:pt>
                <c:pt idx="443">
                  <c:v>44175</c:v>
                </c:pt>
                <c:pt idx="444">
                  <c:v>44176</c:v>
                </c:pt>
                <c:pt idx="445">
                  <c:v>44179</c:v>
                </c:pt>
                <c:pt idx="446">
                  <c:v>44180</c:v>
                </c:pt>
                <c:pt idx="447">
                  <c:v>44181</c:v>
                </c:pt>
                <c:pt idx="448">
                  <c:v>44182</c:v>
                </c:pt>
                <c:pt idx="449">
                  <c:v>44183</c:v>
                </c:pt>
                <c:pt idx="450">
                  <c:v>44186</c:v>
                </c:pt>
                <c:pt idx="451">
                  <c:v>44187</c:v>
                </c:pt>
                <c:pt idx="452">
                  <c:v>44188</c:v>
                </c:pt>
                <c:pt idx="453">
                  <c:v>44189</c:v>
                </c:pt>
                <c:pt idx="454">
                  <c:v>44193</c:v>
                </c:pt>
                <c:pt idx="455">
                  <c:v>44194</c:v>
                </c:pt>
                <c:pt idx="456">
                  <c:v>44195</c:v>
                </c:pt>
                <c:pt idx="457">
                  <c:v>44196</c:v>
                </c:pt>
              </c:numCache>
            </c:numRef>
          </c:cat>
          <c:val>
            <c:numRef>
              <c:f>'Stock Price'!$B$2:$B$459</c:f>
              <c:numCache>
                <c:formatCode>General</c:formatCode>
                <c:ptCount val="458"/>
                <c:pt idx="0">
                  <c:v>12.86</c:v>
                </c:pt>
                <c:pt idx="1">
                  <c:v>12.9</c:v>
                </c:pt>
                <c:pt idx="2">
                  <c:v>12.4</c:v>
                </c:pt>
                <c:pt idx="3">
                  <c:v>12.98</c:v>
                </c:pt>
                <c:pt idx="4">
                  <c:v>14.18</c:v>
                </c:pt>
                <c:pt idx="5">
                  <c:v>14.76</c:v>
                </c:pt>
                <c:pt idx="6">
                  <c:v>15.98</c:v>
                </c:pt>
                <c:pt idx="7">
                  <c:v>15.08</c:v>
                </c:pt>
                <c:pt idx="8">
                  <c:v>14.9</c:v>
                </c:pt>
                <c:pt idx="9">
                  <c:v>14.92</c:v>
                </c:pt>
                <c:pt idx="10">
                  <c:v>15.56</c:v>
                </c:pt>
                <c:pt idx="11">
                  <c:v>15.72</c:v>
                </c:pt>
                <c:pt idx="12">
                  <c:v>15.2</c:v>
                </c:pt>
                <c:pt idx="13">
                  <c:v>15.02</c:v>
                </c:pt>
                <c:pt idx="14">
                  <c:v>15.28</c:v>
                </c:pt>
                <c:pt idx="15">
                  <c:v>16.360001</c:v>
                </c:pt>
                <c:pt idx="16">
                  <c:v>16.48</c:v>
                </c:pt>
                <c:pt idx="17">
                  <c:v>16.48</c:v>
                </c:pt>
                <c:pt idx="18">
                  <c:v>16.48</c:v>
                </c:pt>
                <c:pt idx="19">
                  <c:v>15.74</c:v>
                </c:pt>
                <c:pt idx="20">
                  <c:v>15.8</c:v>
                </c:pt>
                <c:pt idx="21">
                  <c:v>16.02</c:v>
                </c:pt>
                <c:pt idx="22">
                  <c:v>15.72</c:v>
                </c:pt>
                <c:pt idx="23">
                  <c:v>15.88</c:v>
                </c:pt>
                <c:pt idx="24">
                  <c:v>15.86</c:v>
                </c:pt>
                <c:pt idx="25">
                  <c:v>16.34</c:v>
                </c:pt>
                <c:pt idx="26">
                  <c:v>16</c:v>
                </c:pt>
                <c:pt idx="27">
                  <c:v>16.040001</c:v>
                </c:pt>
                <c:pt idx="28">
                  <c:v>16.379999000000002</c:v>
                </c:pt>
                <c:pt idx="29">
                  <c:v>16.399999999999999</c:v>
                </c:pt>
                <c:pt idx="30">
                  <c:v>16.280000999999999</c:v>
                </c:pt>
                <c:pt idx="31">
                  <c:v>15.86</c:v>
                </c:pt>
                <c:pt idx="32">
                  <c:v>15.48</c:v>
                </c:pt>
                <c:pt idx="33">
                  <c:v>15.62</c:v>
                </c:pt>
                <c:pt idx="34">
                  <c:v>15.8</c:v>
                </c:pt>
                <c:pt idx="35">
                  <c:v>15.02</c:v>
                </c:pt>
                <c:pt idx="36">
                  <c:v>14.46</c:v>
                </c:pt>
                <c:pt idx="37">
                  <c:v>13.88</c:v>
                </c:pt>
                <c:pt idx="38">
                  <c:v>13.78</c:v>
                </c:pt>
                <c:pt idx="39">
                  <c:v>13.68</c:v>
                </c:pt>
                <c:pt idx="40">
                  <c:v>13.72</c:v>
                </c:pt>
                <c:pt idx="41">
                  <c:v>13.56</c:v>
                </c:pt>
                <c:pt idx="42">
                  <c:v>13.74</c:v>
                </c:pt>
                <c:pt idx="43">
                  <c:v>14.08</c:v>
                </c:pt>
                <c:pt idx="44">
                  <c:v>14.02</c:v>
                </c:pt>
                <c:pt idx="45">
                  <c:v>13.38</c:v>
                </c:pt>
                <c:pt idx="46">
                  <c:v>14.06</c:v>
                </c:pt>
                <c:pt idx="47">
                  <c:v>14.08</c:v>
                </c:pt>
                <c:pt idx="48">
                  <c:v>14</c:v>
                </c:pt>
                <c:pt idx="49">
                  <c:v>14.36</c:v>
                </c:pt>
                <c:pt idx="50">
                  <c:v>13.64</c:v>
                </c:pt>
                <c:pt idx="51">
                  <c:v>13.44</c:v>
                </c:pt>
                <c:pt idx="52">
                  <c:v>13.2</c:v>
                </c:pt>
                <c:pt idx="53">
                  <c:v>12.64</c:v>
                </c:pt>
                <c:pt idx="54">
                  <c:v>12.38</c:v>
                </c:pt>
                <c:pt idx="55">
                  <c:v>12.12</c:v>
                </c:pt>
                <c:pt idx="56">
                  <c:v>11.3</c:v>
                </c:pt>
                <c:pt idx="57">
                  <c:v>11</c:v>
                </c:pt>
                <c:pt idx="58">
                  <c:v>11.06</c:v>
                </c:pt>
                <c:pt idx="59">
                  <c:v>11.44</c:v>
                </c:pt>
                <c:pt idx="60">
                  <c:v>11.9</c:v>
                </c:pt>
                <c:pt idx="61">
                  <c:v>11.6</c:v>
                </c:pt>
                <c:pt idx="62">
                  <c:v>11.56</c:v>
                </c:pt>
                <c:pt idx="63">
                  <c:v>11.5</c:v>
                </c:pt>
                <c:pt idx="64">
                  <c:v>11.68</c:v>
                </c:pt>
                <c:pt idx="65">
                  <c:v>11.8</c:v>
                </c:pt>
                <c:pt idx="66">
                  <c:v>11.88</c:v>
                </c:pt>
                <c:pt idx="67">
                  <c:v>12.12</c:v>
                </c:pt>
                <c:pt idx="68">
                  <c:v>12.6</c:v>
                </c:pt>
                <c:pt idx="69">
                  <c:v>12.9</c:v>
                </c:pt>
                <c:pt idx="70">
                  <c:v>12.46</c:v>
                </c:pt>
                <c:pt idx="71">
                  <c:v>12.12</c:v>
                </c:pt>
                <c:pt idx="72">
                  <c:v>12.5</c:v>
                </c:pt>
                <c:pt idx="73">
                  <c:v>12</c:v>
                </c:pt>
                <c:pt idx="74">
                  <c:v>12.2</c:v>
                </c:pt>
                <c:pt idx="75">
                  <c:v>12.1</c:v>
                </c:pt>
                <c:pt idx="76">
                  <c:v>12.3</c:v>
                </c:pt>
                <c:pt idx="77">
                  <c:v>12.32</c:v>
                </c:pt>
                <c:pt idx="78">
                  <c:v>12.02</c:v>
                </c:pt>
                <c:pt idx="79">
                  <c:v>11.88</c:v>
                </c:pt>
                <c:pt idx="80">
                  <c:v>11.5</c:v>
                </c:pt>
                <c:pt idx="81">
                  <c:v>11.52</c:v>
                </c:pt>
                <c:pt idx="82">
                  <c:v>11.52</c:v>
                </c:pt>
                <c:pt idx="83">
                  <c:v>11.9</c:v>
                </c:pt>
                <c:pt idx="84">
                  <c:v>11.9</c:v>
                </c:pt>
                <c:pt idx="85">
                  <c:v>12</c:v>
                </c:pt>
                <c:pt idx="86">
                  <c:v>12.02</c:v>
                </c:pt>
                <c:pt idx="87">
                  <c:v>11.9</c:v>
                </c:pt>
                <c:pt idx="88">
                  <c:v>12.04</c:v>
                </c:pt>
                <c:pt idx="89">
                  <c:v>12</c:v>
                </c:pt>
                <c:pt idx="90">
                  <c:v>11.86</c:v>
                </c:pt>
                <c:pt idx="91">
                  <c:v>12</c:v>
                </c:pt>
                <c:pt idx="92">
                  <c:v>12</c:v>
                </c:pt>
                <c:pt idx="93">
                  <c:v>12.12</c:v>
                </c:pt>
                <c:pt idx="94">
                  <c:v>12.36</c:v>
                </c:pt>
                <c:pt idx="95">
                  <c:v>12.34</c:v>
                </c:pt>
                <c:pt idx="96">
                  <c:v>12.42</c:v>
                </c:pt>
                <c:pt idx="97">
                  <c:v>12.54</c:v>
                </c:pt>
                <c:pt idx="98">
                  <c:v>12.7</c:v>
                </c:pt>
                <c:pt idx="99">
                  <c:v>12.7</c:v>
                </c:pt>
                <c:pt idx="100">
                  <c:v>12.66</c:v>
                </c:pt>
                <c:pt idx="101">
                  <c:v>12.06</c:v>
                </c:pt>
                <c:pt idx="102">
                  <c:v>11.9</c:v>
                </c:pt>
                <c:pt idx="103">
                  <c:v>12</c:v>
                </c:pt>
                <c:pt idx="104">
                  <c:v>12</c:v>
                </c:pt>
                <c:pt idx="105">
                  <c:v>12.2</c:v>
                </c:pt>
                <c:pt idx="106">
                  <c:v>11.4</c:v>
                </c:pt>
                <c:pt idx="107">
                  <c:v>11.2</c:v>
                </c:pt>
                <c:pt idx="108">
                  <c:v>11.24</c:v>
                </c:pt>
                <c:pt idx="109">
                  <c:v>11</c:v>
                </c:pt>
                <c:pt idx="110">
                  <c:v>11.24</c:v>
                </c:pt>
                <c:pt idx="111">
                  <c:v>10.9</c:v>
                </c:pt>
                <c:pt idx="112">
                  <c:v>10.7</c:v>
                </c:pt>
                <c:pt idx="113">
                  <c:v>10.28</c:v>
                </c:pt>
                <c:pt idx="114">
                  <c:v>10.32</c:v>
                </c:pt>
                <c:pt idx="115">
                  <c:v>10.52</c:v>
                </c:pt>
                <c:pt idx="116">
                  <c:v>10.48</c:v>
                </c:pt>
                <c:pt idx="117">
                  <c:v>10.44</c:v>
                </c:pt>
                <c:pt idx="118">
                  <c:v>10.24</c:v>
                </c:pt>
                <c:pt idx="119">
                  <c:v>10.36</c:v>
                </c:pt>
                <c:pt idx="120">
                  <c:v>10.26</c:v>
                </c:pt>
                <c:pt idx="121">
                  <c:v>10.06</c:v>
                </c:pt>
                <c:pt idx="122">
                  <c:v>10.9</c:v>
                </c:pt>
                <c:pt idx="123">
                  <c:v>11.24</c:v>
                </c:pt>
                <c:pt idx="124">
                  <c:v>11.44</c:v>
                </c:pt>
                <c:pt idx="125">
                  <c:v>11.34</c:v>
                </c:pt>
                <c:pt idx="126">
                  <c:v>11.52</c:v>
                </c:pt>
                <c:pt idx="127">
                  <c:v>11.8</c:v>
                </c:pt>
                <c:pt idx="128">
                  <c:v>11.98</c:v>
                </c:pt>
                <c:pt idx="129">
                  <c:v>12.22</c:v>
                </c:pt>
                <c:pt idx="130">
                  <c:v>12.2</c:v>
                </c:pt>
                <c:pt idx="131">
                  <c:v>12.32</c:v>
                </c:pt>
                <c:pt idx="132">
                  <c:v>12.3</c:v>
                </c:pt>
                <c:pt idx="133">
                  <c:v>11.52</c:v>
                </c:pt>
                <c:pt idx="134">
                  <c:v>11.48</c:v>
                </c:pt>
                <c:pt idx="135">
                  <c:v>11.98</c:v>
                </c:pt>
                <c:pt idx="136">
                  <c:v>12.24</c:v>
                </c:pt>
                <c:pt idx="137">
                  <c:v>12.6</c:v>
                </c:pt>
                <c:pt idx="138">
                  <c:v>12.98</c:v>
                </c:pt>
                <c:pt idx="139">
                  <c:v>12.9</c:v>
                </c:pt>
                <c:pt idx="140">
                  <c:v>12.8</c:v>
                </c:pt>
                <c:pt idx="141">
                  <c:v>12.46</c:v>
                </c:pt>
                <c:pt idx="142">
                  <c:v>12.58</c:v>
                </c:pt>
                <c:pt idx="143">
                  <c:v>12.5</c:v>
                </c:pt>
                <c:pt idx="144">
                  <c:v>12.3</c:v>
                </c:pt>
                <c:pt idx="145">
                  <c:v>12.28</c:v>
                </c:pt>
                <c:pt idx="146">
                  <c:v>12.48</c:v>
                </c:pt>
                <c:pt idx="147">
                  <c:v>12.6</c:v>
                </c:pt>
                <c:pt idx="148">
                  <c:v>12.46</c:v>
                </c:pt>
                <c:pt idx="149">
                  <c:v>12.08</c:v>
                </c:pt>
                <c:pt idx="150">
                  <c:v>12.06</c:v>
                </c:pt>
                <c:pt idx="151">
                  <c:v>12.08</c:v>
                </c:pt>
                <c:pt idx="152">
                  <c:v>11.94</c:v>
                </c:pt>
                <c:pt idx="153">
                  <c:v>12.04</c:v>
                </c:pt>
                <c:pt idx="154">
                  <c:v>12.2</c:v>
                </c:pt>
                <c:pt idx="155">
                  <c:v>12.1</c:v>
                </c:pt>
                <c:pt idx="156">
                  <c:v>12.06</c:v>
                </c:pt>
                <c:pt idx="157">
                  <c:v>11.68</c:v>
                </c:pt>
                <c:pt idx="158">
                  <c:v>11.38</c:v>
                </c:pt>
                <c:pt idx="159">
                  <c:v>11.38</c:v>
                </c:pt>
                <c:pt idx="160">
                  <c:v>10.46</c:v>
                </c:pt>
                <c:pt idx="161">
                  <c:v>10.8</c:v>
                </c:pt>
                <c:pt idx="162">
                  <c:v>10.76</c:v>
                </c:pt>
                <c:pt idx="163">
                  <c:v>10.5</c:v>
                </c:pt>
                <c:pt idx="164">
                  <c:v>10.7</c:v>
                </c:pt>
                <c:pt idx="165">
                  <c:v>10.54</c:v>
                </c:pt>
                <c:pt idx="166">
                  <c:v>10.38</c:v>
                </c:pt>
                <c:pt idx="167">
                  <c:v>9.92</c:v>
                </c:pt>
                <c:pt idx="168">
                  <c:v>10.52</c:v>
                </c:pt>
                <c:pt idx="169">
                  <c:v>10.76</c:v>
                </c:pt>
                <c:pt idx="170">
                  <c:v>10.76</c:v>
                </c:pt>
                <c:pt idx="171">
                  <c:v>10.92</c:v>
                </c:pt>
                <c:pt idx="172">
                  <c:v>10.72</c:v>
                </c:pt>
                <c:pt idx="173">
                  <c:v>10.78</c:v>
                </c:pt>
                <c:pt idx="174">
                  <c:v>11</c:v>
                </c:pt>
                <c:pt idx="175">
                  <c:v>10.46</c:v>
                </c:pt>
                <c:pt idx="176">
                  <c:v>10.82</c:v>
                </c:pt>
                <c:pt idx="177">
                  <c:v>11.04</c:v>
                </c:pt>
                <c:pt idx="178">
                  <c:v>10.76</c:v>
                </c:pt>
                <c:pt idx="179">
                  <c:v>10.9</c:v>
                </c:pt>
                <c:pt idx="180">
                  <c:v>11.28</c:v>
                </c:pt>
                <c:pt idx="181">
                  <c:v>11.28</c:v>
                </c:pt>
                <c:pt idx="182">
                  <c:v>11.3</c:v>
                </c:pt>
                <c:pt idx="183">
                  <c:v>11.24</c:v>
                </c:pt>
                <c:pt idx="184">
                  <c:v>11.54</c:v>
                </c:pt>
                <c:pt idx="185">
                  <c:v>11.52</c:v>
                </c:pt>
                <c:pt idx="186">
                  <c:v>11.4</c:v>
                </c:pt>
                <c:pt idx="187">
                  <c:v>11.42</c:v>
                </c:pt>
                <c:pt idx="188">
                  <c:v>11.4</c:v>
                </c:pt>
                <c:pt idx="189">
                  <c:v>11.24</c:v>
                </c:pt>
                <c:pt idx="190">
                  <c:v>11.04</c:v>
                </c:pt>
                <c:pt idx="191">
                  <c:v>11</c:v>
                </c:pt>
                <c:pt idx="192">
                  <c:v>10.7</c:v>
                </c:pt>
                <c:pt idx="193">
                  <c:v>10.7</c:v>
                </c:pt>
                <c:pt idx="194">
                  <c:v>10.5</c:v>
                </c:pt>
                <c:pt idx="195">
                  <c:v>10.6</c:v>
                </c:pt>
                <c:pt idx="196">
                  <c:v>10.66</c:v>
                </c:pt>
                <c:pt idx="197">
                  <c:v>10.56</c:v>
                </c:pt>
                <c:pt idx="198">
                  <c:v>10.6</c:v>
                </c:pt>
                <c:pt idx="199">
                  <c:v>10.54</c:v>
                </c:pt>
                <c:pt idx="200">
                  <c:v>10.58</c:v>
                </c:pt>
                <c:pt idx="201">
                  <c:v>10.56</c:v>
                </c:pt>
                <c:pt idx="202">
                  <c:v>10.3</c:v>
                </c:pt>
                <c:pt idx="203">
                  <c:v>10.3</c:v>
                </c:pt>
                <c:pt idx="204">
                  <c:v>10.26</c:v>
                </c:pt>
                <c:pt idx="205">
                  <c:v>10.220000000000001</c:v>
                </c:pt>
                <c:pt idx="206">
                  <c:v>10.199999999999999</c:v>
                </c:pt>
                <c:pt idx="207">
                  <c:v>10.16</c:v>
                </c:pt>
                <c:pt idx="208">
                  <c:v>10.64</c:v>
                </c:pt>
                <c:pt idx="209">
                  <c:v>10.3</c:v>
                </c:pt>
                <c:pt idx="210">
                  <c:v>10.5</c:v>
                </c:pt>
                <c:pt idx="211">
                  <c:v>10.3</c:v>
                </c:pt>
                <c:pt idx="212">
                  <c:v>10.28</c:v>
                </c:pt>
                <c:pt idx="213">
                  <c:v>10.28</c:v>
                </c:pt>
                <c:pt idx="214">
                  <c:v>10.08</c:v>
                </c:pt>
                <c:pt idx="215">
                  <c:v>10.1</c:v>
                </c:pt>
                <c:pt idx="216">
                  <c:v>9.98</c:v>
                </c:pt>
                <c:pt idx="217">
                  <c:v>9.98</c:v>
                </c:pt>
                <c:pt idx="218">
                  <c:v>9.9</c:v>
                </c:pt>
                <c:pt idx="219">
                  <c:v>9.9499999999999993</c:v>
                </c:pt>
                <c:pt idx="220">
                  <c:v>10.199999999999999</c:v>
                </c:pt>
                <c:pt idx="221">
                  <c:v>10.56</c:v>
                </c:pt>
                <c:pt idx="222">
                  <c:v>10.82</c:v>
                </c:pt>
                <c:pt idx="223">
                  <c:v>10.94</c:v>
                </c:pt>
                <c:pt idx="224">
                  <c:v>11.2</c:v>
                </c:pt>
                <c:pt idx="225">
                  <c:v>11.3</c:v>
                </c:pt>
                <c:pt idx="226">
                  <c:v>11.4</c:v>
                </c:pt>
                <c:pt idx="227">
                  <c:v>11</c:v>
                </c:pt>
                <c:pt idx="228">
                  <c:v>10.72</c:v>
                </c:pt>
                <c:pt idx="229">
                  <c:v>10.82</c:v>
                </c:pt>
                <c:pt idx="230">
                  <c:v>11</c:v>
                </c:pt>
                <c:pt idx="231">
                  <c:v>11.04</c:v>
                </c:pt>
                <c:pt idx="232">
                  <c:v>11.46</c:v>
                </c:pt>
                <c:pt idx="233">
                  <c:v>10.96</c:v>
                </c:pt>
                <c:pt idx="234">
                  <c:v>10.96</c:v>
                </c:pt>
                <c:pt idx="235">
                  <c:v>11.22</c:v>
                </c:pt>
                <c:pt idx="236">
                  <c:v>11.12</c:v>
                </c:pt>
                <c:pt idx="237">
                  <c:v>10.68</c:v>
                </c:pt>
                <c:pt idx="238">
                  <c:v>10.78</c:v>
                </c:pt>
                <c:pt idx="239">
                  <c:v>10.4</c:v>
                </c:pt>
                <c:pt idx="240">
                  <c:v>10.44</c:v>
                </c:pt>
                <c:pt idx="241">
                  <c:v>10.36</c:v>
                </c:pt>
                <c:pt idx="242">
                  <c:v>10.74</c:v>
                </c:pt>
                <c:pt idx="243">
                  <c:v>10.86</c:v>
                </c:pt>
                <c:pt idx="244">
                  <c:v>10.66</c:v>
                </c:pt>
                <c:pt idx="245">
                  <c:v>10.7</c:v>
                </c:pt>
                <c:pt idx="246">
                  <c:v>10.54</c:v>
                </c:pt>
                <c:pt idx="247">
                  <c:v>10.58</c:v>
                </c:pt>
                <c:pt idx="248">
                  <c:v>10.5</c:v>
                </c:pt>
                <c:pt idx="249">
                  <c:v>10.5</c:v>
                </c:pt>
                <c:pt idx="250">
                  <c:v>10.54</c:v>
                </c:pt>
                <c:pt idx="251">
                  <c:v>10.66</c:v>
                </c:pt>
                <c:pt idx="252">
                  <c:v>10.66</c:v>
                </c:pt>
                <c:pt idx="253">
                  <c:v>10.72</c:v>
                </c:pt>
                <c:pt idx="254">
                  <c:v>10.7</c:v>
                </c:pt>
                <c:pt idx="255">
                  <c:v>10.14</c:v>
                </c:pt>
                <c:pt idx="256">
                  <c:v>10.199999999999999</c:v>
                </c:pt>
                <c:pt idx="257">
                  <c:v>10.08</c:v>
                </c:pt>
                <c:pt idx="258">
                  <c:v>9.94</c:v>
                </c:pt>
                <c:pt idx="259">
                  <c:v>9.4</c:v>
                </c:pt>
                <c:pt idx="260">
                  <c:v>8.51</c:v>
                </c:pt>
                <c:pt idx="261">
                  <c:v>8.52</c:v>
                </c:pt>
                <c:pt idx="262">
                  <c:v>8.5</c:v>
                </c:pt>
                <c:pt idx="263">
                  <c:v>8.0500000000000007</c:v>
                </c:pt>
                <c:pt idx="264">
                  <c:v>8.69</c:v>
                </c:pt>
                <c:pt idx="265">
                  <c:v>8.43</c:v>
                </c:pt>
                <c:pt idx="266">
                  <c:v>8.42</c:v>
                </c:pt>
                <c:pt idx="267">
                  <c:v>8.91</c:v>
                </c:pt>
                <c:pt idx="268">
                  <c:v>9</c:v>
                </c:pt>
                <c:pt idx="269">
                  <c:v>8.8000000000000007</c:v>
                </c:pt>
                <c:pt idx="270">
                  <c:v>8.84</c:v>
                </c:pt>
                <c:pt idx="271">
                  <c:v>8.6999999999999993</c:v>
                </c:pt>
                <c:pt idx="272">
                  <c:v>8.6</c:v>
                </c:pt>
                <c:pt idx="273">
                  <c:v>8.4700000000000006</c:v>
                </c:pt>
                <c:pt idx="274">
                  <c:v>8.2200000000000006</c:v>
                </c:pt>
                <c:pt idx="275">
                  <c:v>8.14</c:v>
                </c:pt>
                <c:pt idx="276">
                  <c:v>8.34</c:v>
                </c:pt>
                <c:pt idx="277">
                  <c:v>8.1300000000000008</c:v>
                </c:pt>
                <c:pt idx="278">
                  <c:v>8.15</c:v>
                </c:pt>
                <c:pt idx="279">
                  <c:v>8.1300000000000008</c:v>
                </c:pt>
                <c:pt idx="280">
                  <c:v>8.1199999999999992</c:v>
                </c:pt>
                <c:pt idx="281">
                  <c:v>8.08</c:v>
                </c:pt>
                <c:pt idx="282">
                  <c:v>8.16</c:v>
                </c:pt>
                <c:pt idx="283">
                  <c:v>8.75</c:v>
                </c:pt>
                <c:pt idx="284">
                  <c:v>8.4499999999999993</c:v>
                </c:pt>
                <c:pt idx="285">
                  <c:v>8.64</c:v>
                </c:pt>
                <c:pt idx="286">
                  <c:v>9</c:v>
                </c:pt>
                <c:pt idx="287">
                  <c:v>8.5</c:v>
                </c:pt>
                <c:pt idx="288">
                  <c:v>8.4700000000000006</c:v>
                </c:pt>
                <c:pt idx="289">
                  <c:v>8.35</c:v>
                </c:pt>
                <c:pt idx="290">
                  <c:v>8.01</c:v>
                </c:pt>
                <c:pt idx="291">
                  <c:v>7.53</c:v>
                </c:pt>
                <c:pt idx="292">
                  <c:v>7.4</c:v>
                </c:pt>
                <c:pt idx="293">
                  <c:v>6.87</c:v>
                </c:pt>
                <c:pt idx="294">
                  <c:v>7.15</c:v>
                </c:pt>
                <c:pt idx="295">
                  <c:v>7</c:v>
                </c:pt>
                <c:pt idx="296">
                  <c:v>7.22</c:v>
                </c:pt>
                <c:pt idx="297">
                  <c:v>7.15</c:v>
                </c:pt>
                <c:pt idx="298">
                  <c:v>7.2</c:v>
                </c:pt>
                <c:pt idx="299">
                  <c:v>7.16</c:v>
                </c:pt>
                <c:pt idx="300">
                  <c:v>7.6</c:v>
                </c:pt>
                <c:pt idx="301">
                  <c:v>8.1</c:v>
                </c:pt>
                <c:pt idx="302">
                  <c:v>8.0500000000000007</c:v>
                </c:pt>
                <c:pt idx="303">
                  <c:v>7.99</c:v>
                </c:pt>
                <c:pt idx="304">
                  <c:v>7.76</c:v>
                </c:pt>
                <c:pt idx="305">
                  <c:v>7.25</c:v>
                </c:pt>
                <c:pt idx="306">
                  <c:v>7.11</c:v>
                </c:pt>
                <c:pt idx="307">
                  <c:v>7.09</c:v>
                </c:pt>
                <c:pt idx="308">
                  <c:v>7.32</c:v>
                </c:pt>
                <c:pt idx="309">
                  <c:v>7.2</c:v>
                </c:pt>
                <c:pt idx="310">
                  <c:v>7.89</c:v>
                </c:pt>
                <c:pt idx="311">
                  <c:v>8.65</c:v>
                </c:pt>
                <c:pt idx="312">
                  <c:v>8.6300000000000008</c:v>
                </c:pt>
                <c:pt idx="313">
                  <c:v>8.6999999999999993</c:v>
                </c:pt>
                <c:pt idx="314">
                  <c:v>9.0299999999999994</c:v>
                </c:pt>
                <c:pt idx="315">
                  <c:v>9.08</c:v>
                </c:pt>
                <c:pt idx="316">
                  <c:v>9.25</c:v>
                </c:pt>
                <c:pt idx="317">
                  <c:v>9.57</c:v>
                </c:pt>
                <c:pt idx="318">
                  <c:v>9.65</c:v>
                </c:pt>
                <c:pt idx="319">
                  <c:v>9.3699999999999992</c:v>
                </c:pt>
                <c:pt idx="320">
                  <c:v>9.1199999999999992</c:v>
                </c:pt>
                <c:pt idx="321">
                  <c:v>8.57</c:v>
                </c:pt>
                <c:pt idx="322">
                  <c:v>8.99</c:v>
                </c:pt>
                <c:pt idx="323">
                  <c:v>9</c:v>
                </c:pt>
                <c:pt idx="324">
                  <c:v>9.36</c:v>
                </c:pt>
                <c:pt idx="325">
                  <c:v>9.76</c:v>
                </c:pt>
                <c:pt idx="326">
                  <c:v>9.2899999999999991</c:v>
                </c:pt>
                <c:pt idx="327">
                  <c:v>9.39</c:v>
                </c:pt>
                <c:pt idx="328">
                  <c:v>10.6</c:v>
                </c:pt>
                <c:pt idx="329">
                  <c:v>11.44</c:v>
                </c:pt>
                <c:pt idx="330">
                  <c:v>10.76</c:v>
                </c:pt>
                <c:pt idx="331">
                  <c:v>11.06</c:v>
                </c:pt>
                <c:pt idx="332">
                  <c:v>11.28</c:v>
                </c:pt>
                <c:pt idx="333">
                  <c:v>11.1</c:v>
                </c:pt>
                <c:pt idx="334">
                  <c:v>10.72</c:v>
                </c:pt>
                <c:pt idx="335">
                  <c:v>11.18</c:v>
                </c:pt>
                <c:pt idx="336">
                  <c:v>11.08</c:v>
                </c:pt>
                <c:pt idx="337">
                  <c:v>11.16</c:v>
                </c:pt>
                <c:pt idx="338">
                  <c:v>11.1</c:v>
                </c:pt>
                <c:pt idx="339">
                  <c:v>10.78</c:v>
                </c:pt>
                <c:pt idx="340">
                  <c:v>11</c:v>
                </c:pt>
                <c:pt idx="341">
                  <c:v>10.96</c:v>
                </c:pt>
                <c:pt idx="342">
                  <c:v>10.14</c:v>
                </c:pt>
                <c:pt idx="343">
                  <c:v>9.98</c:v>
                </c:pt>
                <c:pt idx="344">
                  <c:v>10.24</c:v>
                </c:pt>
                <c:pt idx="345">
                  <c:v>10.6</c:v>
                </c:pt>
                <c:pt idx="346">
                  <c:v>10.3</c:v>
                </c:pt>
                <c:pt idx="347">
                  <c:v>10.5</c:v>
                </c:pt>
                <c:pt idx="348">
                  <c:v>9.9499999999999993</c:v>
                </c:pt>
                <c:pt idx="349">
                  <c:v>9.94</c:v>
                </c:pt>
                <c:pt idx="350">
                  <c:v>9.9600000000000009</c:v>
                </c:pt>
                <c:pt idx="351">
                  <c:v>10.3</c:v>
                </c:pt>
                <c:pt idx="352">
                  <c:v>10.26</c:v>
                </c:pt>
                <c:pt idx="353">
                  <c:v>10.4</c:v>
                </c:pt>
                <c:pt idx="354">
                  <c:v>10.42</c:v>
                </c:pt>
                <c:pt idx="355">
                  <c:v>10.86</c:v>
                </c:pt>
                <c:pt idx="356">
                  <c:v>11.28</c:v>
                </c:pt>
                <c:pt idx="357">
                  <c:v>12.14</c:v>
                </c:pt>
                <c:pt idx="358">
                  <c:v>11.92</c:v>
                </c:pt>
                <c:pt idx="359">
                  <c:v>11.24</c:v>
                </c:pt>
                <c:pt idx="360">
                  <c:v>11.06</c:v>
                </c:pt>
                <c:pt idx="361">
                  <c:v>11.06</c:v>
                </c:pt>
                <c:pt idx="362">
                  <c:v>11.2</c:v>
                </c:pt>
                <c:pt idx="363">
                  <c:v>11.2</c:v>
                </c:pt>
                <c:pt idx="364">
                  <c:v>10.76</c:v>
                </c:pt>
                <c:pt idx="365">
                  <c:v>10.6</c:v>
                </c:pt>
                <c:pt idx="366">
                  <c:v>10.02</c:v>
                </c:pt>
                <c:pt idx="367">
                  <c:v>9.76</c:v>
                </c:pt>
                <c:pt idx="368">
                  <c:v>9.43</c:v>
                </c:pt>
                <c:pt idx="369">
                  <c:v>9.31</c:v>
                </c:pt>
                <c:pt idx="370">
                  <c:v>9.3699999999999992</c:v>
                </c:pt>
                <c:pt idx="371">
                  <c:v>9.43</c:v>
                </c:pt>
                <c:pt idx="372">
                  <c:v>9.39</c:v>
                </c:pt>
                <c:pt idx="373">
                  <c:v>9.3699999999999992</c:v>
                </c:pt>
                <c:pt idx="374">
                  <c:v>9.24</c:v>
                </c:pt>
                <c:pt idx="375">
                  <c:v>9.15</c:v>
                </c:pt>
                <c:pt idx="376">
                  <c:v>9.1999999999999993</c:v>
                </c:pt>
                <c:pt idx="377">
                  <c:v>9.19</c:v>
                </c:pt>
                <c:pt idx="378">
                  <c:v>9</c:v>
                </c:pt>
                <c:pt idx="379">
                  <c:v>8.6</c:v>
                </c:pt>
                <c:pt idx="380">
                  <c:v>8.65</c:v>
                </c:pt>
                <c:pt idx="381">
                  <c:v>8.8800000000000008</c:v>
                </c:pt>
                <c:pt idx="382">
                  <c:v>8.59</c:v>
                </c:pt>
                <c:pt idx="383">
                  <c:v>8.43</c:v>
                </c:pt>
                <c:pt idx="384">
                  <c:v>8.32</c:v>
                </c:pt>
                <c:pt idx="385">
                  <c:v>8.6999999999999993</c:v>
                </c:pt>
                <c:pt idx="386">
                  <c:v>9.08</c:v>
                </c:pt>
                <c:pt idx="387">
                  <c:v>8.7100000000000009</c:v>
                </c:pt>
                <c:pt idx="388">
                  <c:v>8.81</c:v>
                </c:pt>
                <c:pt idx="389">
                  <c:v>8.67</c:v>
                </c:pt>
                <c:pt idx="390">
                  <c:v>8.67</c:v>
                </c:pt>
                <c:pt idx="391">
                  <c:v>8.8000000000000007</c:v>
                </c:pt>
                <c:pt idx="392">
                  <c:v>8.66</c:v>
                </c:pt>
                <c:pt idx="393">
                  <c:v>8.6999999999999993</c:v>
                </c:pt>
                <c:pt idx="394">
                  <c:v>8.8800000000000008</c:v>
                </c:pt>
                <c:pt idx="395">
                  <c:v>9.3000000000000007</c:v>
                </c:pt>
                <c:pt idx="396">
                  <c:v>9.84</c:v>
                </c:pt>
                <c:pt idx="397">
                  <c:v>11</c:v>
                </c:pt>
                <c:pt idx="398">
                  <c:v>11.5</c:v>
                </c:pt>
                <c:pt idx="399">
                  <c:v>11.48</c:v>
                </c:pt>
                <c:pt idx="400">
                  <c:v>11.96</c:v>
                </c:pt>
                <c:pt idx="401">
                  <c:v>11.56</c:v>
                </c:pt>
                <c:pt idx="402">
                  <c:v>11.46</c:v>
                </c:pt>
                <c:pt idx="403">
                  <c:v>11.52</c:v>
                </c:pt>
                <c:pt idx="404">
                  <c:v>12.06</c:v>
                </c:pt>
                <c:pt idx="405">
                  <c:v>12.44</c:v>
                </c:pt>
                <c:pt idx="406">
                  <c:v>12.2</c:v>
                </c:pt>
                <c:pt idx="407">
                  <c:v>12.2</c:v>
                </c:pt>
                <c:pt idx="408">
                  <c:v>11.52</c:v>
                </c:pt>
                <c:pt idx="409">
                  <c:v>11.48</c:v>
                </c:pt>
                <c:pt idx="410">
                  <c:v>11.58</c:v>
                </c:pt>
                <c:pt idx="411">
                  <c:v>12.46</c:v>
                </c:pt>
                <c:pt idx="412">
                  <c:v>12.2</c:v>
                </c:pt>
                <c:pt idx="413">
                  <c:v>11.72</c:v>
                </c:pt>
                <c:pt idx="414">
                  <c:v>11.38</c:v>
                </c:pt>
                <c:pt idx="415">
                  <c:v>10.92</c:v>
                </c:pt>
                <c:pt idx="416">
                  <c:v>10.58</c:v>
                </c:pt>
                <c:pt idx="417">
                  <c:v>10.6</c:v>
                </c:pt>
                <c:pt idx="418">
                  <c:v>10.32</c:v>
                </c:pt>
                <c:pt idx="419">
                  <c:v>10.6</c:v>
                </c:pt>
                <c:pt idx="420">
                  <c:v>10.36</c:v>
                </c:pt>
                <c:pt idx="421">
                  <c:v>10.5</c:v>
                </c:pt>
                <c:pt idx="422">
                  <c:v>10.1</c:v>
                </c:pt>
                <c:pt idx="423">
                  <c:v>10.1</c:v>
                </c:pt>
                <c:pt idx="424">
                  <c:v>10.28</c:v>
                </c:pt>
                <c:pt idx="425">
                  <c:v>10.38</c:v>
                </c:pt>
                <c:pt idx="426">
                  <c:v>10.16</c:v>
                </c:pt>
                <c:pt idx="427">
                  <c:v>10.56</c:v>
                </c:pt>
                <c:pt idx="428">
                  <c:v>10.98</c:v>
                </c:pt>
                <c:pt idx="429">
                  <c:v>10.52</c:v>
                </c:pt>
                <c:pt idx="430">
                  <c:v>10.42</c:v>
                </c:pt>
                <c:pt idx="431">
                  <c:v>10</c:v>
                </c:pt>
                <c:pt idx="432">
                  <c:v>9.69</c:v>
                </c:pt>
                <c:pt idx="433">
                  <c:v>9.6999999999999993</c:v>
                </c:pt>
                <c:pt idx="434">
                  <c:v>9.99</c:v>
                </c:pt>
                <c:pt idx="435">
                  <c:v>9.5299999999999994</c:v>
                </c:pt>
                <c:pt idx="436">
                  <c:v>9.86</c:v>
                </c:pt>
                <c:pt idx="437">
                  <c:v>9.8699999999999992</c:v>
                </c:pt>
                <c:pt idx="438">
                  <c:v>9.7100000000000009</c:v>
                </c:pt>
                <c:pt idx="439">
                  <c:v>9.6199999999999992</c:v>
                </c:pt>
                <c:pt idx="440">
                  <c:v>9.83</c:v>
                </c:pt>
                <c:pt idx="441">
                  <c:v>10.16</c:v>
                </c:pt>
                <c:pt idx="442">
                  <c:v>10.02</c:v>
                </c:pt>
                <c:pt idx="443">
                  <c:v>9.9700000000000006</c:v>
                </c:pt>
                <c:pt idx="444">
                  <c:v>9.98</c:v>
                </c:pt>
                <c:pt idx="445">
                  <c:v>9.73</c:v>
                </c:pt>
                <c:pt idx="446">
                  <c:v>9.4700000000000006</c:v>
                </c:pt>
                <c:pt idx="447">
                  <c:v>9.49</c:v>
                </c:pt>
                <c:pt idx="448">
                  <c:v>9.5500000000000007</c:v>
                </c:pt>
                <c:pt idx="449">
                  <c:v>9.1999999999999993</c:v>
                </c:pt>
                <c:pt idx="450">
                  <c:v>10</c:v>
                </c:pt>
                <c:pt idx="451">
                  <c:v>9.8000000000000007</c:v>
                </c:pt>
                <c:pt idx="452">
                  <c:v>9.7799999999999994</c:v>
                </c:pt>
                <c:pt idx="453">
                  <c:v>9.57</c:v>
                </c:pt>
                <c:pt idx="454">
                  <c:v>9.6300000000000008</c:v>
                </c:pt>
                <c:pt idx="455">
                  <c:v>10.1</c:v>
                </c:pt>
                <c:pt idx="456">
                  <c:v>10.14</c:v>
                </c:pt>
                <c:pt idx="457">
                  <c:v>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3-45F2-9F84-880C9AAB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58280"/>
        <c:axId val="190581208"/>
      </c:lineChart>
      <c:dateAx>
        <c:axId val="519358280"/>
        <c:scaling>
          <c:orientation val="minMax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1208"/>
        <c:crosses val="autoZero"/>
        <c:auto val="1"/>
        <c:lblOffset val="100"/>
        <c:baseTimeUnit val="days"/>
        <c:majorTimeUnit val="years"/>
      </c:dateAx>
      <c:valAx>
        <c:axId val="1905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5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533400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A4A6D4-F11E-4C77-8FAB-61BB6C731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751255787036" createdVersion="6" refreshedVersion="6" minRefreshableVersion="3" recordCount="459" xr:uid="{A5D816C3-3726-488C-9D54-587B27CCFD4B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9-02-26T00:00:00" maxDate="2021-01-01T00:00:00"/>
    </cacheField>
    <cacheField name="Close" numFmtId="0">
      <sharedItems containsString="0" containsBlank="1" containsNumber="1" minValue="6.87" maxValue="16.48"/>
    </cacheField>
    <cacheField name="Year" numFmtId="0">
      <sharedItems containsString="0" containsBlank="1" containsNumber="1" containsInteger="1" minValue="2019" maxValue="2020" count="3"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d v="2019-02-26T00:00:00"/>
    <n v="12.86"/>
    <x v="0"/>
    <n v="1"/>
    <x v="0"/>
  </r>
  <r>
    <d v="2019-02-27T00:00:00"/>
    <n v="12.9"/>
    <x v="0"/>
    <n v="1"/>
    <x v="0"/>
  </r>
  <r>
    <d v="2019-02-28T00:00:00"/>
    <n v="12.4"/>
    <x v="0"/>
    <n v="1"/>
    <x v="0"/>
  </r>
  <r>
    <d v="2019-03-01T00:00:00"/>
    <n v="12.98"/>
    <x v="0"/>
    <n v="1"/>
    <x v="0"/>
  </r>
  <r>
    <d v="2019-03-04T00:00:00"/>
    <n v="14.18"/>
    <x v="0"/>
    <n v="1"/>
    <x v="0"/>
  </r>
  <r>
    <d v="2019-03-05T00:00:00"/>
    <n v="14.76"/>
    <x v="0"/>
    <n v="1"/>
    <x v="0"/>
  </r>
  <r>
    <d v="2019-03-06T00:00:00"/>
    <n v="15.98"/>
    <x v="0"/>
    <n v="1"/>
    <x v="0"/>
  </r>
  <r>
    <d v="2019-03-07T00:00:00"/>
    <n v="15.08"/>
    <x v="0"/>
    <n v="1"/>
    <x v="0"/>
  </r>
  <r>
    <d v="2019-03-08T00:00:00"/>
    <n v="14.9"/>
    <x v="0"/>
    <n v="1"/>
    <x v="0"/>
  </r>
  <r>
    <d v="2019-03-11T00:00:00"/>
    <n v="14.92"/>
    <x v="0"/>
    <n v="1"/>
    <x v="0"/>
  </r>
  <r>
    <d v="2019-03-12T00:00:00"/>
    <n v="15.56"/>
    <x v="0"/>
    <n v="1"/>
    <x v="0"/>
  </r>
  <r>
    <d v="2019-03-13T00:00:00"/>
    <n v="15.72"/>
    <x v="0"/>
    <n v="1"/>
    <x v="0"/>
  </r>
  <r>
    <d v="2019-03-14T00:00:00"/>
    <n v="15.2"/>
    <x v="0"/>
    <n v="1"/>
    <x v="0"/>
  </r>
  <r>
    <d v="2019-03-15T00:00:00"/>
    <n v="15.02"/>
    <x v="0"/>
    <n v="1"/>
    <x v="0"/>
  </r>
  <r>
    <d v="2019-03-18T00:00:00"/>
    <n v="15.28"/>
    <x v="0"/>
    <n v="1"/>
    <x v="0"/>
  </r>
  <r>
    <d v="2019-03-19T00:00:00"/>
    <n v="16.360001"/>
    <x v="0"/>
    <n v="1"/>
    <x v="0"/>
  </r>
  <r>
    <d v="2019-03-20T00:00:00"/>
    <n v="16.48"/>
    <x v="0"/>
    <n v="1"/>
    <x v="0"/>
  </r>
  <r>
    <d v="2019-03-21T00:00:00"/>
    <n v="16.48"/>
    <x v="0"/>
    <n v="1"/>
    <x v="0"/>
  </r>
  <r>
    <d v="2019-03-22T00:00:00"/>
    <n v="16.48"/>
    <x v="0"/>
    <n v="1"/>
    <x v="0"/>
  </r>
  <r>
    <d v="2019-03-25T00:00:00"/>
    <n v="15.74"/>
    <x v="0"/>
    <n v="1"/>
    <x v="0"/>
  </r>
  <r>
    <d v="2019-03-26T00:00:00"/>
    <n v="15.8"/>
    <x v="0"/>
    <n v="1"/>
    <x v="0"/>
  </r>
  <r>
    <d v="2019-03-27T00:00:00"/>
    <n v="16.02"/>
    <x v="0"/>
    <n v="1"/>
    <x v="0"/>
  </r>
  <r>
    <d v="2019-03-28T00:00:00"/>
    <n v="15.72"/>
    <x v="0"/>
    <n v="1"/>
    <x v="0"/>
  </r>
  <r>
    <d v="2019-03-29T00:00:00"/>
    <n v="15.88"/>
    <x v="0"/>
    <n v="1"/>
    <x v="0"/>
  </r>
  <r>
    <d v="2019-04-01T00:00:00"/>
    <n v="15.86"/>
    <x v="0"/>
    <n v="2"/>
    <x v="0"/>
  </r>
  <r>
    <d v="2019-04-02T00:00:00"/>
    <n v="16.34"/>
    <x v="0"/>
    <n v="2"/>
    <x v="0"/>
  </r>
  <r>
    <d v="2019-04-03T00:00:00"/>
    <n v="16"/>
    <x v="0"/>
    <n v="2"/>
    <x v="0"/>
  </r>
  <r>
    <d v="2019-04-04T00:00:00"/>
    <n v="16.040001"/>
    <x v="0"/>
    <n v="2"/>
    <x v="0"/>
  </r>
  <r>
    <d v="2019-04-08T00:00:00"/>
    <n v="16.379999000000002"/>
    <x v="0"/>
    <n v="2"/>
    <x v="0"/>
  </r>
  <r>
    <d v="2019-04-09T00:00:00"/>
    <n v="16.399999999999999"/>
    <x v="0"/>
    <n v="2"/>
    <x v="0"/>
  </r>
  <r>
    <d v="2019-04-10T00:00:00"/>
    <n v="16.280000999999999"/>
    <x v="0"/>
    <n v="2"/>
    <x v="0"/>
  </r>
  <r>
    <d v="2019-04-11T00:00:00"/>
    <n v="15.86"/>
    <x v="0"/>
    <n v="2"/>
    <x v="0"/>
  </r>
  <r>
    <d v="2019-04-12T00:00:00"/>
    <n v="15.48"/>
    <x v="0"/>
    <n v="2"/>
    <x v="0"/>
  </r>
  <r>
    <d v="2019-04-15T00:00:00"/>
    <n v="15.62"/>
    <x v="0"/>
    <n v="2"/>
    <x v="0"/>
  </r>
  <r>
    <d v="2019-04-16T00:00:00"/>
    <n v="15.8"/>
    <x v="0"/>
    <n v="2"/>
    <x v="0"/>
  </r>
  <r>
    <d v="2019-04-17T00:00:00"/>
    <n v="15.02"/>
    <x v="0"/>
    <n v="2"/>
    <x v="0"/>
  </r>
  <r>
    <d v="2019-04-18T00:00:00"/>
    <n v="14.46"/>
    <x v="0"/>
    <n v="2"/>
    <x v="0"/>
  </r>
  <r>
    <d v="2019-04-23T00:00:00"/>
    <n v="13.88"/>
    <x v="0"/>
    <n v="2"/>
    <x v="0"/>
  </r>
  <r>
    <d v="2019-04-24T00:00:00"/>
    <n v="13.78"/>
    <x v="0"/>
    <n v="2"/>
    <x v="0"/>
  </r>
  <r>
    <d v="2019-04-25T00:00:00"/>
    <n v="13.68"/>
    <x v="0"/>
    <n v="2"/>
    <x v="0"/>
  </r>
  <r>
    <d v="2019-04-26T00:00:00"/>
    <n v="13.72"/>
    <x v="0"/>
    <n v="2"/>
    <x v="0"/>
  </r>
  <r>
    <d v="2019-04-29T00:00:00"/>
    <n v="13.56"/>
    <x v="0"/>
    <n v="2"/>
    <x v="0"/>
  </r>
  <r>
    <d v="2019-04-30T00:00:00"/>
    <n v="13.74"/>
    <x v="0"/>
    <n v="2"/>
    <x v="0"/>
  </r>
  <r>
    <d v="2019-05-02T00:00:00"/>
    <n v="14.08"/>
    <x v="0"/>
    <n v="2"/>
    <x v="0"/>
  </r>
  <r>
    <d v="2019-05-03T00:00:00"/>
    <n v="14.02"/>
    <x v="0"/>
    <n v="2"/>
    <x v="0"/>
  </r>
  <r>
    <d v="2019-05-06T00:00:00"/>
    <n v="13.38"/>
    <x v="0"/>
    <n v="2"/>
    <x v="0"/>
  </r>
  <r>
    <d v="2019-05-07T00:00:00"/>
    <n v="14.06"/>
    <x v="0"/>
    <n v="2"/>
    <x v="0"/>
  </r>
  <r>
    <d v="2019-05-08T00:00:00"/>
    <n v="14.08"/>
    <x v="0"/>
    <n v="2"/>
    <x v="0"/>
  </r>
  <r>
    <d v="2019-05-09T00:00:00"/>
    <n v="14"/>
    <x v="0"/>
    <n v="2"/>
    <x v="0"/>
  </r>
  <r>
    <d v="2019-05-10T00:00:00"/>
    <n v="14.36"/>
    <x v="0"/>
    <n v="2"/>
    <x v="0"/>
  </r>
  <r>
    <d v="2019-05-14T00:00:00"/>
    <n v="13.64"/>
    <x v="0"/>
    <n v="2"/>
    <x v="0"/>
  </r>
  <r>
    <d v="2019-05-15T00:00:00"/>
    <n v="13.44"/>
    <x v="0"/>
    <n v="2"/>
    <x v="0"/>
  </r>
  <r>
    <d v="2019-05-16T00:00:00"/>
    <n v="13.2"/>
    <x v="0"/>
    <n v="2"/>
    <x v="0"/>
  </r>
  <r>
    <d v="2019-05-17T00:00:00"/>
    <n v="12.64"/>
    <x v="0"/>
    <n v="2"/>
    <x v="0"/>
  </r>
  <r>
    <d v="2019-05-20T00:00:00"/>
    <n v="12.38"/>
    <x v="0"/>
    <n v="2"/>
    <x v="0"/>
  </r>
  <r>
    <d v="2019-05-21T00:00:00"/>
    <n v="12.12"/>
    <x v="0"/>
    <n v="2"/>
    <x v="0"/>
  </r>
  <r>
    <d v="2019-05-22T00:00:00"/>
    <n v="11.3"/>
    <x v="0"/>
    <n v="2"/>
    <x v="0"/>
  </r>
  <r>
    <d v="2019-05-23T00:00:00"/>
    <n v="11"/>
    <x v="0"/>
    <n v="2"/>
    <x v="0"/>
  </r>
  <r>
    <d v="2019-05-24T00:00:00"/>
    <n v="11.06"/>
    <x v="0"/>
    <n v="2"/>
    <x v="0"/>
  </r>
  <r>
    <d v="2019-05-27T00:00:00"/>
    <n v="11.44"/>
    <x v="0"/>
    <n v="2"/>
    <x v="0"/>
  </r>
  <r>
    <d v="2019-05-28T00:00:00"/>
    <n v="11.9"/>
    <x v="0"/>
    <n v="2"/>
    <x v="0"/>
  </r>
  <r>
    <d v="2019-05-29T00:00:00"/>
    <n v="11.6"/>
    <x v="0"/>
    <n v="2"/>
    <x v="0"/>
  </r>
  <r>
    <d v="2019-05-30T00:00:00"/>
    <n v="11.56"/>
    <x v="0"/>
    <n v="2"/>
    <x v="0"/>
  </r>
  <r>
    <d v="2019-05-31T00:00:00"/>
    <n v="11.5"/>
    <x v="0"/>
    <n v="2"/>
    <x v="0"/>
  </r>
  <r>
    <d v="2019-06-03T00:00:00"/>
    <n v="11.68"/>
    <x v="0"/>
    <n v="2"/>
    <x v="0"/>
  </r>
  <r>
    <d v="2019-06-04T00:00:00"/>
    <n v="11.8"/>
    <x v="0"/>
    <n v="2"/>
    <x v="0"/>
  </r>
  <r>
    <d v="2019-06-05T00:00:00"/>
    <n v="11.88"/>
    <x v="0"/>
    <n v="2"/>
    <x v="0"/>
  </r>
  <r>
    <d v="2019-06-06T00:00:00"/>
    <n v="12.12"/>
    <x v="0"/>
    <n v="2"/>
    <x v="0"/>
  </r>
  <r>
    <d v="2019-06-10T00:00:00"/>
    <n v="12.6"/>
    <x v="0"/>
    <n v="2"/>
    <x v="0"/>
  </r>
  <r>
    <d v="2019-06-11T00:00:00"/>
    <n v="12.9"/>
    <x v="0"/>
    <n v="2"/>
    <x v="0"/>
  </r>
  <r>
    <d v="2019-06-12T00:00:00"/>
    <n v="12.46"/>
    <x v="0"/>
    <n v="2"/>
    <x v="0"/>
  </r>
  <r>
    <d v="2019-06-13T00:00:00"/>
    <n v="12.12"/>
    <x v="0"/>
    <n v="2"/>
    <x v="0"/>
  </r>
  <r>
    <d v="2019-06-14T00:00:00"/>
    <n v="12.5"/>
    <x v="0"/>
    <n v="2"/>
    <x v="0"/>
  </r>
  <r>
    <d v="2019-06-17T00:00:00"/>
    <n v="12"/>
    <x v="0"/>
    <n v="2"/>
    <x v="0"/>
  </r>
  <r>
    <d v="2019-06-18T00:00:00"/>
    <n v="12.2"/>
    <x v="0"/>
    <n v="2"/>
    <x v="0"/>
  </r>
  <r>
    <d v="2019-06-19T00:00:00"/>
    <n v="12.1"/>
    <x v="0"/>
    <n v="2"/>
    <x v="0"/>
  </r>
  <r>
    <d v="2019-06-20T00:00:00"/>
    <n v="12.3"/>
    <x v="0"/>
    <n v="2"/>
    <x v="0"/>
  </r>
  <r>
    <d v="2019-06-21T00:00:00"/>
    <n v="12.32"/>
    <x v="0"/>
    <n v="2"/>
    <x v="0"/>
  </r>
  <r>
    <d v="2019-06-24T00:00:00"/>
    <n v="12.02"/>
    <x v="0"/>
    <n v="2"/>
    <x v="0"/>
  </r>
  <r>
    <d v="2019-06-25T00:00:00"/>
    <n v="11.88"/>
    <x v="0"/>
    <n v="2"/>
    <x v="0"/>
  </r>
  <r>
    <d v="2019-06-26T00:00:00"/>
    <n v="11.5"/>
    <x v="0"/>
    <n v="2"/>
    <x v="0"/>
  </r>
  <r>
    <d v="2019-06-27T00:00:00"/>
    <n v="11.52"/>
    <x v="0"/>
    <n v="2"/>
    <x v="0"/>
  </r>
  <r>
    <d v="2019-06-28T00:00:00"/>
    <n v="11.52"/>
    <x v="0"/>
    <n v="2"/>
    <x v="0"/>
  </r>
  <r>
    <d v="2019-07-02T00:00:00"/>
    <n v="11.9"/>
    <x v="0"/>
    <n v="3"/>
    <x v="1"/>
  </r>
  <r>
    <d v="2019-07-03T00:00:00"/>
    <n v="11.9"/>
    <x v="0"/>
    <n v="3"/>
    <x v="1"/>
  </r>
  <r>
    <d v="2019-07-04T00:00:00"/>
    <n v="12"/>
    <x v="0"/>
    <n v="3"/>
    <x v="1"/>
  </r>
  <r>
    <d v="2019-07-05T00:00:00"/>
    <n v="12.02"/>
    <x v="0"/>
    <n v="3"/>
    <x v="1"/>
  </r>
  <r>
    <d v="2019-07-08T00:00:00"/>
    <n v="11.9"/>
    <x v="0"/>
    <n v="3"/>
    <x v="1"/>
  </r>
  <r>
    <d v="2019-07-09T00:00:00"/>
    <n v="12.04"/>
    <x v="0"/>
    <n v="3"/>
    <x v="1"/>
  </r>
  <r>
    <d v="2019-07-10T00:00:00"/>
    <n v="12"/>
    <x v="0"/>
    <n v="3"/>
    <x v="1"/>
  </r>
  <r>
    <d v="2019-07-11T00:00:00"/>
    <n v="11.86"/>
    <x v="0"/>
    <n v="3"/>
    <x v="1"/>
  </r>
  <r>
    <d v="2019-07-12T00:00:00"/>
    <n v="12"/>
    <x v="0"/>
    <n v="3"/>
    <x v="1"/>
  </r>
  <r>
    <d v="2019-07-15T00:00:00"/>
    <n v="12"/>
    <x v="0"/>
    <n v="3"/>
    <x v="1"/>
  </r>
  <r>
    <d v="2019-07-16T00:00:00"/>
    <n v="12.12"/>
    <x v="0"/>
    <n v="3"/>
    <x v="1"/>
  </r>
  <r>
    <d v="2019-07-17T00:00:00"/>
    <n v="12.36"/>
    <x v="0"/>
    <n v="3"/>
    <x v="1"/>
  </r>
  <r>
    <d v="2019-07-18T00:00:00"/>
    <n v="12.34"/>
    <x v="0"/>
    <n v="3"/>
    <x v="1"/>
  </r>
  <r>
    <d v="2019-07-19T00:00:00"/>
    <n v="12.42"/>
    <x v="0"/>
    <n v="3"/>
    <x v="1"/>
  </r>
  <r>
    <d v="2019-07-22T00:00:00"/>
    <n v="12.54"/>
    <x v="0"/>
    <n v="3"/>
    <x v="1"/>
  </r>
  <r>
    <d v="2019-07-23T00:00:00"/>
    <n v="12.7"/>
    <x v="0"/>
    <n v="3"/>
    <x v="1"/>
  </r>
  <r>
    <d v="2019-07-24T00:00:00"/>
    <n v="12.7"/>
    <x v="0"/>
    <n v="3"/>
    <x v="1"/>
  </r>
  <r>
    <d v="2019-07-25T00:00:00"/>
    <n v="12.66"/>
    <x v="0"/>
    <n v="3"/>
    <x v="1"/>
  </r>
  <r>
    <d v="2019-07-26T00:00:00"/>
    <n v="12.06"/>
    <x v="0"/>
    <n v="3"/>
    <x v="1"/>
  </r>
  <r>
    <d v="2019-07-29T00:00:00"/>
    <n v="11.9"/>
    <x v="0"/>
    <n v="3"/>
    <x v="1"/>
  </r>
  <r>
    <d v="2019-07-30T00:00:00"/>
    <n v="12"/>
    <x v="0"/>
    <n v="3"/>
    <x v="1"/>
  </r>
  <r>
    <d v="2019-07-31T00:00:00"/>
    <n v="12"/>
    <x v="0"/>
    <n v="3"/>
    <x v="1"/>
  </r>
  <r>
    <d v="2019-08-01T00:00:00"/>
    <n v="12.2"/>
    <x v="0"/>
    <n v="3"/>
    <x v="1"/>
  </r>
  <r>
    <d v="2019-08-02T00:00:00"/>
    <n v="11.4"/>
    <x v="0"/>
    <n v="3"/>
    <x v="1"/>
  </r>
  <r>
    <d v="2019-08-05T00:00:00"/>
    <n v="11.2"/>
    <x v="0"/>
    <n v="3"/>
    <x v="1"/>
  </r>
  <r>
    <d v="2019-08-06T00:00:00"/>
    <n v="11.24"/>
    <x v="0"/>
    <n v="3"/>
    <x v="1"/>
  </r>
  <r>
    <d v="2019-08-07T00:00:00"/>
    <n v="11"/>
    <x v="0"/>
    <n v="3"/>
    <x v="1"/>
  </r>
  <r>
    <d v="2019-08-08T00:00:00"/>
    <n v="11.24"/>
    <x v="0"/>
    <n v="3"/>
    <x v="1"/>
  </r>
  <r>
    <d v="2019-08-09T00:00:00"/>
    <n v="10.9"/>
    <x v="0"/>
    <n v="3"/>
    <x v="1"/>
  </r>
  <r>
    <d v="2019-08-12T00:00:00"/>
    <n v="10.7"/>
    <x v="0"/>
    <n v="3"/>
    <x v="1"/>
  </r>
  <r>
    <d v="2019-08-13T00:00:00"/>
    <n v="10.28"/>
    <x v="0"/>
    <n v="3"/>
    <x v="1"/>
  </r>
  <r>
    <d v="2019-08-14T00:00:00"/>
    <n v="10.32"/>
    <x v="0"/>
    <n v="3"/>
    <x v="1"/>
  </r>
  <r>
    <d v="2019-08-15T00:00:00"/>
    <n v="10.52"/>
    <x v="0"/>
    <n v="3"/>
    <x v="1"/>
  </r>
  <r>
    <d v="2019-08-16T00:00:00"/>
    <n v="10.48"/>
    <x v="0"/>
    <n v="3"/>
    <x v="1"/>
  </r>
  <r>
    <d v="2019-08-19T00:00:00"/>
    <n v="10.44"/>
    <x v="0"/>
    <n v="3"/>
    <x v="1"/>
  </r>
  <r>
    <d v="2019-08-20T00:00:00"/>
    <n v="10.24"/>
    <x v="0"/>
    <n v="3"/>
    <x v="1"/>
  </r>
  <r>
    <d v="2019-08-21T00:00:00"/>
    <n v="10.36"/>
    <x v="0"/>
    <n v="3"/>
    <x v="1"/>
  </r>
  <r>
    <d v="2019-08-22T00:00:00"/>
    <n v="10.26"/>
    <x v="0"/>
    <n v="3"/>
    <x v="1"/>
  </r>
  <r>
    <d v="2019-08-23T00:00:00"/>
    <n v="10.06"/>
    <x v="0"/>
    <n v="3"/>
    <x v="1"/>
  </r>
  <r>
    <d v="2019-08-26T00:00:00"/>
    <n v="10.9"/>
    <x v="0"/>
    <n v="3"/>
    <x v="1"/>
  </r>
  <r>
    <d v="2019-08-27T00:00:00"/>
    <n v="11.24"/>
    <x v="0"/>
    <n v="3"/>
    <x v="1"/>
  </r>
  <r>
    <d v="2019-08-28T00:00:00"/>
    <n v="11.44"/>
    <x v="0"/>
    <n v="3"/>
    <x v="1"/>
  </r>
  <r>
    <d v="2019-08-29T00:00:00"/>
    <n v="11.34"/>
    <x v="0"/>
    <n v="3"/>
    <x v="1"/>
  </r>
  <r>
    <d v="2019-08-30T00:00:00"/>
    <n v="11.52"/>
    <x v="0"/>
    <n v="3"/>
    <x v="1"/>
  </r>
  <r>
    <d v="2019-09-02T00:00:00"/>
    <n v="11.8"/>
    <x v="0"/>
    <n v="3"/>
    <x v="1"/>
  </r>
  <r>
    <d v="2019-09-03T00:00:00"/>
    <n v="11.98"/>
    <x v="0"/>
    <n v="3"/>
    <x v="1"/>
  </r>
  <r>
    <d v="2019-09-04T00:00:00"/>
    <n v="12.22"/>
    <x v="0"/>
    <n v="3"/>
    <x v="1"/>
  </r>
  <r>
    <d v="2019-09-05T00:00:00"/>
    <n v="12.2"/>
    <x v="0"/>
    <n v="3"/>
    <x v="1"/>
  </r>
  <r>
    <d v="2019-09-06T00:00:00"/>
    <n v="12.32"/>
    <x v="0"/>
    <n v="3"/>
    <x v="1"/>
  </r>
  <r>
    <d v="2019-09-09T00:00:00"/>
    <n v="12.3"/>
    <x v="0"/>
    <n v="3"/>
    <x v="1"/>
  </r>
  <r>
    <d v="2019-09-10T00:00:00"/>
    <n v="11.52"/>
    <x v="0"/>
    <n v="3"/>
    <x v="1"/>
  </r>
  <r>
    <d v="2019-09-11T00:00:00"/>
    <n v="11.48"/>
    <x v="0"/>
    <n v="3"/>
    <x v="1"/>
  </r>
  <r>
    <d v="2019-09-12T00:00:00"/>
    <n v="11.98"/>
    <x v="0"/>
    <n v="3"/>
    <x v="1"/>
  </r>
  <r>
    <d v="2019-09-13T00:00:00"/>
    <n v="12.24"/>
    <x v="0"/>
    <n v="3"/>
    <x v="1"/>
  </r>
  <r>
    <d v="2019-09-16T00:00:00"/>
    <n v="12.6"/>
    <x v="0"/>
    <n v="3"/>
    <x v="1"/>
  </r>
  <r>
    <d v="2019-09-17T00:00:00"/>
    <n v="12.98"/>
    <x v="0"/>
    <n v="3"/>
    <x v="1"/>
  </r>
  <r>
    <d v="2019-09-18T00:00:00"/>
    <n v="12.9"/>
    <x v="0"/>
    <n v="3"/>
    <x v="1"/>
  </r>
  <r>
    <d v="2019-09-19T00:00:00"/>
    <n v="12.8"/>
    <x v="0"/>
    <n v="3"/>
    <x v="1"/>
  </r>
  <r>
    <d v="2019-09-20T00:00:00"/>
    <n v="12.46"/>
    <x v="0"/>
    <n v="3"/>
    <x v="1"/>
  </r>
  <r>
    <d v="2019-09-23T00:00:00"/>
    <n v="12.58"/>
    <x v="0"/>
    <n v="3"/>
    <x v="1"/>
  </r>
  <r>
    <d v="2019-09-24T00:00:00"/>
    <n v="12.5"/>
    <x v="0"/>
    <n v="3"/>
    <x v="1"/>
  </r>
  <r>
    <d v="2019-09-25T00:00:00"/>
    <n v="12.3"/>
    <x v="0"/>
    <n v="3"/>
    <x v="1"/>
  </r>
  <r>
    <d v="2019-09-26T00:00:00"/>
    <n v="12.28"/>
    <x v="0"/>
    <n v="3"/>
    <x v="1"/>
  </r>
  <r>
    <d v="2019-09-27T00:00:00"/>
    <n v="12.48"/>
    <x v="0"/>
    <n v="3"/>
    <x v="1"/>
  </r>
  <r>
    <d v="2019-09-30T00:00:00"/>
    <n v="12.6"/>
    <x v="0"/>
    <n v="3"/>
    <x v="1"/>
  </r>
  <r>
    <d v="2019-10-02T00:00:00"/>
    <n v="12.46"/>
    <x v="0"/>
    <n v="4"/>
    <x v="1"/>
  </r>
  <r>
    <d v="2019-10-03T00:00:00"/>
    <n v="12.08"/>
    <x v="0"/>
    <n v="4"/>
    <x v="1"/>
  </r>
  <r>
    <d v="2019-10-04T00:00:00"/>
    <n v="12.06"/>
    <x v="0"/>
    <n v="4"/>
    <x v="1"/>
  </r>
  <r>
    <d v="2019-10-08T00:00:00"/>
    <n v="12.08"/>
    <x v="0"/>
    <n v="4"/>
    <x v="1"/>
  </r>
  <r>
    <d v="2019-10-09T00:00:00"/>
    <n v="11.94"/>
    <x v="0"/>
    <n v="4"/>
    <x v="1"/>
  </r>
  <r>
    <d v="2019-10-10T00:00:00"/>
    <n v="12.04"/>
    <x v="0"/>
    <n v="4"/>
    <x v="1"/>
  </r>
  <r>
    <d v="2019-10-11T00:00:00"/>
    <n v="12.2"/>
    <x v="0"/>
    <n v="4"/>
    <x v="1"/>
  </r>
  <r>
    <d v="2019-10-14T00:00:00"/>
    <n v="12.1"/>
    <x v="0"/>
    <n v="4"/>
    <x v="1"/>
  </r>
  <r>
    <d v="2019-10-15T00:00:00"/>
    <n v="12.06"/>
    <x v="0"/>
    <n v="4"/>
    <x v="1"/>
  </r>
  <r>
    <d v="2019-10-16T00:00:00"/>
    <n v="11.68"/>
    <x v="0"/>
    <n v="4"/>
    <x v="1"/>
  </r>
  <r>
    <d v="2019-10-17T00:00:00"/>
    <n v="11.38"/>
    <x v="0"/>
    <n v="4"/>
    <x v="1"/>
  </r>
  <r>
    <d v="2019-10-18T00:00:00"/>
    <n v="11.38"/>
    <x v="0"/>
    <n v="4"/>
    <x v="1"/>
  </r>
  <r>
    <d v="2019-10-21T00:00:00"/>
    <n v="10.46"/>
    <x v="0"/>
    <n v="4"/>
    <x v="1"/>
  </r>
  <r>
    <d v="2019-10-22T00:00:00"/>
    <n v="10.8"/>
    <x v="0"/>
    <n v="4"/>
    <x v="1"/>
  </r>
  <r>
    <d v="2019-10-23T00:00:00"/>
    <n v="10.76"/>
    <x v="0"/>
    <n v="4"/>
    <x v="1"/>
  </r>
  <r>
    <d v="2019-10-24T00:00:00"/>
    <n v="10.5"/>
    <x v="0"/>
    <n v="4"/>
    <x v="1"/>
  </r>
  <r>
    <d v="2019-10-25T00:00:00"/>
    <n v="10.7"/>
    <x v="0"/>
    <n v="4"/>
    <x v="1"/>
  </r>
  <r>
    <d v="2019-10-28T00:00:00"/>
    <n v="10.54"/>
    <x v="0"/>
    <n v="4"/>
    <x v="1"/>
  </r>
  <r>
    <d v="2019-10-29T00:00:00"/>
    <n v="10.38"/>
    <x v="0"/>
    <n v="4"/>
    <x v="1"/>
  </r>
  <r>
    <d v="2019-10-30T00:00:00"/>
    <n v="9.92"/>
    <x v="0"/>
    <n v="4"/>
    <x v="1"/>
  </r>
  <r>
    <d v="2019-10-31T00:00:00"/>
    <n v="10.52"/>
    <x v="0"/>
    <n v="4"/>
    <x v="1"/>
  </r>
  <r>
    <d v="2019-11-01T00:00:00"/>
    <n v="10.76"/>
    <x v="0"/>
    <n v="4"/>
    <x v="1"/>
  </r>
  <r>
    <d v="2019-11-04T00:00:00"/>
    <n v="10.76"/>
    <x v="0"/>
    <n v="4"/>
    <x v="1"/>
  </r>
  <r>
    <d v="2019-11-05T00:00:00"/>
    <n v="10.92"/>
    <x v="0"/>
    <n v="4"/>
    <x v="1"/>
  </r>
  <r>
    <d v="2019-11-06T00:00:00"/>
    <n v="10.72"/>
    <x v="0"/>
    <n v="4"/>
    <x v="1"/>
  </r>
  <r>
    <d v="2019-11-07T00:00:00"/>
    <n v="10.78"/>
    <x v="0"/>
    <n v="4"/>
    <x v="1"/>
  </r>
  <r>
    <d v="2019-11-08T00:00:00"/>
    <n v="11"/>
    <x v="0"/>
    <n v="4"/>
    <x v="1"/>
  </r>
  <r>
    <d v="2019-11-11T00:00:00"/>
    <n v="10.46"/>
    <x v="0"/>
    <n v="4"/>
    <x v="1"/>
  </r>
  <r>
    <d v="2019-11-12T00:00:00"/>
    <n v="10.82"/>
    <x v="0"/>
    <n v="4"/>
    <x v="1"/>
  </r>
  <r>
    <d v="2019-11-13T00:00:00"/>
    <n v="11.04"/>
    <x v="0"/>
    <n v="4"/>
    <x v="1"/>
  </r>
  <r>
    <d v="2019-11-14T00:00:00"/>
    <n v="10.76"/>
    <x v="0"/>
    <n v="4"/>
    <x v="1"/>
  </r>
  <r>
    <d v="2019-11-15T00:00:00"/>
    <n v="10.9"/>
    <x v="0"/>
    <n v="4"/>
    <x v="1"/>
  </r>
  <r>
    <d v="2019-11-18T00:00:00"/>
    <n v="11.28"/>
    <x v="0"/>
    <n v="4"/>
    <x v="1"/>
  </r>
  <r>
    <d v="2019-11-19T00:00:00"/>
    <n v="11.28"/>
    <x v="0"/>
    <n v="4"/>
    <x v="1"/>
  </r>
  <r>
    <d v="2019-11-20T00:00:00"/>
    <n v="11.3"/>
    <x v="0"/>
    <n v="4"/>
    <x v="1"/>
  </r>
  <r>
    <d v="2019-11-21T00:00:00"/>
    <n v="11.24"/>
    <x v="0"/>
    <n v="4"/>
    <x v="1"/>
  </r>
  <r>
    <d v="2019-11-22T00:00:00"/>
    <n v="11.54"/>
    <x v="0"/>
    <n v="4"/>
    <x v="1"/>
  </r>
  <r>
    <d v="2019-11-25T00:00:00"/>
    <n v="11.52"/>
    <x v="0"/>
    <n v="4"/>
    <x v="1"/>
  </r>
  <r>
    <d v="2019-11-26T00:00:00"/>
    <n v="11.4"/>
    <x v="0"/>
    <n v="4"/>
    <x v="1"/>
  </r>
  <r>
    <d v="2019-11-27T00:00:00"/>
    <n v="11.42"/>
    <x v="0"/>
    <n v="4"/>
    <x v="1"/>
  </r>
  <r>
    <d v="2019-11-28T00:00:00"/>
    <n v="11.4"/>
    <x v="0"/>
    <n v="4"/>
    <x v="1"/>
  </r>
  <r>
    <d v="2019-11-29T00:00:00"/>
    <n v="11.24"/>
    <x v="0"/>
    <n v="4"/>
    <x v="1"/>
  </r>
  <r>
    <d v="2019-12-02T00:00:00"/>
    <n v="11.04"/>
    <x v="0"/>
    <n v="4"/>
    <x v="1"/>
  </r>
  <r>
    <d v="2019-12-03T00:00:00"/>
    <n v="11"/>
    <x v="0"/>
    <n v="4"/>
    <x v="1"/>
  </r>
  <r>
    <d v="2019-12-04T00:00:00"/>
    <n v="10.7"/>
    <x v="0"/>
    <n v="4"/>
    <x v="1"/>
  </r>
  <r>
    <d v="2019-12-05T00:00:00"/>
    <n v="10.7"/>
    <x v="0"/>
    <n v="4"/>
    <x v="1"/>
  </r>
  <r>
    <d v="2019-12-06T00:00:00"/>
    <n v="10.5"/>
    <x v="0"/>
    <n v="4"/>
    <x v="1"/>
  </r>
  <r>
    <d v="2019-12-09T00:00:00"/>
    <n v="10.6"/>
    <x v="0"/>
    <n v="4"/>
    <x v="1"/>
  </r>
  <r>
    <d v="2019-12-10T00:00:00"/>
    <n v="10.66"/>
    <x v="0"/>
    <n v="4"/>
    <x v="1"/>
  </r>
  <r>
    <d v="2019-12-11T00:00:00"/>
    <n v="10.56"/>
    <x v="0"/>
    <n v="4"/>
    <x v="1"/>
  </r>
  <r>
    <d v="2019-12-12T00:00:00"/>
    <n v="10.6"/>
    <x v="0"/>
    <n v="4"/>
    <x v="1"/>
  </r>
  <r>
    <d v="2019-12-13T00:00:00"/>
    <n v="10.54"/>
    <x v="0"/>
    <n v="4"/>
    <x v="1"/>
  </r>
  <r>
    <d v="2019-12-16T00:00:00"/>
    <n v="10.58"/>
    <x v="0"/>
    <n v="4"/>
    <x v="1"/>
  </r>
  <r>
    <d v="2019-12-17T00:00:00"/>
    <n v="10.56"/>
    <x v="0"/>
    <n v="4"/>
    <x v="1"/>
  </r>
  <r>
    <d v="2019-12-18T00:00:00"/>
    <n v="10.3"/>
    <x v="0"/>
    <n v="4"/>
    <x v="1"/>
  </r>
  <r>
    <d v="2019-12-19T00:00:00"/>
    <n v="10.3"/>
    <x v="0"/>
    <n v="4"/>
    <x v="1"/>
  </r>
  <r>
    <d v="2019-12-20T00:00:00"/>
    <n v="10.26"/>
    <x v="0"/>
    <n v="4"/>
    <x v="1"/>
  </r>
  <r>
    <d v="2019-12-23T00:00:00"/>
    <n v="10.220000000000001"/>
    <x v="0"/>
    <n v="4"/>
    <x v="1"/>
  </r>
  <r>
    <d v="2019-12-24T00:00:00"/>
    <n v="10.199999999999999"/>
    <x v="0"/>
    <n v="4"/>
    <x v="1"/>
  </r>
  <r>
    <d v="2019-12-27T00:00:00"/>
    <n v="10.16"/>
    <x v="0"/>
    <n v="4"/>
    <x v="1"/>
  </r>
  <r>
    <d v="2019-12-30T00:00:00"/>
    <n v="10.64"/>
    <x v="0"/>
    <n v="4"/>
    <x v="1"/>
  </r>
  <r>
    <d v="2019-12-31T00:00:00"/>
    <n v="10.3"/>
    <x v="0"/>
    <n v="4"/>
    <x v="1"/>
  </r>
  <r>
    <d v="2020-01-02T00:00:00"/>
    <n v="10.5"/>
    <x v="1"/>
    <n v="1"/>
    <x v="0"/>
  </r>
  <r>
    <d v="2020-01-03T00:00:00"/>
    <n v="10.3"/>
    <x v="1"/>
    <n v="1"/>
    <x v="0"/>
  </r>
  <r>
    <d v="2020-01-06T00:00:00"/>
    <n v="10.28"/>
    <x v="1"/>
    <n v="1"/>
    <x v="0"/>
  </r>
  <r>
    <d v="2020-01-07T00:00:00"/>
    <n v="10.28"/>
    <x v="1"/>
    <n v="1"/>
    <x v="0"/>
  </r>
  <r>
    <d v="2020-01-08T00:00:00"/>
    <n v="10.08"/>
    <x v="1"/>
    <n v="1"/>
    <x v="0"/>
  </r>
  <r>
    <d v="2020-01-09T00:00:00"/>
    <n v="10.1"/>
    <x v="1"/>
    <n v="1"/>
    <x v="0"/>
  </r>
  <r>
    <d v="2020-01-10T00:00:00"/>
    <n v="9.98"/>
    <x v="1"/>
    <n v="1"/>
    <x v="0"/>
  </r>
  <r>
    <d v="2020-01-13T00:00:00"/>
    <n v="9.98"/>
    <x v="1"/>
    <n v="1"/>
    <x v="0"/>
  </r>
  <r>
    <d v="2020-01-14T00:00:00"/>
    <n v="9.9"/>
    <x v="1"/>
    <n v="1"/>
    <x v="0"/>
  </r>
  <r>
    <d v="2020-01-15T00:00:00"/>
    <n v="9.9499999999999993"/>
    <x v="1"/>
    <n v="1"/>
    <x v="0"/>
  </r>
  <r>
    <d v="2020-01-16T00:00:00"/>
    <n v="10.199999999999999"/>
    <x v="1"/>
    <n v="1"/>
    <x v="0"/>
  </r>
  <r>
    <d v="2020-01-17T00:00:00"/>
    <n v="10.56"/>
    <x v="1"/>
    <n v="1"/>
    <x v="0"/>
  </r>
  <r>
    <d v="2020-01-20T00:00:00"/>
    <n v="10.82"/>
    <x v="1"/>
    <n v="1"/>
    <x v="0"/>
  </r>
  <r>
    <d v="2020-01-21T00:00:00"/>
    <n v="10.94"/>
    <x v="1"/>
    <n v="1"/>
    <x v="0"/>
  </r>
  <r>
    <d v="2020-01-22T00:00:00"/>
    <n v="11.2"/>
    <x v="1"/>
    <n v="1"/>
    <x v="0"/>
  </r>
  <r>
    <d v="2020-01-23T00:00:00"/>
    <n v="11.3"/>
    <x v="1"/>
    <n v="1"/>
    <x v="0"/>
  </r>
  <r>
    <d v="2020-01-24T00:00:00"/>
    <n v="11.4"/>
    <x v="1"/>
    <n v="1"/>
    <x v="0"/>
  </r>
  <r>
    <d v="2020-01-29T00:00:00"/>
    <n v="11"/>
    <x v="1"/>
    <n v="1"/>
    <x v="0"/>
  </r>
  <r>
    <d v="2020-01-30T00:00:00"/>
    <n v="10.72"/>
    <x v="1"/>
    <n v="1"/>
    <x v="0"/>
  </r>
  <r>
    <d v="2020-01-31T00:00:00"/>
    <n v="10.82"/>
    <x v="1"/>
    <n v="1"/>
    <x v="0"/>
  </r>
  <r>
    <d v="2020-02-03T00:00:00"/>
    <n v="11"/>
    <x v="1"/>
    <n v="1"/>
    <x v="0"/>
  </r>
  <r>
    <d v="2020-02-04T00:00:00"/>
    <n v="11.04"/>
    <x v="1"/>
    <n v="1"/>
    <x v="0"/>
  </r>
  <r>
    <d v="2020-02-05T00:00:00"/>
    <n v="11.46"/>
    <x v="1"/>
    <n v="1"/>
    <x v="0"/>
  </r>
  <r>
    <d v="2020-02-06T00:00:00"/>
    <n v="10.96"/>
    <x v="1"/>
    <n v="1"/>
    <x v="0"/>
  </r>
  <r>
    <d v="2020-02-07T00:00:00"/>
    <n v="10.96"/>
    <x v="1"/>
    <n v="1"/>
    <x v="0"/>
  </r>
  <r>
    <d v="2020-02-10T00:00:00"/>
    <n v="11.22"/>
    <x v="1"/>
    <n v="1"/>
    <x v="0"/>
  </r>
  <r>
    <d v="2020-02-11T00:00:00"/>
    <n v="11.12"/>
    <x v="1"/>
    <n v="1"/>
    <x v="0"/>
  </r>
  <r>
    <d v="2020-02-12T00:00:00"/>
    <n v="10.68"/>
    <x v="1"/>
    <n v="1"/>
    <x v="0"/>
  </r>
  <r>
    <d v="2020-02-13T00:00:00"/>
    <n v="10.78"/>
    <x v="1"/>
    <n v="1"/>
    <x v="0"/>
  </r>
  <r>
    <d v="2020-02-14T00:00:00"/>
    <n v="10.4"/>
    <x v="1"/>
    <n v="1"/>
    <x v="0"/>
  </r>
  <r>
    <d v="2020-02-17T00:00:00"/>
    <n v="10.44"/>
    <x v="1"/>
    <n v="1"/>
    <x v="0"/>
  </r>
  <r>
    <d v="2020-02-18T00:00:00"/>
    <n v="10.36"/>
    <x v="1"/>
    <n v="1"/>
    <x v="0"/>
  </r>
  <r>
    <d v="2020-02-19T00:00:00"/>
    <n v="10.74"/>
    <x v="1"/>
    <n v="1"/>
    <x v="0"/>
  </r>
  <r>
    <d v="2020-02-20T00:00:00"/>
    <n v="10.86"/>
    <x v="1"/>
    <n v="1"/>
    <x v="0"/>
  </r>
  <r>
    <d v="2020-02-21T00:00:00"/>
    <n v="10.66"/>
    <x v="1"/>
    <n v="1"/>
    <x v="0"/>
  </r>
  <r>
    <d v="2020-02-24T00:00:00"/>
    <n v="10.7"/>
    <x v="1"/>
    <n v="1"/>
    <x v="0"/>
  </r>
  <r>
    <d v="2020-02-25T00:00:00"/>
    <n v="10.54"/>
    <x v="1"/>
    <n v="1"/>
    <x v="0"/>
  </r>
  <r>
    <d v="2020-02-26T00:00:00"/>
    <n v="10.58"/>
    <x v="1"/>
    <n v="1"/>
    <x v="0"/>
  </r>
  <r>
    <d v="2020-02-27T00:00:00"/>
    <n v="10.5"/>
    <x v="1"/>
    <n v="1"/>
    <x v="0"/>
  </r>
  <r>
    <d v="2020-02-28T00:00:00"/>
    <n v="10.5"/>
    <x v="1"/>
    <n v="1"/>
    <x v="0"/>
  </r>
  <r>
    <d v="2020-03-02T00:00:00"/>
    <n v="10.54"/>
    <x v="1"/>
    <n v="1"/>
    <x v="0"/>
  </r>
  <r>
    <d v="2020-03-03T00:00:00"/>
    <n v="10.66"/>
    <x v="1"/>
    <n v="1"/>
    <x v="0"/>
  </r>
  <r>
    <d v="2020-03-04T00:00:00"/>
    <n v="10.66"/>
    <x v="1"/>
    <n v="1"/>
    <x v="0"/>
  </r>
  <r>
    <d v="2020-03-05T00:00:00"/>
    <n v="10.72"/>
    <x v="1"/>
    <n v="1"/>
    <x v="0"/>
  </r>
  <r>
    <d v="2020-03-06T00:00:00"/>
    <n v="10.7"/>
    <x v="1"/>
    <n v="1"/>
    <x v="0"/>
  </r>
  <r>
    <d v="2020-03-09T00:00:00"/>
    <n v="10.14"/>
    <x v="1"/>
    <n v="1"/>
    <x v="0"/>
  </r>
  <r>
    <d v="2020-03-10T00:00:00"/>
    <n v="10.199999999999999"/>
    <x v="1"/>
    <n v="1"/>
    <x v="0"/>
  </r>
  <r>
    <d v="2020-03-11T00:00:00"/>
    <n v="10.08"/>
    <x v="1"/>
    <n v="1"/>
    <x v="0"/>
  </r>
  <r>
    <d v="2020-03-12T00:00:00"/>
    <n v="9.94"/>
    <x v="1"/>
    <n v="1"/>
    <x v="0"/>
  </r>
  <r>
    <d v="2020-03-13T00:00:00"/>
    <n v="9.4"/>
    <x v="1"/>
    <n v="1"/>
    <x v="0"/>
  </r>
  <r>
    <d v="2020-03-16T00:00:00"/>
    <n v="8.51"/>
    <x v="1"/>
    <n v="1"/>
    <x v="0"/>
  </r>
  <r>
    <d v="2020-03-17T00:00:00"/>
    <n v="8.52"/>
    <x v="1"/>
    <n v="1"/>
    <x v="0"/>
  </r>
  <r>
    <d v="2020-03-18T00:00:00"/>
    <n v="8.5"/>
    <x v="1"/>
    <n v="1"/>
    <x v="0"/>
  </r>
  <r>
    <d v="2020-03-19T00:00:00"/>
    <n v="8.0500000000000007"/>
    <x v="1"/>
    <n v="1"/>
    <x v="0"/>
  </r>
  <r>
    <d v="2020-03-20T00:00:00"/>
    <n v="8.69"/>
    <x v="1"/>
    <n v="1"/>
    <x v="0"/>
  </r>
  <r>
    <d v="2020-03-23T00:00:00"/>
    <n v="8.43"/>
    <x v="1"/>
    <n v="1"/>
    <x v="0"/>
  </r>
  <r>
    <d v="2020-03-24T00:00:00"/>
    <n v="8.42"/>
    <x v="1"/>
    <n v="1"/>
    <x v="0"/>
  </r>
  <r>
    <d v="2020-03-25T00:00:00"/>
    <n v="8.91"/>
    <x v="1"/>
    <n v="1"/>
    <x v="0"/>
  </r>
  <r>
    <d v="2020-03-26T00:00:00"/>
    <n v="9"/>
    <x v="1"/>
    <n v="1"/>
    <x v="0"/>
  </r>
  <r>
    <d v="2020-03-27T00:00:00"/>
    <n v="8.8000000000000007"/>
    <x v="1"/>
    <n v="1"/>
    <x v="0"/>
  </r>
  <r>
    <d v="2020-03-30T00:00:00"/>
    <n v="8.84"/>
    <x v="1"/>
    <n v="1"/>
    <x v="0"/>
  </r>
  <r>
    <d v="2020-03-31T00:00:00"/>
    <n v="8.6999999999999993"/>
    <x v="1"/>
    <n v="1"/>
    <x v="0"/>
  </r>
  <r>
    <d v="2020-04-01T00:00:00"/>
    <n v="8.6"/>
    <x v="1"/>
    <n v="2"/>
    <x v="0"/>
  </r>
  <r>
    <d v="2020-04-02T00:00:00"/>
    <n v="8.4700000000000006"/>
    <x v="1"/>
    <n v="2"/>
    <x v="0"/>
  </r>
  <r>
    <d v="2020-04-03T00:00:00"/>
    <n v="8.2200000000000006"/>
    <x v="1"/>
    <n v="2"/>
    <x v="0"/>
  </r>
  <r>
    <d v="2020-04-06T00:00:00"/>
    <n v="8.14"/>
    <x v="1"/>
    <n v="2"/>
    <x v="0"/>
  </r>
  <r>
    <d v="2020-04-07T00:00:00"/>
    <n v="8.34"/>
    <x v="1"/>
    <n v="2"/>
    <x v="0"/>
  </r>
  <r>
    <d v="2020-04-08T00:00:00"/>
    <n v="8.1300000000000008"/>
    <x v="1"/>
    <n v="2"/>
    <x v="0"/>
  </r>
  <r>
    <d v="2020-04-09T00:00:00"/>
    <n v="8.15"/>
    <x v="1"/>
    <n v="2"/>
    <x v="0"/>
  </r>
  <r>
    <d v="2020-04-14T00:00:00"/>
    <n v="8.1300000000000008"/>
    <x v="1"/>
    <n v="2"/>
    <x v="0"/>
  </r>
  <r>
    <d v="2020-04-15T00:00:00"/>
    <n v="8.1199999999999992"/>
    <x v="1"/>
    <n v="2"/>
    <x v="0"/>
  </r>
  <r>
    <d v="2020-04-16T00:00:00"/>
    <n v="8.08"/>
    <x v="1"/>
    <n v="2"/>
    <x v="0"/>
  </r>
  <r>
    <d v="2020-04-17T00:00:00"/>
    <n v="8.16"/>
    <x v="1"/>
    <n v="2"/>
    <x v="0"/>
  </r>
  <r>
    <d v="2020-04-20T00:00:00"/>
    <n v="8.75"/>
    <x v="1"/>
    <n v="2"/>
    <x v="0"/>
  </r>
  <r>
    <d v="2020-04-21T00:00:00"/>
    <n v="8.4499999999999993"/>
    <x v="1"/>
    <n v="2"/>
    <x v="0"/>
  </r>
  <r>
    <d v="2020-04-22T00:00:00"/>
    <n v="8.64"/>
    <x v="1"/>
    <n v="2"/>
    <x v="0"/>
  </r>
  <r>
    <d v="2020-04-23T00:00:00"/>
    <n v="9"/>
    <x v="1"/>
    <n v="2"/>
    <x v="0"/>
  </r>
  <r>
    <d v="2020-04-24T00:00:00"/>
    <n v="8.5"/>
    <x v="1"/>
    <n v="2"/>
    <x v="0"/>
  </r>
  <r>
    <d v="2020-04-27T00:00:00"/>
    <n v="8.4700000000000006"/>
    <x v="1"/>
    <n v="2"/>
    <x v="0"/>
  </r>
  <r>
    <d v="2020-04-28T00:00:00"/>
    <n v="8.35"/>
    <x v="1"/>
    <n v="2"/>
    <x v="0"/>
  </r>
  <r>
    <d v="2020-04-29T00:00:00"/>
    <n v="8.01"/>
    <x v="1"/>
    <n v="2"/>
    <x v="0"/>
  </r>
  <r>
    <d v="2020-05-04T00:00:00"/>
    <n v="7.53"/>
    <x v="1"/>
    <n v="2"/>
    <x v="0"/>
  </r>
  <r>
    <d v="2020-05-05T00:00:00"/>
    <n v="7.4"/>
    <x v="1"/>
    <n v="2"/>
    <x v="0"/>
  </r>
  <r>
    <d v="2020-05-06T00:00:00"/>
    <n v="6.87"/>
    <x v="1"/>
    <n v="2"/>
    <x v="0"/>
  </r>
  <r>
    <d v="2020-05-07T00:00:00"/>
    <n v="7.15"/>
    <x v="1"/>
    <n v="2"/>
    <x v="0"/>
  </r>
  <r>
    <d v="2020-05-08T00:00:00"/>
    <n v="7"/>
    <x v="1"/>
    <n v="2"/>
    <x v="0"/>
  </r>
  <r>
    <d v="2020-05-11T00:00:00"/>
    <n v="7.22"/>
    <x v="1"/>
    <n v="2"/>
    <x v="0"/>
  </r>
  <r>
    <d v="2020-05-12T00:00:00"/>
    <n v="7.15"/>
    <x v="1"/>
    <n v="2"/>
    <x v="0"/>
  </r>
  <r>
    <d v="2020-05-13T00:00:00"/>
    <n v="7.2"/>
    <x v="1"/>
    <n v="2"/>
    <x v="0"/>
  </r>
  <r>
    <d v="2020-05-14T00:00:00"/>
    <n v="7.16"/>
    <x v="1"/>
    <n v="2"/>
    <x v="0"/>
  </r>
  <r>
    <d v="2020-05-15T00:00:00"/>
    <n v="7.6"/>
    <x v="1"/>
    <n v="2"/>
    <x v="0"/>
  </r>
  <r>
    <d v="2020-05-18T00:00:00"/>
    <n v="8.1"/>
    <x v="1"/>
    <n v="2"/>
    <x v="0"/>
  </r>
  <r>
    <d v="2020-05-19T00:00:00"/>
    <n v="8.0500000000000007"/>
    <x v="1"/>
    <n v="2"/>
    <x v="0"/>
  </r>
  <r>
    <d v="2020-05-20T00:00:00"/>
    <n v="7.99"/>
    <x v="1"/>
    <n v="2"/>
    <x v="0"/>
  </r>
  <r>
    <d v="2020-05-21T00:00:00"/>
    <n v="7.76"/>
    <x v="1"/>
    <n v="2"/>
    <x v="0"/>
  </r>
  <r>
    <d v="2020-05-22T00:00:00"/>
    <n v="7.25"/>
    <x v="1"/>
    <n v="2"/>
    <x v="0"/>
  </r>
  <r>
    <d v="2020-05-25T00:00:00"/>
    <n v="7.11"/>
    <x v="1"/>
    <n v="2"/>
    <x v="0"/>
  </r>
  <r>
    <d v="2020-05-26T00:00:00"/>
    <n v="7.09"/>
    <x v="1"/>
    <n v="2"/>
    <x v="0"/>
  </r>
  <r>
    <d v="2020-05-27T00:00:00"/>
    <n v="7.32"/>
    <x v="1"/>
    <n v="2"/>
    <x v="0"/>
  </r>
  <r>
    <d v="2020-05-28T00:00:00"/>
    <n v="7.2"/>
    <x v="1"/>
    <n v="2"/>
    <x v="0"/>
  </r>
  <r>
    <d v="2020-05-29T00:00:00"/>
    <n v="7.89"/>
    <x v="1"/>
    <n v="2"/>
    <x v="0"/>
  </r>
  <r>
    <d v="2020-06-01T00:00:00"/>
    <n v="8.65"/>
    <x v="1"/>
    <n v="2"/>
    <x v="0"/>
  </r>
  <r>
    <d v="2020-06-02T00:00:00"/>
    <n v="8.6300000000000008"/>
    <x v="1"/>
    <n v="2"/>
    <x v="0"/>
  </r>
  <r>
    <d v="2020-06-03T00:00:00"/>
    <n v="8.6999999999999993"/>
    <x v="1"/>
    <n v="2"/>
    <x v="0"/>
  </r>
  <r>
    <d v="2020-06-04T00:00:00"/>
    <n v="9.0299999999999994"/>
    <x v="1"/>
    <n v="2"/>
    <x v="0"/>
  </r>
  <r>
    <d v="2020-06-05T00:00:00"/>
    <n v="9.08"/>
    <x v="1"/>
    <n v="2"/>
    <x v="0"/>
  </r>
  <r>
    <d v="2020-06-08T00:00:00"/>
    <n v="9.25"/>
    <x v="1"/>
    <n v="2"/>
    <x v="0"/>
  </r>
  <r>
    <d v="2020-06-09T00:00:00"/>
    <n v="9.57"/>
    <x v="1"/>
    <n v="2"/>
    <x v="0"/>
  </r>
  <r>
    <d v="2020-06-10T00:00:00"/>
    <n v="9.65"/>
    <x v="1"/>
    <n v="2"/>
    <x v="0"/>
  </r>
  <r>
    <d v="2020-06-11T00:00:00"/>
    <n v="9.3699999999999992"/>
    <x v="1"/>
    <n v="2"/>
    <x v="0"/>
  </r>
  <r>
    <d v="2020-06-12T00:00:00"/>
    <n v="9.1199999999999992"/>
    <x v="1"/>
    <n v="2"/>
    <x v="0"/>
  </r>
  <r>
    <d v="2020-06-15T00:00:00"/>
    <n v="8.57"/>
    <x v="1"/>
    <n v="2"/>
    <x v="0"/>
  </r>
  <r>
    <d v="2020-06-16T00:00:00"/>
    <n v="8.99"/>
    <x v="1"/>
    <n v="2"/>
    <x v="0"/>
  </r>
  <r>
    <d v="2020-06-17T00:00:00"/>
    <n v="9"/>
    <x v="1"/>
    <n v="2"/>
    <x v="0"/>
  </r>
  <r>
    <d v="2020-06-18T00:00:00"/>
    <n v="9.36"/>
    <x v="1"/>
    <n v="2"/>
    <x v="0"/>
  </r>
  <r>
    <d v="2020-06-19T00:00:00"/>
    <n v="9.76"/>
    <x v="1"/>
    <n v="2"/>
    <x v="0"/>
  </r>
  <r>
    <d v="2020-06-22T00:00:00"/>
    <n v="9.2899999999999991"/>
    <x v="1"/>
    <n v="2"/>
    <x v="0"/>
  </r>
  <r>
    <d v="2020-06-23T00:00:00"/>
    <n v="9.39"/>
    <x v="1"/>
    <n v="2"/>
    <x v="0"/>
  </r>
  <r>
    <d v="2020-06-24T00:00:00"/>
    <n v="10.6"/>
    <x v="1"/>
    <n v="2"/>
    <x v="0"/>
  </r>
  <r>
    <d v="2020-06-26T00:00:00"/>
    <n v="11.44"/>
    <x v="1"/>
    <n v="2"/>
    <x v="0"/>
  </r>
  <r>
    <d v="2020-06-29T00:00:00"/>
    <n v="10.76"/>
    <x v="1"/>
    <n v="2"/>
    <x v="0"/>
  </r>
  <r>
    <d v="2020-06-30T00:00:00"/>
    <n v="11.06"/>
    <x v="1"/>
    <n v="2"/>
    <x v="0"/>
  </r>
  <r>
    <d v="2020-07-02T00:00:00"/>
    <n v="11.28"/>
    <x v="1"/>
    <n v="3"/>
    <x v="1"/>
  </r>
  <r>
    <d v="2020-07-03T00:00:00"/>
    <n v="11.1"/>
    <x v="1"/>
    <n v="3"/>
    <x v="1"/>
  </r>
  <r>
    <d v="2020-07-06T00:00:00"/>
    <n v="10.72"/>
    <x v="1"/>
    <n v="3"/>
    <x v="1"/>
  </r>
  <r>
    <d v="2020-07-07T00:00:00"/>
    <n v="11.18"/>
    <x v="1"/>
    <n v="3"/>
    <x v="1"/>
  </r>
  <r>
    <d v="2020-07-08T00:00:00"/>
    <n v="11.08"/>
    <x v="1"/>
    <n v="3"/>
    <x v="1"/>
  </r>
  <r>
    <d v="2020-07-09T00:00:00"/>
    <n v="11.16"/>
    <x v="1"/>
    <n v="3"/>
    <x v="1"/>
  </r>
  <r>
    <d v="2020-07-10T00:00:00"/>
    <n v="11.1"/>
    <x v="1"/>
    <n v="3"/>
    <x v="1"/>
  </r>
  <r>
    <d v="2020-07-13T00:00:00"/>
    <n v="10.78"/>
    <x v="1"/>
    <n v="3"/>
    <x v="1"/>
  </r>
  <r>
    <d v="2020-07-14T00:00:00"/>
    <n v="11"/>
    <x v="1"/>
    <n v="3"/>
    <x v="1"/>
  </r>
  <r>
    <d v="2020-07-15T00:00:00"/>
    <n v="10.96"/>
    <x v="1"/>
    <n v="3"/>
    <x v="1"/>
  </r>
  <r>
    <d v="2020-07-16T00:00:00"/>
    <n v="10.14"/>
    <x v="1"/>
    <n v="3"/>
    <x v="1"/>
  </r>
  <r>
    <d v="2020-07-17T00:00:00"/>
    <n v="9.98"/>
    <x v="1"/>
    <n v="3"/>
    <x v="1"/>
  </r>
  <r>
    <d v="2020-07-20T00:00:00"/>
    <n v="10.24"/>
    <x v="1"/>
    <n v="3"/>
    <x v="1"/>
  </r>
  <r>
    <d v="2020-07-21T00:00:00"/>
    <n v="10.6"/>
    <x v="1"/>
    <n v="3"/>
    <x v="1"/>
  </r>
  <r>
    <d v="2020-07-22T00:00:00"/>
    <n v="10.3"/>
    <x v="1"/>
    <n v="3"/>
    <x v="1"/>
  </r>
  <r>
    <d v="2020-07-23T00:00:00"/>
    <n v="10.5"/>
    <x v="1"/>
    <n v="3"/>
    <x v="1"/>
  </r>
  <r>
    <d v="2020-07-24T00:00:00"/>
    <n v="9.9499999999999993"/>
    <x v="1"/>
    <n v="3"/>
    <x v="1"/>
  </r>
  <r>
    <d v="2020-07-27T00:00:00"/>
    <n v="9.94"/>
    <x v="1"/>
    <n v="3"/>
    <x v="1"/>
  </r>
  <r>
    <d v="2020-07-28T00:00:00"/>
    <n v="9.9600000000000009"/>
    <x v="1"/>
    <n v="3"/>
    <x v="1"/>
  </r>
  <r>
    <d v="2020-07-29T00:00:00"/>
    <n v="10.3"/>
    <x v="1"/>
    <n v="3"/>
    <x v="1"/>
  </r>
  <r>
    <d v="2020-07-30T00:00:00"/>
    <n v="10.26"/>
    <x v="1"/>
    <n v="3"/>
    <x v="1"/>
  </r>
  <r>
    <d v="2020-07-31T00:00:00"/>
    <n v="10.4"/>
    <x v="1"/>
    <n v="3"/>
    <x v="1"/>
  </r>
  <r>
    <d v="2020-08-03T00:00:00"/>
    <n v="10.42"/>
    <x v="1"/>
    <n v="3"/>
    <x v="1"/>
  </r>
  <r>
    <d v="2020-08-04T00:00:00"/>
    <n v="10.86"/>
    <x v="1"/>
    <n v="3"/>
    <x v="1"/>
  </r>
  <r>
    <d v="2020-08-05T00:00:00"/>
    <n v="11.28"/>
    <x v="1"/>
    <n v="3"/>
    <x v="1"/>
  </r>
  <r>
    <d v="2020-08-06T00:00:00"/>
    <n v="12.14"/>
    <x v="1"/>
    <n v="3"/>
    <x v="1"/>
  </r>
  <r>
    <d v="2020-08-07T00:00:00"/>
    <n v="11.92"/>
    <x v="1"/>
    <n v="3"/>
    <x v="1"/>
  </r>
  <r>
    <d v="2020-08-10T00:00:00"/>
    <n v="11.24"/>
    <x v="1"/>
    <n v="3"/>
    <x v="1"/>
  </r>
  <r>
    <d v="2020-08-11T00:00:00"/>
    <n v="11.06"/>
    <x v="1"/>
    <n v="3"/>
    <x v="1"/>
  </r>
  <r>
    <d v="2020-08-12T00:00:00"/>
    <n v="11.06"/>
    <x v="1"/>
    <n v="3"/>
    <x v="1"/>
  </r>
  <r>
    <d v="2020-08-13T00:00:00"/>
    <n v="11.2"/>
    <x v="1"/>
    <n v="3"/>
    <x v="1"/>
  </r>
  <r>
    <d v="2020-08-14T00:00:00"/>
    <n v="11.2"/>
    <x v="1"/>
    <n v="3"/>
    <x v="1"/>
  </r>
  <r>
    <d v="2020-08-17T00:00:00"/>
    <n v="10.76"/>
    <x v="1"/>
    <n v="3"/>
    <x v="1"/>
  </r>
  <r>
    <d v="2020-08-18T00:00:00"/>
    <n v="10.6"/>
    <x v="1"/>
    <n v="3"/>
    <x v="1"/>
  </r>
  <r>
    <d v="2020-08-19T00:00:00"/>
    <n v="10.02"/>
    <x v="1"/>
    <n v="3"/>
    <x v="1"/>
  </r>
  <r>
    <d v="2020-08-20T00:00:00"/>
    <n v="9.76"/>
    <x v="1"/>
    <n v="3"/>
    <x v="1"/>
  </r>
  <r>
    <d v="2020-08-21T00:00:00"/>
    <n v="9.43"/>
    <x v="1"/>
    <n v="3"/>
    <x v="1"/>
  </r>
  <r>
    <d v="2020-08-24T00:00:00"/>
    <n v="9.31"/>
    <x v="1"/>
    <n v="3"/>
    <x v="1"/>
  </r>
  <r>
    <d v="2020-08-25T00:00:00"/>
    <n v="9.3699999999999992"/>
    <x v="1"/>
    <n v="3"/>
    <x v="1"/>
  </r>
  <r>
    <d v="2020-08-26T00:00:00"/>
    <n v="9.43"/>
    <x v="1"/>
    <n v="3"/>
    <x v="1"/>
  </r>
  <r>
    <d v="2020-08-27T00:00:00"/>
    <n v="9.39"/>
    <x v="1"/>
    <n v="3"/>
    <x v="1"/>
  </r>
  <r>
    <d v="2020-08-28T00:00:00"/>
    <n v="9.3699999999999992"/>
    <x v="1"/>
    <n v="3"/>
    <x v="1"/>
  </r>
  <r>
    <d v="2020-08-31T00:00:00"/>
    <n v="9.24"/>
    <x v="1"/>
    <n v="3"/>
    <x v="1"/>
  </r>
  <r>
    <d v="2020-09-01T00:00:00"/>
    <n v="9.15"/>
    <x v="1"/>
    <n v="3"/>
    <x v="1"/>
  </r>
  <r>
    <d v="2020-09-02T00:00:00"/>
    <n v="9.1999999999999993"/>
    <x v="1"/>
    <n v="3"/>
    <x v="1"/>
  </r>
  <r>
    <d v="2020-09-03T00:00:00"/>
    <n v="9.19"/>
    <x v="1"/>
    <n v="3"/>
    <x v="1"/>
  </r>
  <r>
    <d v="2020-09-04T00:00:00"/>
    <n v="9"/>
    <x v="1"/>
    <n v="3"/>
    <x v="1"/>
  </r>
  <r>
    <d v="2020-09-07T00:00:00"/>
    <n v="8.6"/>
    <x v="1"/>
    <n v="3"/>
    <x v="1"/>
  </r>
  <r>
    <d v="2020-09-08T00:00:00"/>
    <n v="8.65"/>
    <x v="1"/>
    <n v="3"/>
    <x v="1"/>
  </r>
  <r>
    <d v="2020-09-09T00:00:00"/>
    <n v="8.8800000000000008"/>
    <x v="1"/>
    <n v="3"/>
    <x v="1"/>
  </r>
  <r>
    <d v="2020-09-10T00:00:00"/>
    <n v="8.59"/>
    <x v="1"/>
    <n v="3"/>
    <x v="1"/>
  </r>
  <r>
    <d v="2020-09-11T00:00:00"/>
    <n v="8.43"/>
    <x v="1"/>
    <n v="3"/>
    <x v="1"/>
  </r>
  <r>
    <d v="2020-09-14T00:00:00"/>
    <n v="8.32"/>
    <x v="1"/>
    <n v="3"/>
    <x v="1"/>
  </r>
  <r>
    <d v="2020-09-15T00:00:00"/>
    <n v="8.6999999999999993"/>
    <x v="1"/>
    <n v="3"/>
    <x v="1"/>
  </r>
  <r>
    <d v="2020-09-16T00:00:00"/>
    <n v="9.08"/>
    <x v="1"/>
    <n v="3"/>
    <x v="1"/>
  </r>
  <r>
    <d v="2020-09-17T00:00:00"/>
    <n v="8.7100000000000009"/>
    <x v="1"/>
    <n v="3"/>
    <x v="1"/>
  </r>
  <r>
    <d v="2020-09-18T00:00:00"/>
    <n v="8.81"/>
    <x v="1"/>
    <n v="3"/>
    <x v="1"/>
  </r>
  <r>
    <d v="2020-09-21T00:00:00"/>
    <n v="8.67"/>
    <x v="1"/>
    <n v="3"/>
    <x v="1"/>
  </r>
  <r>
    <d v="2020-09-22T00:00:00"/>
    <n v="8.67"/>
    <x v="1"/>
    <n v="3"/>
    <x v="1"/>
  </r>
  <r>
    <d v="2020-09-23T00:00:00"/>
    <n v="8.8000000000000007"/>
    <x v="1"/>
    <n v="3"/>
    <x v="1"/>
  </r>
  <r>
    <d v="2020-09-24T00:00:00"/>
    <n v="8.66"/>
    <x v="1"/>
    <n v="3"/>
    <x v="1"/>
  </r>
  <r>
    <d v="2020-09-25T00:00:00"/>
    <n v="8.6999999999999993"/>
    <x v="1"/>
    <n v="3"/>
    <x v="1"/>
  </r>
  <r>
    <d v="2020-09-28T00:00:00"/>
    <n v="8.8800000000000008"/>
    <x v="1"/>
    <n v="3"/>
    <x v="1"/>
  </r>
  <r>
    <d v="2020-09-29T00:00:00"/>
    <n v="9.3000000000000007"/>
    <x v="1"/>
    <n v="3"/>
    <x v="1"/>
  </r>
  <r>
    <d v="2020-09-30T00:00:00"/>
    <n v="9.84"/>
    <x v="1"/>
    <n v="3"/>
    <x v="1"/>
  </r>
  <r>
    <d v="2020-10-05T00:00:00"/>
    <n v="11"/>
    <x v="1"/>
    <n v="4"/>
    <x v="1"/>
  </r>
  <r>
    <d v="2020-10-06T00:00:00"/>
    <n v="11.5"/>
    <x v="1"/>
    <n v="4"/>
    <x v="1"/>
  </r>
  <r>
    <d v="2020-10-07T00:00:00"/>
    <n v="11.48"/>
    <x v="1"/>
    <n v="4"/>
    <x v="1"/>
  </r>
  <r>
    <d v="2020-10-08T00:00:00"/>
    <n v="11.96"/>
    <x v="1"/>
    <n v="4"/>
    <x v="1"/>
  </r>
  <r>
    <d v="2020-10-09T00:00:00"/>
    <n v="11.56"/>
    <x v="1"/>
    <n v="4"/>
    <x v="1"/>
  </r>
  <r>
    <d v="2020-10-12T00:00:00"/>
    <n v="11.46"/>
    <x v="1"/>
    <n v="4"/>
    <x v="1"/>
  </r>
  <r>
    <d v="2020-10-14T00:00:00"/>
    <n v="11.52"/>
    <x v="1"/>
    <n v="4"/>
    <x v="1"/>
  </r>
  <r>
    <d v="2020-10-15T00:00:00"/>
    <n v="12.06"/>
    <x v="1"/>
    <n v="4"/>
    <x v="1"/>
  </r>
  <r>
    <d v="2020-10-16T00:00:00"/>
    <n v="12.44"/>
    <x v="1"/>
    <n v="4"/>
    <x v="1"/>
  </r>
  <r>
    <d v="2020-10-19T00:00:00"/>
    <n v="12.2"/>
    <x v="1"/>
    <n v="4"/>
    <x v="1"/>
  </r>
  <r>
    <d v="2020-10-20T00:00:00"/>
    <n v="12.2"/>
    <x v="1"/>
    <n v="4"/>
    <x v="1"/>
  </r>
  <r>
    <d v="2020-10-21T00:00:00"/>
    <n v="11.52"/>
    <x v="1"/>
    <n v="4"/>
    <x v="1"/>
  </r>
  <r>
    <d v="2020-10-22T00:00:00"/>
    <n v="11.48"/>
    <x v="1"/>
    <n v="4"/>
    <x v="1"/>
  </r>
  <r>
    <d v="2020-10-23T00:00:00"/>
    <n v="11.58"/>
    <x v="1"/>
    <n v="4"/>
    <x v="1"/>
  </r>
  <r>
    <d v="2020-10-27T00:00:00"/>
    <n v="12.46"/>
    <x v="1"/>
    <n v="4"/>
    <x v="1"/>
  </r>
  <r>
    <d v="2020-10-28T00:00:00"/>
    <n v="12.2"/>
    <x v="1"/>
    <n v="4"/>
    <x v="1"/>
  </r>
  <r>
    <d v="2020-10-29T00:00:00"/>
    <n v="11.72"/>
    <x v="1"/>
    <n v="4"/>
    <x v="1"/>
  </r>
  <r>
    <d v="2020-10-30T00:00:00"/>
    <n v="11.38"/>
    <x v="1"/>
    <n v="4"/>
    <x v="1"/>
  </r>
  <r>
    <d v="2020-11-02T00:00:00"/>
    <n v="10.92"/>
    <x v="1"/>
    <n v="4"/>
    <x v="1"/>
  </r>
  <r>
    <d v="2020-11-03T00:00:00"/>
    <n v="10.58"/>
    <x v="1"/>
    <n v="4"/>
    <x v="1"/>
  </r>
  <r>
    <d v="2020-11-04T00:00:00"/>
    <n v="10.6"/>
    <x v="1"/>
    <n v="4"/>
    <x v="1"/>
  </r>
  <r>
    <d v="2020-11-05T00:00:00"/>
    <n v="10.32"/>
    <x v="1"/>
    <n v="4"/>
    <x v="1"/>
  </r>
  <r>
    <d v="2020-11-06T00:00:00"/>
    <n v="10.6"/>
    <x v="1"/>
    <n v="4"/>
    <x v="1"/>
  </r>
  <r>
    <d v="2020-11-09T00:00:00"/>
    <n v="10.36"/>
    <x v="1"/>
    <n v="4"/>
    <x v="1"/>
  </r>
  <r>
    <d v="2020-11-10T00:00:00"/>
    <n v="10.5"/>
    <x v="1"/>
    <n v="4"/>
    <x v="1"/>
  </r>
  <r>
    <d v="2020-11-11T00:00:00"/>
    <n v="10.1"/>
    <x v="1"/>
    <n v="4"/>
    <x v="1"/>
  </r>
  <r>
    <d v="2020-11-12T00:00:00"/>
    <n v="10.1"/>
    <x v="1"/>
    <n v="4"/>
    <x v="1"/>
  </r>
  <r>
    <d v="2020-11-13T00:00:00"/>
    <n v="10.28"/>
    <x v="1"/>
    <n v="4"/>
    <x v="1"/>
  </r>
  <r>
    <d v="2020-11-16T00:00:00"/>
    <n v="10.38"/>
    <x v="1"/>
    <n v="4"/>
    <x v="1"/>
  </r>
  <r>
    <d v="2020-11-17T00:00:00"/>
    <n v="10.16"/>
    <x v="1"/>
    <n v="4"/>
    <x v="1"/>
  </r>
  <r>
    <d v="2020-11-18T00:00:00"/>
    <n v="10.56"/>
    <x v="1"/>
    <n v="4"/>
    <x v="1"/>
  </r>
  <r>
    <d v="2020-11-19T00:00:00"/>
    <n v="10.98"/>
    <x v="1"/>
    <n v="4"/>
    <x v="1"/>
  </r>
  <r>
    <d v="2020-11-20T00:00:00"/>
    <n v="10.52"/>
    <x v="1"/>
    <n v="4"/>
    <x v="1"/>
  </r>
  <r>
    <d v="2020-11-23T00:00:00"/>
    <n v="10.42"/>
    <x v="1"/>
    <n v="4"/>
    <x v="1"/>
  </r>
  <r>
    <d v="2020-11-24T00:00:00"/>
    <n v="10"/>
    <x v="1"/>
    <n v="4"/>
    <x v="1"/>
  </r>
  <r>
    <d v="2020-11-25T00:00:00"/>
    <n v="9.69"/>
    <x v="1"/>
    <n v="4"/>
    <x v="1"/>
  </r>
  <r>
    <d v="2020-11-26T00:00:00"/>
    <n v="9.6999999999999993"/>
    <x v="1"/>
    <n v="4"/>
    <x v="1"/>
  </r>
  <r>
    <d v="2020-11-27T00:00:00"/>
    <n v="9.99"/>
    <x v="1"/>
    <n v="4"/>
    <x v="1"/>
  </r>
  <r>
    <d v="2020-11-30T00:00:00"/>
    <n v="9.5299999999999994"/>
    <x v="1"/>
    <n v="4"/>
    <x v="1"/>
  </r>
  <r>
    <d v="2020-12-01T00:00:00"/>
    <n v="9.86"/>
    <x v="1"/>
    <n v="4"/>
    <x v="1"/>
  </r>
  <r>
    <d v="2020-12-02T00:00:00"/>
    <n v="9.8699999999999992"/>
    <x v="1"/>
    <n v="4"/>
    <x v="1"/>
  </r>
  <r>
    <d v="2020-12-03T00:00:00"/>
    <n v="9.7100000000000009"/>
    <x v="1"/>
    <n v="4"/>
    <x v="1"/>
  </r>
  <r>
    <d v="2020-12-04T00:00:00"/>
    <n v="9.6199999999999992"/>
    <x v="1"/>
    <n v="4"/>
    <x v="1"/>
  </r>
  <r>
    <d v="2020-12-07T00:00:00"/>
    <n v="9.83"/>
    <x v="1"/>
    <n v="4"/>
    <x v="1"/>
  </r>
  <r>
    <d v="2020-12-08T00:00:00"/>
    <n v="10.16"/>
    <x v="1"/>
    <n v="4"/>
    <x v="1"/>
  </r>
  <r>
    <d v="2020-12-09T00:00:00"/>
    <n v="10.02"/>
    <x v="1"/>
    <n v="4"/>
    <x v="1"/>
  </r>
  <r>
    <d v="2020-12-10T00:00:00"/>
    <n v="9.9700000000000006"/>
    <x v="1"/>
    <n v="4"/>
    <x v="1"/>
  </r>
  <r>
    <d v="2020-12-11T00:00:00"/>
    <n v="9.98"/>
    <x v="1"/>
    <n v="4"/>
    <x v="1"/>
  </r>
  <r>
    <d v="2020-12-14T00:00:00"/>
    <n v="9.73"/>
    <x v="1"/>
    <n v="4"/>
    <x v="1"/>
  </r>
  <r>
    <d v="2020-12-15T00:00:00"/>
    <n v="9.4700000000000006"/>
    <x v="1"/>
    <n v="4"/>
    <x v="1"/>
  </r>
  <r>
    <d v="2020-12-16T00:00:00"/>
    <n v="9.49"/>
    <x v="1"/>
    <n v="4"/>
    <x v="1"/>
  </r>
  <r>
    <d v="2020-12-17T00:00:00"/>
    <n v="9.5500000000000007"/>
    <x v="1"/>
    <n v="4"/>
    <x v="1"/>
  </r>
  <r>
    <d v="2020-12-18T00:00:00"/>
    <n v="9.1999999999999993"/>
    <x v="1"/>
    <n v="4"/>
    <x v="1"/>
  </r>
  <r>
    <d v="2020-12-21T00:00:00"/>
    <n v="10"/>
    <x v="1"/>
    <n v="4"/>
    <x v="1"/>
  </r>
  <r>
    <d v="2020-12-22T00:00:00"/>
    <n v="9.8000000000000007"/>
    <x v="1"/>
    <n v="4"/>
    <x v="1"/>
  </r>
  <r>
    <d v="2020-12-23T00:00:00"/>
    <n v="9.7799999999999994"/>
    <x v="1"/>
    <n v="4"/>
    <x v="1"/>
  </r>
  <r>
    <d v="2020-12-24T00:00:00"/>
    <n v="9.57"/>
    <x v="1"/>
    <n v="4"/>
    <x v="1"/>
  </r>
  <r>
    <d v="2020-12-28T00:00:00"/>
    <n v="9.6300000000000008"/>
    <x v="1"/>
    <n v="4"/>
    <x v="1"/>
  </r>
  <r>
    <d v="2020-12-29T00:00:00"/>
    <n v="10.1"/>
    <x v="1"/>
    <n v="4"/>
    <x v="1"/>
  </r>
  <r>
    <d v="2020-12-30T00:00:00"/>
    <n v="10.14"/>
    <x v="1"/>
    <n v="4"/>
    <x v="1"/>
  </r>
  <r>
    <d v="2020-12-31T00:00:00"/>
    <n v="10.08"/>
    <x v="1"/>
    <n v="4"/>
    <x v="1"/>
  </r>
  <r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32431-D6AD-40A8-AE13-E840285E939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4:K29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C447-7E3F-44E9-99F7-CB9E97241B8D}">
  <dimension ref="A1:Z17"/>
  <sheetViews>
    <sheetView tabSelected="1" workbookViewId="0">
      <selection activeCell="E7" sqref="A7:E7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9" width="12.85546875" bestFit="1" customWidth="1"/>
  </cols>
  <sheetData>
    <row r="1" spans="1:26" s="8" customFormat="1" ht="15.75" thickBot="1" x14ac:dyDescent="0.3">
      <c r="A1" s="7" t="s">
        <v>0</v>
      </c>
      <c r="B1" s="7">
        <v>44012</v>
      </c>
      <c r="C1" s="7">
        <v>43830</v>
      </c>
      <c r="D1" s="7">
        <v>43646</v>
      </c>
      <c r="E1" s="7" t="s">
        <v>1</v>
      </c>
      <c r="F1" s="7">
        <v>43373</v>
      </c>
      <c r="G1" s="7">
        <v>43281</v>
      </c>
      <c r="H1" s="7">
        <v>43100</v>
      </c>
      <c r="I1" s="7">
        <v>42735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x14ac:dyDescent="0.25">
      <c r="A2" s="12" t="s">
        <v>5</v>
      </c>
      <c r="B2">
        <v>6.5232558139534884</v>
      </c>
      <c r="C2">
        <v>6.3034934497816595</v>
      </c>
      <c r="D2">
        <v>40.263924755383925</v>
      </c>
      <c r="E2">
        <v>1.4472497745716861</v>
      </c>
      <c r="F2">
        <v>2.5594713656387666</v>
      </c>
      <c r="G2">
        <v>3.7819706498951788</v>
      </c>
      <c r="H2">
        <v>4.8230088495575227</v>
      </c>
      <c r="I2">
        <v>13.939578264395783</v>
      </c>
    </row>
    <row r="3" spans="1:26" ht="16.5" customHeight="1" x14ac:dyDescent="0.25">
      <c r="A3" s="12" t="s">
        <v>13</v>
      </c>
      <c r="B3">
        <v>6.209726744186046</v>
      </c>
      <c r="C3">
        <v>5.9885524017467251</v>
      </c>
      <c r="D3">
        <v>39.633064038475219</v>
      </c>
      <c r="E3">
        <v>1.4052407574391346</v>
      </c>
      <c r="F3">
        <v>2.5168869309838473</v>
      </c>
      <c r="G3">
        <v>3.7106918238993716</v>
      </c>
      <c r="H3">
        <v>4.7556637168141602</v>
      </c>
      <c r="I3">
        <v>13.712135036496351</v>
      </c>
    </row>
    <row r="4" spans="1:26" x14ac:dyDescent="0.25">
      <c r="A4" s="12" t="s">
        <v>27</v>
      </c>
      <c r="B4">
        <v>-0.29936199311735101</v>
      </c>
      <c r="C4">
        <v>-0.78899684418354976</v>
      </c>
      <c r="D4">
        <v>-0.63712440395233627</v>
      </c>
      <c r="E4">
        <v>-2.2321789826592187</v>
      </c>
      <c r="F4">
        <v>-0.95561686014070246</v>
      </c>
      <c r="G4">
        <v>-0.82712618121178427</v>
      </c>
      <c r="H4">
        <v>-0.56321839080459768</v>
      </c>
      <c r="I4">
        <v>-0.3298565840938722</v>
      </c>
    </row>
    <row r="5" spans="1:26" x14ac:dyDescent="0.25">
      <c r="A5" s="12" t="s">
        <v>30</v>
      </c>
    </row>
    <row r="6" spans="1:26" x14ac:dyDescent="0.25">
      <c r="A6" s="12" t="s">
        <v>33</v>
      </c>
      <c r="B6">
        <v>0.1938618925831202</v>
      </c>
      <c r="C6">
        <v>0.1889605157131346</v>
      </c>
      <c r="D6">
        <v>2.8319689273976698E-2</v>
      </c>
      <c r="E6">
        <v>2.1689320388349516</v>
      </c>
      <c r="F6">
        <v>0.63123844731977818</v>
      </c>
      <c r="G6">
        <v>0.35385756676557856</v>
      </c>
      <c r="H6">
        <v>0.25055432372505537</v>
      </c>
      <c r="I6">
        <v>7.7162972620599735E-2</v>
      </c>
    </row>
    <row r="7" spans="1:26" x14ac:dyDescent="0.25">
      <c r="A7" s="12" t="s">
        <v>34</v>
      </c>
      <c r="B7">
        <v>10.241190476190477</v>
      </c>
      <c r="C7">
        <v>9.3298360655737707</v>
      </c>
      <c r="D7">
        <v>11.387559055118111</v>
      </c>
      <c r="E7">
        <v>13.816626530120478</v>
      </c>
    </row>
    <row r="8" spans="1:26" x14ac:dyDescent="0.25">
      <c r="A8" s="12"/>
    </row>
    <row r="10" spans="1:26" ht="15.75" thickBot="1" x14ac:dyDescent="0.3"/>
    <row r="11" spans="1:26" x14ac:dyDescent="0.25">
      <c r="A11" s="26"/>
      <c r="B11" s="26" t="s">
        <v>5</v>
      </c>
      <c r="C11" s="26" t="s">
        <v>13</v>
      </c>
      <c r="D11" s="26" t="s">
        <v>27</v>
      </c>
      <c r="E11" s="26" t="s">
        <v>30</v>
      </c>
      <c r="F11" s="26" t="s">
        <v>33</v>
      </c>
      <c r="G11" s="26" t="s">
        <v>34</v>
      </c>
    </row>
    <row r="12" spans="1:26" x14ac:dyDescent="0.25">
      <c r="A12" s="24" t="s">
        <v>5</v>
      </c>
      <c r="B12" s="24">
        <v>1</v>
      </c>
      <c r="C12" s="24"/>
      <c r="D12" s="24"/>
      <c r="E12" s="24"/>
      <c r="F12" s="24"/>
      <c r="G12" s="24"/>
    </row>
    <row r="13" spans="1:26" x14ac:dyDescent="0.25">
      <c r="A13" s="24" t="s">
        <v>13</v>
      </c>
      <c r="B13" s="24">
        <v>0.99997189952572596</v>
      </c>
      <c r="C13" s="24">
        <v>1</v>
      </c>
      <c r="D13" s="24"/>
      <c r="E13" s="24"/>
      <c r="F13" s="24"/>
      <c r="G13" s="24"/>
    </row>
    <row r="14" spans="1:26" x14ac:dyDescent="0.25">
      <c r="A14" s="24" t="s">
        <v>27</v>
      </c>
      <c r="B14" s="24">
        <v>0.31551429766407696</v>
      </c>
      <c r="C14" s="24">
        <v>0.31327070776982141</v>
      </c>
      <c r="D14" s="24">
        <v>1</v>
      </c>
      <c r="E14" s="24"/>
      <c r="F14" s="24"/>
      <c r="G14" s="24"/>
    </row>
    <row r="15" spans="1:26" x14ac:dyDescent="0.25">
      <c r="A15" s="24" t="s">
        <v>30</v>
      </c>
      <c r="B15" s="24" t="e">
        <v>#DIV/0!</v>
      </c>
      <c r="C15" s="24" t="e">
        <v>#DIV/0!</v>
      </c>
      <c r="D15" s="24" t="e">
        <v>#DIV/0!</v>
      </c>
      <c r="E15" s="24">
        <v>1</v>
      </c>
      <c r="F15" s="24"/>
      <c r="G15" s="24"/>
    </row>
    <row r="16" spans="1:26" x14ac:dyDescent="0.25">
      <c r="A16" s="24" t="s">
        <v>33</v>
      </c>
      <c r="B16" s="24">
        <v>-0.42335741042085862</v>
      </c>
      <c r="C16" s="24">
        <v>-0.42116346168397856</v>
      </c>
      <c r="D16" s="24">
        <v>-0.96061788190723485</v>
      </c>
      <c r="E16" s="24" t="e">
        <v>#DIV/0!</v>
      </c>
      <c r="F16" s="24">
        <v>1</v>
      </c>
      <c r="G16" s="24"/>
    </row>
    <row r="17" spans="1:7" ht="15.75" thickBot="1" x14ac:dyDescent="0.3">
      <c r="A17" s="25" t="s">
        <v>34</v>
      </c>
      <c r="B17" s="25">
        <v>-6.1066074225806045E-2</v>
      </c>
      <c r="C17" s="25">
        <v>-5.5476361891846931E-2</v>
      </c>
      <c r="D17" s="25">
        <v>-0.84979006099162502</v>
      </c>
      <c r="E17" s="25" t="e">
        <v>#DIV/0!</v>
      </c>
      <c r="F17" s="25">
        <v>0.86944395312781642</v>
      </c>
      <c r="G17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6D7E-98E8-4A8E-9CD7-295CB5ACDFB8}">
  <dimension ref="A1:Z40"/>
  <sheetViews>
    <sheetView workbookViewId="0">
      <selection activeCell="E2" sqref="E2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9" width="12.85546875" bestFit="1" customWidth="1"/>
  </cols>
  <sheetData>
    <row r="1" spans="1:26" s="8" customFormat="1" x14ac:dyDescent="0.25">
      <c r="A1" s="7" t="s">
        <v>0</v>
      </c>
      <c r="B1" s="7">
        <v>44012</v>
      </c>
      <c r="C1" s="7">
        <v>43830</v>
      </c>
      <c r="D1" s="7">
        <v>43646</v>
      </c>
      <c r="E1" s="7" t="s">
        <v>1</v>
      </c>
      <c r="F1" s="7">
        <v>43373</v>
      </c>
      <c r="G1" s="7">
        <v>43281</v>
      </c>
      <c r="H1" s="7">
        <v>43100</v>
      </c>
      <c r="I1" s="7">
        <v>42735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x14ac:dyDescent="0.25">
      <c r="A2" s="9" t="s">
        <v>2</v>
      </c>
      <c r="B2">
        <v>22.44</v>
      </c>
      <c r="C2">
        <v>28.87</v>
      </c>
      <c r="D2">
        <v>33.99</v>
      </c>
      <c r="E2">
        <v>16.05</v>
      </c>
      <c r="F2">
        <v>17.43</v>
      </c>
      <c r="G2">
        <v>18.04</v>
      </c>
      <c r="H2">
        <v>5.45</v>
      </c>
      <c r="I2">
        <v>8.25</v>
      </c>
    </row>
    <row r="3" spans="1:26" x14ac:dyDescent="0.25">
      <c r="A3" s="9" t="s">
        <v>3</v>
      </c>
      <c r="B3">
        <f>B2*10000</f>
        <v>224400</v>
      </c>
      <c r="C3">
        <f t="shared" ref="C3:I3" si="0">C2*10000</f>
        <v>288700</v>
      </c>
      <c r="D3">
        <f t="shared" si="0"/>
        <v>339900</v>
      </c>
      <c r="E3">
        <f t="shared" si="0"/>
        <v>160500</v>
      </c>
      <c r="F3">
        <f t="shared" si="0"/>
        <v>174300</v>
      </c>
      <c r="G3">
        <f t="shared" si="0"/>
        <v>180400</v>
      </c>
      <c r="H3">
        <f t="shared" si="0"/>
        <v>54500</v>
      </c>
      <c r="I3">
        <f t="shared" si="0"/>
        <v>82500</v>
      </c>
    </row>
    <row r="4" spans="1:26" x14ac:dyDescent="0.25">
      <c r="A4" s="9" t="s">
        <v>4</v>
      </c>
      <c r="B4">
        <v>3.44</v>
      </c>
      <c r="C4">
        <v>4.58</v>
      </c>
      <c r="D4">
        <v>8441.7999999999993</v>
      </c>
      <c r="E4">
        <v>11.09</v>
      </c>
      <c r="F4">
        <v>6.81</v>
      </c>
      <c r="G4">
        <v>4.7699999999999996</v>
      </c>
      <c r="H4">
        <v>1.1299999999999999</v>
      </c>
      <c r="I4">
        <v>5918.4</v>
      </c>
    </row>
    <row r="5" spans="1:26" x14ac:dyDescent="0.25">
      <c r="A5" s="9" t="s">
        <v>3</v>
      </c>
      <c r="B5">
        <f>B4*10000</f>
        <v>34400</v>
      </c>
      <c r="C5">
        <f t="shared" ref="C5" si="1">C4*10000</f>
        <v>45800</v>
      </c>
      <c r="D5">
        <v>8441.7999999999993</v>
      </c>
      <c r="E5">
        <f t="shared" ref="E5" si="2">E4*10000</f>
        <v>110900</v>
      </c>
      <c r="F5">
        <f t="shared" ref="F5" si="3">F4*10000</f>
        <v>68100</v>
      </c>
      <c r="G5">
        <f t="shared" ref="G5" si="4">G4*10000</f>
        <v>47699.999999999993</v>
      </c>
      <c r="H5">
        <f t="shared" ref="H5" si="5">H4*10000</f>
        <v>11299.999999999998</v>
      </c>
      <c r="I5">
        <v>5918.4</v>
      </c>
    </row>
    <row r="6" spans="1:26" s="12" customFormat="1" x14ac:dyDescent="0.25">
      <c r="A6" s="10" t="s">
        <v>5</v>
      </c>
      <c r="B6" s="11">
        <f>B3/B5</f>
        <v>6.5232558139534884</v>
      </c>
      <c r="C6" s="11">
        <f t="shared" ref="C6:I6" si="6">C3/C5</f>
        <v>6.3034934497816595</v>
      </c>
      <c r="D6" s="11">
        <f t="shared" si="6"/>
        <v>40.263924755383925</v>
      </c>
      <c r="E6" s="11">
        <f t="shared" si="6"/>
        <v>1.4472497745716861</v>
      </c>
      <c r="F6" s="11">
        <f t="shared" si="6"/>
        <v>2.5594713656387666</v>
      </c>
      <c r="G6" s="11">
        <f t="shared" si="6"/>
        <v>3.7819706498951788</v>
      </c>
      <c r="H6" s="11">
        <f t="shared" si="6"/>
        <v>4.8230088495575227</v>
      </c>
      <c r="I6" s="11">
        <f t="shared" si="6"/>
        <v>13.939578264395783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x14ac:dyDescent="0.25">
      <c r="A7" s="9" t="s">
        <v>6</v>
      </c>
      <c r="B7">
        <v>21.24</v>
      </c>
      <c r="C7">
        <v>27.26</v>
      </c>
      <c r="D7">
        <v>33.340000000000003</v>
      </c>
      <c r="E7">
        <v>14.63</v>
      </c>
      <c r="F7">
        <v>14.91</v>
      </c>
      <c r="G7">
        <v>14.1</v>
      </c>
      <c r="H7">
        <v>8339</v>
      </c>
      <c r="I7">
        <v>5953.9</v>
      </c>
    </row>
    <row r="8" spans="1:26" x14ac:dyDescent="0.25">
      <c r="A8" s="9" t="s">
        <v>3</v>
      </c>
      <c r="B8">
        <f>B7*10000</f>
        <v>212399.99999999997</v>
      </c>
      <c r="C8">
        <f t="shared" ref="C8" si="7">C7*10000</f>
        <v>272600</v>
      </c>
      <c r="D8">
        <f t="shared" ref="D8" si="8">D7*10000</f>
        <v>333400.00000000006</v>
      </c>
      <c r="E8">
        <f t="shared" ref="E8" si="9">E7*10000</f>
        <v>146300</v>
      </c>
      <c r="F8">
        <f t="shared" ref="F8" si="10">F7*10000</f>
        <v>149100</v>
      </c>
      <c r="G8">
        <f t="shared" ref="G8" si="11">G7*10000</f>
        <v>141000</v>
      </c>
      <c r="H8">
        <v>8339</v>
      </c>
      <c r="I8">
        <v>5953.9</v>
      </c>
    </row>
    <row r="9" spans="1:26" x14ac:dyDescent="0.25">
      <c r="A9" s="9" t="s">
        <v>7</v>
      </c>
      <c r="B9">
        <v>1214.5999999999999</v>
      </c>
      <c r="C9">
        <v>1675.7</v>
      </c>
      <c r="D9">
        <v>1174.4000000000001</v>
      </c>
      <c r="E9">
        <v>9541.2000000000007</v>
      </c>
      <c r="F9">
        <v>2.23</v>
      </c>
      <c r="G9">
        <v>3.6</v>
      </c>
      <c r="H9">
        <v>4.54</v>
      </c>
      <c r="I9">
        <v>7.52</v>
      </c>
    </row>
    <row r="10" spans="1:26" x14ac:dyDescent="0.25">
      <c r="A10" s="9" t="s">
        <v>3</v>
      </c>
      <c r="B10">
        <v>1214.5999999999999</v>
      </c>
      <c r="C10">
        <v>1675.7</v>
      </c>
      <c r="D10">
        <v>1174.4000000000001</v>
      </c>
      <c r="E10">
        <v>9541.2000000000007</v>
      </c>
      <c r="F10">
        <f t="shared" ref="F10" si="12">F9*10000</f>
        <v>22300</v>
      </c>
      <c r="G10">
        <f t="shared" ref="G10" si="13">G9*10000</f>
        <v>36000</v>
      </c>
      <c r="H10">
        <f t="shared" ref="H10" si="14">H9*10000</f>
        <v>45400</v>
      </c>
      <c r="I10">
        <f t="shared" ref="I10" si="15">I9*10000</f>
        <v>75200</v>
      </c>
    </row>
    <row r="11" spans="1:26" x14ac:dyDescent="0.25">
      <c r="A11" s="9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26" x14ac:dyDescent="0.25">
      <c r="A12" s="9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26" x14ac:dyDescent="0.25">
      <c r="A13" s="9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26" x14ac:dyDescent="0.25">
      <c r="A14" s="9" t="s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26" x14ac:dyDescent="0.25">
      <c r="A15" s="9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26" x14ac:dyDescent="0.25">
      <c r="A16" s="9" t="s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26" x14ac:dyDescent="0.25">
      <c r="A17" s="9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26" x14ac:dyDescent="0.25">
      <c r="A18" s="9" t="s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26" x14ac:dyDescent="0.25">
      <c r="A19" s="9" t="s">
        <v>12</v>
      </c>
      <c r="B19">
        <f>B16+B14+B12+B10+B18</f>
        <v>1214.5999999999999</v>
      </c>
      <c r="C19">
        <f t="shared" ref="C19:I19" si="16">C16+C14+C12+C10+C18</f>
        <v>1675.7</v>
      </c>
      <c r="D19">
        <f t="shared" si="16"/>
        <v>1174.4000000000001</v>
      </c>
      <c r="E19">
        <f t="shared" si="16"/>
        <v>9541.2000000000007</v>
      </c>
      <c r="F19">
        <f t="shared" si="16"/>
        <v>22300</v>
      </c>
      <c r="G19">
        <f t="shared" si="16"/>
        <v>36000</v>
      </c>
      <c r="H19">
        <f t="shared" si="16"/>
        <v>45400</v>
      </c>
      <c r="I19">
        <f t="shared" si="16"/>
        <v>75200</v>
      </c>
    </row>
    <row r="20" spans="1:26" s="12" customFormat="1" x14ac:dyDescent="0.25">
      <c r="A20" s="10" t="s">
        <v>13</v>
      </c>
      <c r="B20" s="11">
        <f>(B19+B8)/B5</f>
        <v>6.209726744186046</v>
      </c>
      <c r="C20" s="11">
        <f t="shared" ref="C20:I20" si="17">(C19+C8)/C5</f>
        <v>5.9885524017467251</v>
      </c>
      <c r="D20" s="11">
        <f>(D19+D8)/D5</f>
        <v>39.633064038475219</v>
      </c>
      <c r="E20" s="11">
        <f t="shared" si="17"/>
        <v>1.4052407574391346</v>
      </c>
      <c r="F20" s="11">
        <f t="shared" si="17"/>
        <v>2.5168869309838473</v>
      </c>
      <c r="G20" s="11">
        <f t="shared" si="17"/>
        <v>3.7106918238993716</v>
      </c>
      <c r="H20" s="11">
        <f t="shared" si="17"/>
        <v>4.7556637168141602</v>
      </c>
      <c r="I20" s="11">
        <f t="shared" si="17"/>
        <v>13.712135036496351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9" t="s">
        <v>14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21</v>
      </c>
      <c r="I21" t="s">
        <v>22</v>
      </c>
    </row>
    <row r="22" spans="1:26" x14ac:dyDescent="0.25">
      <c r="A22" s="9" t="s">
        <v>3</v>
      </c>
      <c r="B22">
        <f>B21*10000</f>
        <v>-67100</v>
      </c>
      <c r="C22">
        <f t="shared" ref="C22" si="18">C21*10000</f>
        <v>-230799.99999999997</v>
      </c>
      <c r="D22">
        <f t="shared" ref="D22" si="19">D21*10000</f>
        <v>-123600</v>
      </c>
      <c r="E22">
        <f t="shared" ref="E22" si="20">E21*10000</f>
        <v>-179300</v>
      </c>
      <c r="F22">
        <f t="shared" ref="F22" si="21">F21*10000</f>
        <v>-116199.99999999999</v>
      </c>
      <c r="G22">
        <f t="shared" ref="G22" si="22">G21*10000</f>
        <v>-74400</v>
      </c>
      <c r="H22">
        <f t="shared" ref="H22" si="23">H21*10000</f>
        <v>-34300</v>
      </c>
      <c r="I22">
        <f t="shared" ref="I22" si="24">I21*10000</f>
        <v>-25299.999999999996</v>
      </c>
    </row>
    <row r="23" spans="1:26" x14ac:dyDescent="0.25">
      <c r="A23" s="9" t="s">
        <v>23</v>
      </c>
      <c r="B23">
        <v>3476.8</v>
      </c>
      <c r="C23">
        <v>1109.9000000000001</v>
      </c>
      <c r="D23">
        <v>1036.8</v>
      </c>
      <c r="E23">
        <v>756.5</v>
      </c>
      <c r="F23">
        <v>193.7</v>
      </c>
      <c r="G23">
        <v>0</v>
      </c>
      <c r="H23">
        <v>0</v>
      </c>
      <c r="I23">
        <v>0</v>
      </c>
    </row>
    <row r="24" spans="1:26" x14ac:dyDescent="0.25">
      <c r="A24" s="9" t="s">
        <v>3</v>
      </c>
      <c r="B24">
        <v>3476.8</v>
      </c>
      <c r="C24">
        <v>1109.9000000000001</v>
      </c>
      <c r="D24">
        <v>1036.8</v>
      </c>
      <c r="E24">
        <v>756.5</v>
      </c>
      <c r="F24">
        <v>193.7</v>
      </c>
      <c r="G24">
        <f t="shared" ref="G24" si="25">G23*10000</f>
        <v>0</v>
      </c>
      <c r="H24">
        <f t="shared" ref="H24" si="26">H23*10000</f>
        <v>0</v>
      </c>
      <c r="I24">
        <f t="shared" ref="I24" si="27">I23*10000</f>
        <v>0</v>
      </c>
    </row>
    <row r="25" spans="1:26" x14ac:dyDescent="0.25">
      <c r="A25" s="9" t="s">
        <v>24</v>
      </c>
      <c r="B25">
        <f>AVERAGE(B24:C24)</f>
        <v>2293.3500000000004</v>
      </c>
      <c r="C25">
        <f t="shared" ref="C25:I25" si="28">AVERAGE(C24:D24)</f>
        <v>1073.3499999999999</v>
      </c>
      <c r="D25">
        <f t="shared" si="28"/>
        <v>896.65</v>
      </c>
      <c r="E25">
        <f t="shared" si="28"/>
        <v>475.1</v>
      </c>
      <c r="F25">
        <f t="shared" si="28"/>
        <v>96.85</v>
      </c>
      <c r="G25">
        <f t="shared" si="28"/>
        <v>0</v>
      </c>
      <c r="H25">
        <f t="shared" si="28"/>
        <v>0</v>
      </c>
      <c r="I25">
        <f t="shared" si="28"/>
        <v>0</v>
      </c>
    </row>
    <row r="26" spans="1:26" x14ac:dyDescent="0.25">
      <c r="A26" s="9" t="s">
        <v>25</v>
      </c>
      <c r="B26">
        <v>19.55</v>
      </c>
      <c r="C26">
        <v>24.82</v>
      </c>
      <c r="D26">
        <v>33.47</v>
      </c>
      <c r="E26">
        <v>5.15</v>
      </c>
      <c r="F26">
        <v>10.82</v>
      </c>
      <c r="G26">
        <v>13.48</v>
      </c>
      <c r="H26">
        <v>4.51</v>
      </c>
      <c r="I26">
        <v>7.67</v>
      </c>
    </row>
    <row r="27" spans="1:26" x14ac:dyDescent="0.25">
      <c r="A27" s="9" t="s">
        <v>3</v>
      </c>
      <c r="B27">
        <f>B26*10000</f>
        <v>195500</v>
      </c>
      <c r="C27">
        <f t="shared" ref="C27" si="29">C26*10000</f>
        <v>248200</v>
      </c>
      <c r="D27">
        <f t="shared" ref="D27" si="30">D26*10000</f>
        <v>334700</v>
      </c>
      <c r="E27">
        <f t="shared" ref="E27" si="31">E26*10000</f>
        <v>51500</v>
      </c>
      <c r="F27">
        <f t="shared" ref="F27" si="32">F26*10000</f>
        <v>108200</v>
      </c>
      <c r="G27">
        <f t="shared" ref="G27" si="33">G26*10000</f>
        <v>134800</v>
      </c>
      <c r="H27">
        <f t="shared" ref="H27" si="34">H26*10000</f>
        <v>45100</v>
      </c>
      <c r="I27">
        <f t="shared" ref="I27" si="35">I26*10000</f>
        <v>76700</v>
      </c>
    </row>
    <row r="28" spans="1:26" x14ac:dyDescent="0.25">
      <c r="A28" s="9" t="s">
        <v>26</v>
      </c>
      <c r="B28">
        <f>AVERAGE(B27:C27)</f>
        <v>221850</v>
      </c>
      <c r="C28">
        <f t="shared" ref="C28" si="36">AVERAGE(C27:D27)</f>
        <v>291450</v>
      </c>
      <c r="D28">
        <f t="shared" ref="D28" si="37">AVERAGE(D27:E27)</f>
        <v>193100</v>
      </c>
      <c r="E28">
        <f t="shared" ref="E28" si="38">AVERAGE(E27:F27)</f>
        <v>79850</v>
      </c>
      <c r="F28">
        <f t="shared" ref="F28" si="39">AVERAGE(F27:G27)</f>
        <v>121500</v>
      </c>
      <c r="G28">
        <f t="shared" ref="G28" si="40">AVERAGE(G27:H27)</f>
        <v>89950</v>
      </c>
      <c r="H28">
        <f t="shared" ref="H28" si="41">AVERAGE(H27:I27)</f>
        <v>60900</v>
      </c>
      <c r="I28">
        <f t="shared" ref="I28" si="42">AVERAGE(I27:J27)</f>
        <v>76700</v>
      </c>
    </row>
    <row r="29" spans="1:26" x14ac:dyDescent="0.25">
      <c r="A29" s="10" t="s">
        <v>27</v>
      </c>
      <c r="B29" s="13">
        <f>B22/(B28+B25)</f>
        <v>-0.29936199311735101</v>
      </c>
      <c r="C29" s="13">
        <f t="shared" ref="C29:I29" si="43">C22/(C28+C25)</f>
        <v>-0.78899684418354976</v>
      </c>
      <c r="D29" s="13">
        <f t="shared" si="43"/>
        <v>-0.63712440395233627</v>
      </c>
      <c r="E29" s="13">
        <f t="shared" si="43"/>
        <v>-2.2321789826592187</v>
      </c>
      <c r="F29" s="13">
        <f t="shared" si="43"/>
        <v>-0.95561686014070246</v>
      </c>
      <c r="G29" s="13">
        <f t="shared" si="43"/>
        <v>-0.82712618121178427</v>
      </c>
      <c r="H29" s="13">
        <f t="shared" si="43"/>
        <v>-0.56321839080459768</v>
      </c>
      <c r="I29" s="13">
        <f t="shared" si="43"/>
        <v>-0.3298565840938722</v>
      </c>
    </row>
    <row r="30" spans="1:26" x14ac:dyDescent="0.25">
      <c r="A30" s="9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26" x14ac:dyDescent="0.25">
      <c r="A31" s="9" t="s">
        <v>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26" x14ac:dyDescent="0.25">
      <c r="A32" s="9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s="9" t="s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10" t="s">
        <v>30</v>
      </c>
      <c r="B34" s="11" t="s">
        <v>31</v>
      </c>
      <c r="C34" s="11" t="s">
        <v>31</v>
      </c>
      <c r="D34" s="11" t="s">
        <v>31</v>
      </c>
      <c r="E34" s="11" t="s">
        <v>31</v>
      </c>
      <c r="F34" s="11" t="s">
        <v>31</v>
      </c>
      <c r="G34" s="11" t="s">
        <v>31</v>
      </c>
      <c r="H34" s="11" t="s">
        <v>31</v>
      </c>
      <c r="I34" s="11" t="s">
        <v>31</v>
      </c>
    </row>
    <row r="35" spans="1:9" x14ac:dyDescent="0.25">
      <c r="A35" s="9" t="s">
        <v>32</v>
      </c>
      <c r="B35">
        <v>3.79</v>
      </c>
      <c r="C35">
        <v>4.6900000000000004</v>
      </c>
      <c r="D35">
        <v>9478.6</v>
      </c>
      <c r="E35">
        <v>11.17</v>
      </c>
      <c r="F35">
        <v>6.83</v>
      </c>
      <c r="G35">
        <v>4.7699999999999996</v>
      </c>
      <c r="H35">
        <v>1.1299999999999999</v>
      </c>
      <c r="I35">
        <v>5918.4</v>
      </c>
    </row>
    <row r="36" spans="1:9" x14ac:dyDescent="0.25">
      <c r="A36" s="9" t="s">
        <v>3</v>
      </c>
      <c r="B36">
        <f>B35*10000</f>
        <v>37900</v>
      </c>
      <c r="C36">
        <f t="shared" ref="C36" si="44">C35*10000</f>
        <v>46900.000000000007</v>
      </c>
      <c r="D36">
        <v>9478.6</v>
      </c>
      <c r="E36">
        <f t="shared" ref="E36" si="45">E35*10000</f>
        <v>111700</v>
      </c>
      <c r="F36">
        <f t="shared" ref="F36" si="46">F35*10000</f>
        <v>68300</v>
      </c>
      <c r="G36">
        <f t="shared" ref="G36" si="47">G35*10000</f>
        <v>47699.999999999993</v>
      </c>
      <c r="H36">
        <f t="shared" ref="H36" si="48">H35*10000</f>
        <v>11299.999999999998</v>
      </c>
      <c r="I36">
        <v>5918.4</v>
      </c>
    </row>
    <row r="37" spans="1:9" x14ac:dyDescent="0.25">
      <c r="A37" s="9" t="s">
        <v>25</v>
      </c>
      <c r="B37">
        <v>19.55</v>
      </c>
      <c r="C37">
        <v>24.82</v>
      </c>
      <c r="D37">
        <v>33.47</v>
      </c>
      <c r="E37">
        <v>5.15</v>
      </c>
      <c r="F37">
        <v>10.82</v>
      </c>
      <c r="G37">
        <v>13.48</v>
      </c>
      <c r="H37">
        <v>4.51</v>
      </c>
      <c r="I37">
        <v>7.67</v>
      </c>
    </row>
    <row r="38" spans="1:9" x14ac:dyDescent="0.25">
      <c r="A38" s="9" t="s">
        <v>3</v>
      </c>
      <c r="B38">
        <f>B37*10000</f>
        <v>195500</v>
      </c>
      <c r="C38">
        <f t="shared" ref="C38" si="49">C37*10000</f>
        <v>248200</v>
      </c>
      <c r="D38">
        <f t="shared" ref="D38" si="50">D37*10000</f>
        <v>334700</v>
      </c>
      <c r="E38">
        <f t="shared" ref="E38" si="51">E37*10000</f>
        <v>51500</v>
      </c>
      <c r="F38">
        <f t="shared" ref="F38" si="52">F37*10000</f>
        <v>108200</v>
      </c>
      <c r="G38">
        <f t="shared" ref="G38" si="53">G37*10000</f>
        <v>134800</v>
      </c>
      <c r="H38">
        <f t="shared" ref="H38" si="54">H37*10000</f>
        <v>45100</v>
      </c>
      <c r="I38">
        <f t="shared" ref="I38" si="55">I37*10000</f>
        <v>76700</v>
      </c>
    </row>
    <row r="39" spans="1:9" x14ac:dyDescent="0.25">
      <c r="A39" s="14" t="s">
        <v>33</v>
      </c>
      <c r="B39" s="15">
        <f>B36/B38</f>
        <v>0.1938618925831202</v>
      </c>
      <c r="C39" s="15">
        <f t="shared" ref="C39:I39" si="56">C36/C38</f>
        <v>0.1889605157131346</v>
      </c>
      <c r="D39" s="15">
        <f t="shared" si="56"/>
        <v>2.8319689273976698E-2</v>
      </c>
      <c r="E39" s="15">
        <f t="shared" si="56"/>
        <v>2.1689320388349516</v>
      </c>
      <c r="F39" s="15">
        <f t="shared" si="56"/>
        <v>0.63123844731977818</v>
      </c>
      <c r="G39" s="15">
        <f t="shared" si="56"/>
        <v>0.35385756676557856</v>
      </c>
      <c r="H39" s="15">
        <f t="shared" si="56"/>
        <v>0.25055432372505537</v>
      </c>
      <c r="I39" s="15">
        <f t="shared" si="56"/>
        <v>7.7162972620599735E-2</v>
      </c>
    </row>
    <row r="40" spans="1:9" x14ac:dyDescent="0.25">
      <c r="A40" s="10" t="s">
        <v>34</v>
      </c>
      <c r="B40" s="11">
        <v>10.241190476190477</v>
      </c>
      <c r="C40" s="11">
        <v>9.3298360655737707</v>
      </c>
      <c r="D40" s="11">
        <v>11.387559055118111</v>
      </c>
      <c r="E40" s="11">
        <v>13.816626530120478</v>
      </c>
      <c r="F40" s="11" t="s">
        <v>35</v>
      </c>
      <c r="G40" s="11" t="s">
        <v>35</v>
      </c>
      <c r="H40" s="11" t="s">
        <v>35</v>
      </c>
      <c r="I40" s="1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B422-EF20-4020-B9FF-A44949A77607}">
  <dimension ref="A1:K459"/>
  <sheetViews>
    <sheetView workbookViewId="0">
      <selection activeCell="A2" sqref="A2"/>
    </sheetView>
  </sheetViews>
  <sheetFormatPr defaultRowHeight="15" x14ac:dyDescent="0.25"/>
  <cols>
    <col min="7" max="7" width="16.140625" bestFit="1" customWidth="1"/>
    <col min="8" max="9" width="12.140625" bestFit="1" customWidth="1"/>
    <col min="10" max="10" width="7.42578125" bestFit="1" customWidth="1"/>
    <col min="11" max="11" width="12.140625" bestFit="1" customWidth="1"/>
  </cols>
  <sheetData>
    <row r="1" spans="1:5" x14ac:dyDescent="0.25">
      <c r="A1" s="16" t="s">
        <v>36</v>
      </c>
      <c r="B1" s="16" t="s">
        <v>37</v>
      </c>
      <c r="C1" t="s">
        <v>38</v>
      </c>
      <c r="D1" t="s">
        <v>39</v>
      </c>
      <c r="E1" t="s">
        <v>40</v>
      </c>
    </row>
    <row r="2" spans="1:5" x14ac:dyDescent="0.25">
      <c r="A2" s="17">
        <v>43522</v>
      </c>
      <c r="B2" s="16">
        <v>12.86</v>
      </c>
      <c r="C2">
        <f>YEAR(A2)</f>
        <v>2019</v>
      </c>
      <c r="D2">
        <f>ROUNDUP(MONTH(A2)/3,0)</f>
        <v>1</v>
      </c>
      <c r="E2">
        <f>ROUND((D2/2),0)</f>
        <v>1</v>
      </c>
    </row>
    <row r="3" spans="1:5" x14ac:dyDescent="0.25">
      <c r="A3" s="17">
        <v>43523</v>
      </c>
      <c r="B3" s="16">
        <v>12.9</v>
      </c>
      <c r="C3">
        <f t="shared" ref="C3:C66" si="0">YEAR(A3)</f>
        <v>2019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17">
        <v>43524</v>
      </c>
      <c r="B4" s="16">
        <v>12.4</v>
      </c>
      <c r="C4">
        <f t="shared" si="0"/>
        <v>2019</v>
      </c>
      <c r="D4">
        <f t="shared" si="1"/>
        <v>1</v>
      </c>
      <c r="E4">
        <f t="shared" si="2"/>
        <v>1</v>
      </c>
    </row>
    <row r="5" spans="1:5" x14ac:dyDescent="0.25">
      <c r="A5" s="17">
        <v>43525</v>
      </c>
      <c r="B5" s="16">
        <v>12.98</v>
      </c>
      <c r="C5">
        <f t="shared" si="0"/>
        <v>2019</v>
      </c>
      <c r="D5">
        <f t="shared" si="1"/>
        <v>1</v>
      </c>
      <c r="E5">
        <f t="shared" si="2"/>
        <v>1</v>
      </c>
    </row>
    <row r="6" spans="1:5" x14ac:dyDescent="0.25">
      <c r="A6" s="17">
        <v>43528</v>
      </c>
      <c r="B6" s="16">
        <v>14.18</v>
      </c>
      <c r="C6">
        <f t="shared" si="0"/>
        <v>2019</v>
      </c>
      <c r="D6">
        <f t="shared" si="1"/>
        <v>1</v>
      </c>
      <c r="E6">
        <f t="shared" si="2"/>
        <v>1</v>
      </c>
    </row>
    <row r="7" spans="1:5" x14ac:dyDescent="0.25">
      <c r="A7" s="17">
        <v>43529</v>
      </c>
      <c r="B7" s="16">
        <v>14.76</v>
      </c>
      <c r="C7">
        <f t="shared" si="0"/>
        <v>2019</v>
      </c>
      <c r="D7">
        <f t="shared" si="1"/>
        <v>1</v>
      </c>
      <c r="E7">
        <f t="shared" si="2"/>
        <v>1</v>
      </c>
    </row>
    <row r="8" spans="1:5" x14ac:dyDescent="0.25">
      <c r="A8" s="17">
        <v>43530</v>
      </c>
      <c r="B8" s="16">
        <v>15.98</v>
      </c>
      <c r="C8">
        <f t="shared" si="0"/>
        <v>2019</v>
      </c>
      <c r="D8">
        <f t="shared" si="1"/>
        <v>1</v>
      </c>
      <c r="E8">
        <f t="shared" si="2"/>
        <v>1</v>
      </c>
    </row>
    <row r="9" spans="1:5" x14ac:dyDescent="0.25">
      <c r="A9" s="17">
        <v>43531</v>
      </c>
      <c r="B9" s="16">
        <v>15.08</v>
      </c>
      <c r="C9">
        <f t="shared" si="0"/>
        <v>2019</v>
      </c>
      <c r="D9">
        <f t="shared" si="1"/>
        <v>1</v>
      </c>
      <c r="E9">
        <f t="shared" si="2"/>
        <v>1</v>
      </c>
    </row>
    <row r="10" spans="1:5" x14ac:dyDescent="0.25">
      <c r="A10" s="17">
        <v>43532</v>
      </c>
      <c r="B10" s="16">
        <v>14.9</v>
      </c>
      <c r="C10">
        <f t="shared" si="0"/>
        <v>2019</v>
      </c>
      <c r="D10">
        <f t="shared" si="1"/>
        <v>1</v>
      </c>
      <c r="E10">
        <f t="shared" si="2"/>
        <v>1</v>
      </c>
    </row>
    <row r="11" spans="1:5" x14ac:dyDescent="0.25">
      <c r="A11" s="17">
        <v>43535</v>
      </c>
      <c r="B11" s="16">
        <v>14.92</v>
      </c>
      <c r="C11">
        <f t="shared" si="0"/>
        <v>2019</v>
      </c>
      <c r="D11">
        <f t="shared" si="1"/>
        <v>1</v>
      </c>
      <c r="E11">
        <f t="shared" si="2"/>
        <v>1</v>
      </c>
    </row>
    <row r="12" spans="1:5" x14ac:dyDescent="0.25">
      <c r="A12" s="17">
        <v>43536</v>
      </c>
      <c r="B12" s="16">
        <v>15.56</v>
      </c>
      <c r="C12">
        <f t="shared" si="0"/>
        <v>2019</v>
      </c>
      <c r="D12">
        <f t="shared" si="1"/>
        <v>1</v>
      </c>
      <c r="E12">
        <f t="shared" si="2"/>
        <v>1</v>
      </c>
    </row>
    <row r="13" spans="1:5" x14ac:dyDescent="0.25">
      <c r="A13" s="17">
        <v>43537</v>
      </c>
      <c r="B13" s="16">
        <v>15.72</v>
      </c>
      <c r="C13">
        <f t="shared" si="0"/>
        <v>2019</v>
      </c>
      <c r="D13">
        <f t="shared" si="1"/>
        <v>1</v>
      </c>
      <c r="E13">
        <f t="shared" si="2"/>
        <v>1</v>
      </c>
    </row>
    <row r="14" spans="1:5" x14ac:dyDescent="0.25">
      <c r="A14" s="17">
        <v>43538</v>
      </c>
      <c r="B14" s="16">
        <v>15.2</v>
      </c>
      <c r="C14">
        <f t="shared" si="0"/>
        <v>2019</v>
      </c>
      <c r="D14">
        <f t="shared" si="1"/>
        <v>1</v>
      </c>
      <c r="E14">
        <f t="shared" si="2"/>
        <v>1</v>
      </c>
    </row>
    <row r="15" spans="1:5" x14ac:dyDescent="0.25">
      <c r="A15" s="17">
        <v>43539</v>
      </c>
      <c r="B15" s="16">
        <v>15.02</v>
      </c>
      <c r="C15">
        <f t="shared" si="0"/>
        <v>2019</v>
      </c>
      <c r="D15">
        <f t="shared" si="1"/>
        <v>1</v>
      </c>
      <c r="E15">
        <f t="shared" si="2"/>
        <v>1</v>
      </c>
    </row>
    <row r="16" spans="1:5" x14ac:dyDescent="0.25">
      <c r="A16" s="17">
        <v>43542</v>
      </c>
      <c r="B16" s="16">
        <v>15.28</v>
      </c>
      <c r="C16">
        <f t="shared" si="0"/>
        <v>2019</v>
      </c>
      <c r="D16">
        <f t="shared" si="1"/>
        <v>1</v>
      </c>
      <c r="E16">
        <f t="shared" si="2"/>
        <v>1</v>
      </c>
    </row>
    <row r="17" spans="1:11" x14ac:dyDescent="0.25">
      <c r="A17" s="17">
        <v>43543</v>
      </c>
      <c r="B17" s="16">
        <v>16.360001</v>
      </c>
      <c r="C17">
        <f t="shared" si="0"/>
        <v>2019</v>
      </c>
      <c r="D17">
        <f t="shared" si="1"/>
        <v>1</v>
      </c>
      <c r="E17">
        <f t="shared" si="2"/>
        <v>1</v>
      </c>
    </row>
    <row r="18" spans="1:11" x14ac:dyDescent="0.25">
      <c r="A18" s="17">
        <v>43544</v>
      </c>
      <c r="B18" s="16">
        <v>16.48</v>
      </c>
      <c r="C18">
        <f t="shared" si="0"/>
        <v>2019</v>
      </c>
      <c r="D18">
        <f t="shared" si="1"/>
        <v>1</v>
      </c>
      <c r="E18">
        <f t="shared" si="2"/>
        <v>1</v>
      </c>
    </row>
    <row r="19" spans="1:11" x14ac:dyDescent="0.25">
      <c r="A19" s="17">
        <v>43545</v>
      </c>
      <c r="B19" s="16">
        <v>16.48</v>
      </c>
      <c r="C19">
        <f t="shared" si="0"/>
        <v>2019</v>
      </c>
      <c r="D19">
        <f t="shared" si="1"/>
        <v>1</v>
      </c>
      <c r="E19">
        <f t="shared" si="2"/>
        <v>1</v>
      </c>
    </row>
    <row r="20" spans="1:11" x14ac:dyDescent="0.25">
      <c r="A20" s="17">
        <v>43546</v>
      </c>
      <c r="B20" s="16">
        <v>16.48</v>
      </c>
      <c r="C20">
        <f t="shared" si="0"/>
        <v>2019</v>
      </c>
      <c r="D20">
        <f t="shared" si="1"/>
        <v>1</v>
      </c>
      <c r="E20">
        <f t="shared" si="2"/>
        <v>1</v>
      </c>
    </row>
    <row r="21" spans="1:11" x14ac:dyDescent="0.25">
      <c r="A21" s="17">
        <v>43549</v>
      </c>
      <c r="B21" s="16">
        <v>15.74</v>
      </c>
      <c r="C21">
        <f t="shared" si="0"/>
        <v>2019</v>
      </c>
      <c r="D21">
        <f t="shared" si="1"/>
        <v>1</v>
      </c>
      <c r="E21">
        <f t="shared" si="2"/>
        <v>1</v>
      </c>
    </row>
    <row r="22" spans="1:11" x14ac:dyDescent="0.25">
      <c r="A22" s="17">
        <v>43550</v>
      </c>
      <c r="B22" s="16">
        <v>15.8</v>
      </c>
      <c r="C22">
        <f t="shared" si="0"/>
        <v>2019</v>
      </c>
      <c r="D22">
        <f t="shared" si="1"/>
        <v>1</v>
      </c>
      <c r="E22">
        <f t="shared" si="2"/>
        <v>1</v>
      </c>
    </row>
    <row r="23" spans="1:11" x14ac:dyDescent="0.25">
      <c r="A23" s="17">
        <v>43551</v>
      </c>
      <c r="B23" s="16">
        <v>16.02</v>
      </c>
      <c r="C23">
        <f t="shared" si="0"/>
        <v>2019</v>
      </c>
      <c r="D23">
        <f t="shared" si="1"/>
        <v>1</v>
      </c>
      <c r="E23">
        <f t="shared" si="2"/>
        <v>1</v>
      </c>
    </row>
    <row r="24" spans="1:11" x14ac:dyDescent="0.25">
      <c r="A24" s="17">
        <v>43552</v>
      </c>
      <c r="B24" s="16">
        <v>15.72</v>
      </c>
      <c r="C24">
        <f t="shared" si="0"/>
        <v>2019</v>
      </c>
      <c r="D24">
        <f t="shared" si="1"/>
        <v>1</v>
      </c>
      <c r="E24">
        <f t="shared" si="2"/>
        <v>1</v>
      </c>
      <c r="G24" s="18" t="s">
        <v>41</v>
      </c>
      <c r="H24" s="18" t="s">
        <v>38</v>
      </c>
    </row>
    <row r="25" spans="1:11" x14ac:dyDescent="0.25">
      <c r="A25" s="17">
        <v>43553</v>
      </c>
      <c r="B25" s="16">
        <v>15.88</v>
      </c>
      <c r="C25">
        <f t="shared" si="0"/>
        <v>2019</v>
      </c>
      <c r="D25">
        <f t="shared" si="1"/>
        <v>1</v>
      </c>
      <c r="E25">
        <f t="shared" si="2"/>
        <v>1</v>
      </c>
      <c r="G25" s="18" t="s">
        <v>40</v>
      </c>
      <c r="H25">
        <v>2019</v>
      </c>
      <c r="I25">
        <v>2020</v>
      </c>
      <c r="J25" t="s">
        <v>42</v>
      </c>
      <c r="K25" t="s">
        <v>43</v>
      </c>
    </row>
    <row r="26" spans="1:11" x14ac:dyDescent="0.25">
      <c r="A26" s="17">
        <v>43556</v>
      </c>
      <c r="B26" s="16">
        <v>15.86</v>
      </c>
      <c r="C26">
        <f t="shared" si="0"/>
        <v>2019</v>
      </c>
      <c r="D26">
        <f t="shared" si="1"/>
        <v>2</v>
      </c>
      <c r="E26">
        <f t="shared" si="2"/>
        <v>1</v>
      </c>
      <c r="G26">
        <v>1</v>
      </c>
      <c r="H26" s="19">
        <v>13.816626530120478</v>
      </c>
      <c r="I26" s="19">
        <v>9.3298360655737707</v>
      </c>
      <c r="J26" s="19"/>
      <c r="K26" s="19">
        <v>11.146439034146347</v>
      </c>
    </row>
    <row r="27" spans="1:11" x14ac:dyDescent="0.25">
      <c r="A27" s="17">
        <v>43557</v>
      </c>
      <c r="B27" s="16">
        <v>16.34</v>
      </c>
      <c r="C27">
        <f t="shared" si="0"/>
        <v>2019</v>
      </c>
      <c r="D27">
        <f t="shared" si="1"/>
        <v>2</v>
      </c>
      <c r="E27">
        <f t="shared" si="2"/>
        <v>1</v>
      </c>
      <c r="G27">
        <v>2</v>
      </c>
      <c r="H27" s="19">
        <v>11.387559055118111</v>
      </c>
      <c r="I27" s="19">
        <v>10.241190476190477</v>
      </c>
      <c r="J27" s="19"/>
      <c r="K27" s="19">
        <v>10.816640316205531</v>
      </c>
    </row>
    <row r="28" spans="1:11" x14ac:dyDescent="0.25">
      <c r="A28" s="17">
        <v>43558</v>
      </c>
      <c r="B28" s="16">
        <v>16</v>
      </c>
      <c r="C28">
        <f t="shared" si="0"/>
        <v>2019</v>
      </c>
      <c r="D28">
        <f t="shared" si="1"/>
        <v>2</v>
      </c>
      <c r="E28">
        <f t="shared" si="2"/>
        <v>1</v>
      </c>
      <c r="G28" t="s">
        <v>42</v>
      </c>
      <c r="H28" s="19"/>
      <c r="I28" s="19"/>
      <c r="J28" s="19"/>
      <c r="K28" s="19"/>
    </row>
    <row r="29" spans="1:11" x14ac:dyDescent="0.25">
      <c r="A29" s="17">
        <v>43559</v>
      </c>
      <c r="B29" s="16">
        <v>16.040001</v>
      </c>
      <c r="C29">
        <f t="shared" si="0"/>
        <v>2019</v>
      </c>
      <c r="D29">
        <f t="shared" si="1"/>
        <v>2</v>
      </c>
      <c r="E29">
        <f t="shared" si="2"/>
        <v>1</v>
      </c>
      <c r="G29" t="s">
        <v>43</v>
      </c>
      <c r="H29" s="19">
        <v>12.347619057142861</v>
      </c>
      <c r="I29" s="19">
        <v>9.7928629032258065</v>
      </c>
      <c r="J29" s="19"/>
      <c r="K29" s="19">
        <v>10.964257646288209</v>
      </c>
    </row>
    <row r="30" spans="1:11" x14ac:dyDescent="0.25">
      <c r="A30" s="17">
        <v>43563</v>
      </c>
      <c r="B30" s="16">
        <v>16.379999000000002</v>
      </c>
      <c r="C30">
        <f t="shared" si="0"/>
        <v>2019</v>
      </c>
      <c r="D30">
        <f t="shared" si="1"/>
        <v>2</v>
      </c>
      <c r="E30">
        <f t="shared" si="2"/>
        <v>1</v>
      </c>
    </row>
    <row r="31" spans="1:11" x14ac:dyDescent="0.25">
      <c r="A31" s="17">
        <v>43564</v>
      </c>
      <c r="B31" s="16">
        <v>16.399999999999999</v>
      </c>
      <c r="C31">
        <f t="shared" si="0"/>
        <v>2019</v>
      </c>
      <c r="D31">
        <f t="shared" si="1"/>
        <v>2</v>
      </c>
      <c r="E31">
        <f t="shared" si="2"/>
        <v>1</v>
      </c>
      <c r="G31" s="20">
        <v>10.241190476190477</v>
      </c>
      <c r="H31" s="20">
        <v>9.3298360655737707</v>
      </c>
      <c r="I31" s="20">
        <v>11.387559055118111</v>
      </c>
      <c r="J31" s="20">
        <v>13.816626530120478</v>
      </c>
    </row>
    <row r="32" spans="1:11" x14ac:dyDescent="0.25">
      <c r="A32" s="17">
        <v>43565</v>
      </c>
      <c r="B32" s="16">
        <v>16.280000999999999</v>
      </c>
      <c r="C32">
        <f t="shared" si="0"/>
        <v>2019</v>
      </c>
      <c r="D32">
        <f t="shared" si="1"/>
        <v>2</v>
      </c>
      <c r="E32">
        <f t="shared" si="2"/>
        <v>1</v>
      </c>
    </row>
    <row r="33" spans="1:7" x14ac:dyDescent="0.25">
      <c r="A33" s="17">
        <v>43566</v>
      </c>
      <c r="B33" s="16">
        <v>15.86</v>
      </c>
      <c r="C33">
        <f t="shared" si="0"/>
        <v>2019</v>
      </c>
      <c r="D33">
        <f t="shared" si="1"/>
        <v>2</v>
      </c>
      <c r="E33">
        <f t="shared" si="2"/>
        <v>1</v>
      </c>
      <c r="G33" s="20">
        <v>10.241190476190477</v>
      </c>
    </row>
    <row r="34" spans="1:7" x14ac:dyDescent="0.25">
      <c r="A34" s="17">
        <v>43567</v>
      </c>
      <c r="B34" s="16">
        <v>15.48</v>
      </c>
      <c r="C34">
        <f t="shared" si="0"/>
        <v>2019</v>
      </c>
      <c r="D34">
        <f t="shared" si="1"/>
        <v>2</v>
      </c>
      <c r="E34">
        <f t="shared" si="2"/>
        <v>1</v>
      </c>
      <c r="G34" s="20">
        <v>9.3298360655737707</v>
      </c>
    </row>
    <row r="35" spans="1:7" x14ac:dyDescent="0.25">
      <c r="A35" s="17">
        <v>43570</v>
      </c>
      <c r="B35" s="16">
        <v>15.62</v>
      </c>
      <c r="C35">
        <f t="shared" si="0"/>
        <v>2019</v>
      </c>
      <c r="D35">
        <f t="shared" si="1"/>
        <v>2</v>
      </c>
      <c r="E35">
        <f t="shared" si="2"/>
        <v>1</v>
      </c>
      <c r="G35" s="20">
        <v>11.387559055118111</v>
      </c>
    </row>
    <row r="36" spans="1:7" x14ac:dyDescent="0.25">
      <c r="A36" s="17">
        <v>43571</v>
      </c>
      <c r="B36" s="16">
        <v>15.8</v>
      </c>
      <c r="C36">
        <f t="shared" si="0"/>
        <v>2019</v>
      </c>
      <c r="D36">
        <f t="shared" si="1"/>
        <v>2</v>
      </c>
      <c r="E36">
        <f t="shared" si="2"/>
        <v>1</v>
      </c>
      <c r="G36" s="20">
        <v>13.816626530120478</v>
      </c>
    </row>
    <row r="37" spans="1:7" x14ac:dyDescent="0.25">
      <c r="A37" s="17">
        <v>43572</v>
      </c>
      <c r="B37" s="16">
        <v>15.02</v>
      </c>
      <c r="C37">
        <f t="shared" si="0"/>
        <v>2019</v>
      </c>
      <c r="D37">
        <f t="shared" si="1"/>
        <v>2</v>
      </c>
      <c r="E37">
        <f t="shared" si="2"/>
        <v>1</v>
      </c>
    </row>
    <row r="38" spans="1:7" x14ac:dyDescent="0.25">
      <c r="A38" s="17">
        <v>43573</v>
      </c>
      <c r="B38" s="16">
        <v>14.46</v>
      </c>
      <c r="C38">
        <f t="shared" si="0"/>
        <v>2019</v>
      </c>
      <c r="D38">
        <f t="shared" si="1"/>
        <v>2</v>
      </c>
      <c r="E38">
        <f t="shared" si="2"/>
        <v>1</v>
      </c>
    </row>
    <row r="39" spans="1:7" x14ac:dyDescent="0.25">
      <c r="A39" s="17">
        <v>43578</v>
      </c>
      <c r="B39" s="16">
        <v>13.88</v>
      </c>
      <c r="C39">
        <f t="shared" si="0"/>
        <v>2019</v>
      </c>
      <c r="D39">
        <f t="shared" si="1"/>
        <v>2</v>
      </c>
      <c r="E39">
        <f t="shared" si="2"/>
        <v>1</v>
      </c>
    </row>
    <row r="40" spans="1:7" x14ac:dyDescent="0.25">
      <c r="A40" s="17">
        <v>43579</v>
      </c>
      <c r="B40" s="16">
        <v>13.78</v>
      </c>
      <c r="C40">
        <f t="shared" si="0"/>
        <v>2019</v>
      </c>
      <c r="D40">
        <f t="shared" si="1"/>
        <v>2</v>
      </c>
      <c r="E40">
        <f t="shared" si="2"/>
        <v>1</v>
      </c>
    </row>
    <row r="41" spans="1:7" x14ac:dyDescent="0.25">
      <c r="A41" s="17">
        <v>43580</v>
      </c>
      <c r="B41" s="16">
        <v>13.68</v>
      </c>
      <c r="C41">
        <f t="shared" si="0"/>
        <v>2019</v>
      </c>
      <c r="D41">
        <f t="shared" si="1"/>
        <v>2</v>
      </c>
      <c r="E41">
        <f t="shared" si="2"/>
        <v>1</v>
      </c>
    </row>
    <row r="42" spans="1:7" x14ac:dyDescent="0.25">
      <c r="A42" s="17">
        <v>43581</v>
      </c>
      <c r="B42" s="16">
        <v>13.72</v>
      </c>
      <c r="C42">
        <f t="shared" si="0"/>
        <v>2019</v>
      </c>
      <c r="D42">
        <f t="shared" si="1"/>
        <v>2</v>
      </c>
      <c r="E42">
        <f t="shared" si="2"/>
        <v>1</v>
      </c>
    </row>
    <row r="43" spans="1:7" x14ac:dyDescent="0.25">
      <c r="A43" s="17">
        <v>43584</v>
      </c>
      <c r="B43" s="16">
        <v>13.56</v>
      </c>
      <c r="C43">
        <f t="shared" si="0"/>
        <v>2019</v>
      </c>
      <c r="D43">
        <f t="shared" si="1"/>
        <v>2</v>
      </c>
      <c r="E43">
        <f t="shared" si="2"/>
        <v>1</v>
      </c>
    </row>
    <row r="44" spans="1:7" x14ac:dyDescent="0.25">
      <c r="A44" s="17">
        <v>43585</v>
      </c>
      <c r="B44" s="16">
        <v>13.74</v>
      </c>
      <c r="C44">
        <f t="shared" si="0"/>
        <v>2019</v>
      </c>
      <c r="D44">
        <f t="shared" si="1"/>
        <v>2</v>
      </c>
      <c r="E44">
        <f t="shared" si="2"/>
        <v>1</v>
      </c>
    </row>
    <row r="45" spans="1:7" x14ac:dyDescent="0.25">
      <c r="A45" s="17">
        <v>43587</v>
      </c>
      <c r="B45" s="16">
        <v>14.08</v>
      </c>
      <c r="C45">
        <f t="shared" si="0"/>
        <v>2019</v>
      </c>
      <c r="D45">
        <f t="shared" si="1"/>
        <v>2</v>
      </c>
      <c r="E45">
        <f t="shared" si="2"/>
        <v>1</v>
      </c>
    </row>
    <row r="46" spans="1:7" x14ac:dyDescent="0.25">
      <c r="A46" s="17">
        <v>43588</v>
      </c>
      <c r="B46" s="16">
        <v>14.02</v>
      </c>
      <c r="C46">
        <f t="shared" si="0"/>
        <v>2019</v>
      </c>
      <c r="D46">
        <f t="shared" si="1"/>
        <v>2</v>
      </c>
      <c r="E46">
        <f t="shared" si="2"/>
        <v>1</v>
      </c>
    </row>
    <row r="47" spans="1:7" x14ac:dyDescent="0.25">
      <c r="A47" s="17">
        <v>43591</v>
      </c>
      <c r="B47" s="16">
        <v>13.38</v>
      </c>
      <c r="C47">
        <f t="shared" si="0"/>
        <v>2019</v>
      </c>
      <c r="D47">
        <f t="shared" si="1"/>
        <v>2</v>
      </c>
      <c r="E47">
        <f t="shared" si="2"/>
        <v>1</v>
      </c>
    </row>
    <row r="48" spans="1:7" x14ac:dyDescent="0.25">
      <c r="A48" s="17">
        <v>43592</v>
      </c>
      <c r="B48" s="16">
        <v>14.06</v>
      </c>
      <c r="C48">
        <f t="shared" si="0"/>
        <v>2019</v>
      </c>
      <c r="D48">
        <f t="shared" si="1"/>
        <v>2</v>
      </c>
      <c r="E48">
        <f t="shared" si="2"/>
        <v>1</v>
      </c>
    </row>
    <row r="49" spans="1:5" x14ac:dyDescent="0.25">
      <c r="A49" s="17">
        <v>43593</v>
      </c>
      <c r="B49" s="16">
        <v>14.08</v>
      </c>
      <c r="C49">
        <f t="shared" si="0"/>
        <v>2019</v>
      </c>
      <c r="D49">
        <f t="shared" si="1"/>
        <v>2</v>
      </c>
      <c r="E49">
        <f t="shared" si="2"/>
        <v>1</v>
      </c>
    </row>
    <row r="50" spans="1:5" x14ac:dyDescent="0.25">
      <c r="A50" s="17">
        <v>43594</v>
      </c>
      <c r="B50" s="16">
        <v>14</v>
      </c>
      <c r="C50">
        <f t="shared" si="0"/>
        <v>2019</v>
      </c>
      <c r="D50">
        <f t="shared" si="1"/>
        <v>2</v>
      </c>
      <c r="E50">
        <f t="shared" si="2"/>
        <v>1</v>
      </c>
    </row>
    <row r="51" spans="1:5" x14ac:dyDescent="0.25">
      <c r="A51" s="17">
        <v>43595</v>
      </c>
      <c r="B51" s="16">
        <v>14.36</v>
      </c>
      <c r="C51">
        <f t="shared" si="0"/>
        <v>2019</v>
      </c>
      <c r="D51">
        <f t="shared" si="1"/>
        <v>2</v>
      </c>
      <c r="E51">
        <f t="shared" si="2"/>
        <v>1</v>
      </c>
    </row>
    <row r="52" spans="1:5" x14ac:dyDescent="0.25">
      <c r="A52" s="17">
        <v>43599</v>
      </c>
      <c r="B52" s="16">
        <v>13.64</v>
      </c>
      <c r="C52">
        <f t="shared" si="0"/>
        <v>2019</v>
      </c>
      <c r="D52">
        <f t="shared" si="1"/>
        <v>2</v>
      </c>
      <c r="E52">
        <f t="shared" si="2"/>
        <v>1</v>
      </c>
    </row>
    <row r="53" spans="1:5" x14ac:dyDescent="0.25">
      <c r="A53" s="17">
        <v>43600</v>
      </c>
      <c r="B53" s="16">
        <v>13.44</v>
      </c>
      <c r="C53">
        <f t="shared" si="0"/>
        <v>2019</v>
      </c>
      <c r="D53">
        <f t="shared" si="1"/>
        <v>2</v>
      </c>
      <c r="E53">
        <f t="shared" si="2"/>
        <v>1</v>
      </c>
    </row>
    <row r="54" spans="1:5" x14ac:dyDescent="0.25">
      <c r="A54" s="17">
        <v>43601</v>
      </c>
      <c r="B54" s="16">
        <v>13.2</v>
      </c>
      <c r="C54">
        <f t="shared" si="0"/>
        <v>2019</v>
      </c>
      <c r="D54">
        <f t="shared" si="1"/>
        <v>2</v>
      </c>
      <c r="E54">
        <f t="shared" si="2"/>
        <v>1</v>
      </c>
    </row>
    <row r="55" spans="1:5" x14ac:dyDescent="0.25">
      <c r="A55" s="17">
        <v>43602</v>
      </c>
      <c r="B55" s="16">
        <v>12.64</v>
      </c>
      <c r="C55">
        <f t="shared" si="0"/>
        <v>2019</v>
      </c>
      <c r="D55">
        <f t="shared" si="1"/>
        <v>2</v>
      </c>
      <c r="E55">
        <f t="shared" si="2"/>
        <v>1</v>
      </c>
    </row>
    <row r="56" spans="1:5" x14ac:dyDescent="0.25">
      <c r="A56" s="17">
        <v>43605</v>
      </c>
      <c r="B56" s="16">
        <v>12.38</v>
      </c>
      <c r="C56">
        <f t="shared" si="0"/>
        <v>2019</v>
      </c>
      <c r="D56">
        <f t="shared" si="1"/>
        <v>2</v>
      </c>
      <c r="E56">
        <f t="shared" si="2"/>
        <v>1</v>
      </c>
    </row>
    <row r="57" spans="1:5" x14ac:dyDescent="0.25">
      <c r="A57" s="17">
        <v>43606</v>
      </c>
      <c r="B57" s="16">
        <v>12.12</v>
      </c>
      <c r="C57">
        <f t="shared" si="0"/>
        <v>2019</v>
      </c>
      <c r="D57">
        <f t="shared" si="1"/>
        <v>2</v>
      </c>
      <c r="E57">
        <f t="shared" si="2"/>
        <v>1</v>
      </c>
    </row>
    <row r="58" spans="1:5" x14ac:dyDescent="0.25">
      <c r="A58" s="17">
        <v>43607</v>
      </c>
      <c r="B58" s="16">
        <v>11.3</v>
      </c>
      <c r="C58">
        <f t="shared" si="0"/>
        <v>2019</v>
      </c>
      <c r="D58">
        <f t="shared" si="1"/>
        <v>2</v>
      </c>
      <c r="E58">
        <f t="shared" si="2"/>
        <v>1</v>
      </c>
    </row>
    <row r="59" spans="1:5" x14ac:dyDescent="0.25">
      <c r="A59" s="17">
        <v>43608</v>
      </c>
      <c r="B59" s="16">
        <v>11</v>
      </c>
      <c r="C59">
        <f t="shared" si="0"/>
        <v>2019</v>
      </c>
      <c r="D59">
        <f t="shared" si="1"/>
        <v>2</v>
      </c>
      <c r="E59">
        <f t="shared" si="2"/>
        <v>1</v>
      </c>
    </row>
    <row r="60" spans="1:5" x14ac:dyDescent="0.25">
      <c r="A60" s="17">
        <v>43609</v>
      </c>
      <c r="B60" s="16">
        <v>11.06</v>
      </c>
      <c r="C60">
        <f t="shared" si="0"/>
        <v>2019</v>
      </c>
      <c r="D60">
        <f t="shared" si="1"/>
        <v>2</v>
      </c>
      <c r="E60">
        <f t="shared" si="2"/>
        <v>1</v>
      </c>
    </row>
    <row r="61" spans="1:5" x14ac:dyDescent="0.25">
      <c r="A61" s="17">
        <v>43612</v>
      </c>
      <c r="B61" s="16">
        <v>11.44</v>
      </c>
      <c r="C61">
        <f t="shared" si="0"/>
        <v>2019</v>
      </c>
      <c r="D61">
        <f t="shared" si="1"/>
        <v>2</v>
      </c>
      <c r="E61">
        <f t="shared" si="2"/>
        <v>1</v>
      </c>
    </row>
    <row r="62" spans="1:5" x14ac:dyDescent="0.25">
      <c r="A62" s="17">
        <v>43613</v>
      </c>
      <c r="B62" s="16">
        <v>11.9</v>
      </c>
      <c r="C62">
        <f t="shared" si="0"/>
        <v>2019</v>
      </c>
      <c r="D62">
        <f t="shared" si="1"/>
        <v>2</v>
      </c>
      <c r="E62">
        <f t="shared" si="2"/>
        <v>1</v>
      </c>
    </row>
    <row r="63" spans="1:5" x14ac:dyDescent="0.25">
      <c r="A63" s="17">
        <v>43614</v>
      </c>
      <c r="B63" s="16">
        <v>11.6</v>
      </c>
      <c r="C63">
        <f t="shared" si="0"/>
        <v>2019</v>
      </c>
      <c r="D63">
        <f t="shared" si="1"/>
        <v>2</v>
      </c>
      <c r="E63">
        <f t="shared" si="2"/>
        <v>1</v>
      </c>
    </row>
    <row r="64" spans="1:5" x14ac:dyDescent="0.25">
      <c r="A64" s="17">
        <v>43615</v>
      </c>
      <c r="B64" s="16">
        <v>11.56</v>
      </c>
      <c r="C64">
        <f t="shared" si="0"/>
        <v>2019</v>
      </c>
      <c r="D64">
        <f t="shared" si="1"/>
        <v>2</v>
      </c>
      <c r="E64">
        <f t="shared" si="2"/>
        <v>1</v>
      </c>
    </row>
    <row r="65" spans="1:5" x14ac:dyDescent="0.25">
      <c r="A65" s="17">
        <v>43616</v>
      </c>
      <c r="B65" s="16">
        <v>11.5</v>
      </c>
      <c r="C65">
        <f t="shared" si="0"/>
        <v>2019</v>
      </c>
      <c r="D65">
        <f t="shared" si="1"/>
        <v>2</v>
      </c>
      <c r="E65">
        <f t="shared" si="2"/>
        <v>1</v>
      </c>
    </row>
    <row r="66" spans="1:5" x14ac:dyDescent="0.25">
      <c r="A66" s="17">
        <v>43619</v>
      </c>
      <c r="B66" s="16">
        <v>11.68</v>
      </c>
      <c r="C66">
        <f t="shared" si="0"/>
        <v>2019</v>
      </c>
      <c r="D66">
        <f t="shared" si="1"/>
        <v>2</v>
      </c>
      <c r="E66">
        <f t="shared" si="2"/>
        <v>1</v>
      </c>
    </row>
    <row r="67" spans="1:5" x14ac:dyDescent="0.25">
      <c r="A67" s="17">
        <v>43620</v>
      </c>
      <c r="B67" s="16">
        <v>11.8</v>
      </c>
      <c r="C67">
        <f t="shared" ref="C67:C130" si="3">YEAR(A67)</f>
        <v>2019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17">
        <v>43621</v>
      </c>
      <c r="B68" s="16">
        <v>11.88</v>
      </c>
      <c r="C68">
        <f t="shared" si="3"/>
        <v>2019</v>
      </c>
      <c r="D68">
        <f t="shared" si="4"/>
        <v>2</v>
      </c>
      <c r="E68">
        <f t="shared" si="5"/>
        <v>1</v>
      </c>
    </row>
    <row r="69" spans="1:5" x14ac:dyDescent="0.25">
      <c r="A69" s="17">
        <v>43622</v>
      </c>
      <c r="B69" s="16">
        <v>12.12</v>
      </c>
      <c r="C69">
        <f t="shared" si="3"/>
        <v>2019</v>
      </c>
      <c r="D69">
        <f t="shared" si="4"/>
        <v>2</v>
      </c>
      <c r="E69">
        <f t="shared" si="5"/>
        <v>1</v>
      </c>
    </row>
    <row r="70" spans="1:5" x14ac:dyDescent="0.25">
      <c r="A70" s="17">
        <v>43626</v>
      </c>
      <c r="B70" s="16">
        <v>12.6</v>
      </c>
      <c r="C70">
        <f t="shared" si="3"/>
        <v>2019</v>
      </c>
      <c r="D70">
        <f t="shared" si="4"/>
        <v>2</v>
      </c>
      <c r="E70">
        <f t="shared" si="5"/>
        <v>1</v>
      </c>
    </row>
    <row r="71" spans="1:5" x14ac:dyDescent="0.25">
      <c r="A71" s="17">
        <v>43627</v>
      </c>
      <c r="B71" s="16">
        <v>12.9</v>
      </c>
      <c r="C71">
        <f t="shared" si="3"/>
        <v>2019</v>
      </c>
      <c r="D71">
        <f t="shared" si="4"/>
        <v>2</v>
      </c>
      <c r="E71">
        <f t="shared" si="5"/>
        <v>1</v>
      </c>
    </row>
    <row r="72" spans="1:5" x14ac:dyDescent="0.25">
      <c r="A72" s="17">
        <v>43628</v>
      </c>
      <c r="B72" s="16">
        <v>12.46</v>
      </c>
      <c r="C72">
        <f t="shared" si="3"/>
        <v>2019</v>
      </c>
      <c r="D72">
        <f t="shared" si="4"/>
        <v>2</v>
      </c>
      <c r="E72">
        <f t="shared" si="5"/>
        <v>1</v>
      </c>
    </row>
    <row r="73" spans="1:5" x14ac:dyDescent="0.25">
      <c r="A73" s="17">
        <v>43629</v>
      </c>
      <c r="B73" s="16">
        <v>12.12</v>
      </c>
      <c r="C73">
        <f t="shared" si="3"/>
        <v>2019</v>
      </c>
      <c r="D73">
        <f t="shared" si="4"/>
        <v>2</v>
      </c>
      <c r="E73">
        <f t="shared" si="5"/>
        <v>1</v>
      </c>
    </row>
    <row r="74" spans="1:5" x14ac:dyDescent="0.25">
      <c r="A74" s="17">
        <v>43630</v>
      </c>
      <c r="B74" s="16">
        <v>12.5</v>
      </c>
      <c r="C74">
        <f t="shared" si="3"/>
        <v>2019</v>
      </c>
      <c r="D74">
        <f t="shared" si="4"/>
        <v>2</v>
      </c>
      <c r="E74">
        <f t="shared" si="5"/>
        <v>1</v>
      </c>
    </row>
    <row r="75" spans="1:5" x14ac:dyDescent="0.25">
      <c r="A75" s="17">
        <v>43633</v>
      </c>
      <c r="B75" s="16">
        <v>12</v>
      </c>
      <c r="C75">
        <f t="shared" si="3"/>
        <v>2019</v>
      </c>
      <c r="D75">
        <f t="shared" si="4"/>
        <v>2</v>
      </c>
      <c r="E75">
        <f t="shared" si="5"/>
        <v>1</v>
      </c>
    </row>
    <row r="76" spans="1:5" x14ac:dyDescent="0.25">
      <c r="A76" s="17">
        <v>43634</v>
      </c>
      <c r="B76" s="16">
        <v>12.2</v>
      </c>
      <c r="C76">
        <f t="shared" si="3"/>
        <v>2019</v>
      </c>
      <c r="D76">
        <f t="shared" si="4"/>
        <v>2</v>
      </c>
      <c r="E76">
        <f t="shared" si="5"/>
        <v>1</v>
      </c>
    </row>
    <row r="77" spans="1:5" x14ac:dyDescent="0.25">
      <c r="A77" s="17">
        <v>43635</v>
      </c>
      <c r="B77" s="16">
        <v>12.1</v>
      </c>
      <c r="C77">
        <f t="shared" si="3"/>
        <v>2019</v>
      </c>
      <c r="D77">
        <f t="shared" si="4"/>
        <v>2</v>
      </c>
      <c r="E77">
        <f t="shared" si="5"/>
        <v>1</v>
      </c>
    </row>
    <row r="78" spans="1:5" x14ac:dyDescent="0.25">
      <c r="A78" s="17">
        <v>43636</v>
      </c>
      <c r="B78" s="16">
        <v>12.3</v>
      </c>
      <c r="C78">
        <f t="shared" si="3"/>
        <v>2019</v>
      </c>
      <c r="D78">
        <f t="shared" si="4"/>
        <v>2</v>
      </c>
      <c r="E78">
        <f t="shared" si="5"/>
        <v>1</v>
      </c>
    </row>
    <row r="79" spans="1:5" x14ac:dyDescent="0.25">
      <c r="A79" s="17">
        <v>43637</v>
      </c>
      <c r="B79" s="16">
        <v>12.32</v>
      </c>
      <c r="C79">
        <f t="shared" si="3"/>
        <v>2019</v>
      </c>
      <c r="D79">
        <f t="shared" si="4"/>
        <v>2</v>
      </c>
      <c r="E79">
        <f t="shared" si="5"/>
        <v>1</v>
      </c>
    </row>
    <row r="80" spans="1:5" x14ac:dyDescent="0.25">
      <c r="A80" s="17">
        <v>43640</v>
      </c>
      <c r="B80" s="16">
        <v>12.02</v>
      </c>
      <c r="C80">
        <f t="shared" si="3"/>
        <v>2019</v>
      </c>
      <c r="D80">
        <f t="shared" si="4"/>
        <v>2</v>
      </c>
      <c r="E80">
        <f t="shared" si="5"/>
        <v>1</v>
      </c>
    </row>
    <row r="81" spans="1:5" x14ac:dyDescent="0.25">
      <c r="A81" s="17">
        <v>43641</v>
      </c>
      <c r="B81" s="16">
        <v>11.88</v>
      </c>
      <c r="C81">
        <f t="shared" si="3"/>
        <v>2019</v>
      </c>
      <c r="D81">
        <f t="shared" si="4"/>
        <v>2</v>
      </c>
      <c r="E81">
        <f t="shared" si="5"/>
        <v>1</v>
      </c>
    </row>
    <row r="82" spans="1:5" x14ac:dyDescent="0.25">
      <c r="A82" s="17">
        <v>43642</v>
      </c>
      <c r="B82" s="16">
        <v>11.5</v>
      </c>
      <c r="C82">
        <f t="shared" si="3"/>
        <v>2019</v>
      </c>
      <c r="D82">
        <f t="shared" si="4"/>
        <v>2</v>
      </c>
      <c r="E82">
        <f t="shared" si="5"/>
        <v>1</v>
      </c>
    </row>
    <row r="83" spans="1:5" x14ac:dyDescent="0.25">
      <c r="A83" s="17">
        <v>43643</v>
      </c>
      <c r="B83" s="16">
        <v>11.52</v>
      </c>
      <c r="C83">
        <f t="shared" si="3"/>
        <v>2019</v>
      </c>
      <c r="D83">
        <f t="shared" si="4"/>
        <v>2</v>
      </c>
      <c r="E83">
        <f t="shared" si="5"/>
        <v>1</v>
      </c>
    </row>
    <row r="84" spans="1:5" x14ac:dyDescent="0.25">
      <c r="A84" s="17">
        <v>43644</v>
      </c>
      <c r="B84" s="16">
        <v>11.52</v>
      </c>
      <c r="C84">
        <f t="shared" si="3"/>
        <v>2019</v>
      </c>
      <c r="D84">
        <f t="shared" si="4"/>
        <v>2</v>
      </c>
      <c r="E84">
        <f t="shared" si="5"/>
        <v>1</v>
      </c>
    </row>
    <row r="85" spans="1:5" x14ac:dyDescent="0.25">
      <c r="A85" s="17">
        <v>43648</v>
      </c>
      <c r="B85" s="16">
        <v>11.9</v>
      </c>
      <c r="C85">
        <f t="shared" si="3"/>
        <v>2019</v>
      </c>
      <c r="D85">
        <f t="shared" si="4"/>
        <v>3</v>
      </c>
      <c r="E85">
        <f t="shared" si="5"/>
        <v>2</v>
      </c>
    </row>
    <row r="86" spans="1:5" x14ac:dyDescent="0.25">
      <c r="A86" s="17">
        <v>43649</v>
      </c>
      <c r="B86" s="16">
        <v>11.9</v>
      </c>
      <c r="C86">
        <f t="shared" si="3"/>
        <v>2019</v>
      </c>
      <c r="D86">
        <f t="shared" si="4"/>
        <v>3</v>
      </c>
      <c r="E86">
        <f t="shared" si="5"/>
        <v>2</v>
      </c>
    </row>
    <row r="87" spans="1:5" x14ac:dyDescent="0.25">
      <c r="A87" s="17">
        <v>43650</v>
      </c>
      <c r="B87" s="16">
        <v>12</v>
      </c>
      <c r="C87">
        <f t="shared" si="3"/>
        <v>2019</v>
      </c>
      <c r="D87">
        <f t="shared" si="4"/>
        <v>3</v>
      </c>
      <c r="E87">
        <f t="shared" si="5"/>
        <v>2</v>
      </c>
    </row>
    <row r="88" spans="1:5" x14ac:dyDescent="0.25">
      <c r="A88" s="17">
        <v>43651</v>
      </c>
      <c r="B88" s="16">
        <v>12.02</v>
      </c>
      <c r="C88">
        <f t="shared" si="3"/>
        <v>2019</v>
      </c>
      <c r="D88">
        <f t="shared" si="4"/>
        <v>3</v>
      </c>
      <c r="E88">
        <f t="shared" si="5"/>
        <v>2</v>
      </c>
    </row>
    <row r="89" spans="1:5" x14ac:dyDescent="0.25">
      <c r="A89" s="17">
        <v>43654</v>
      </c>
      <c r="B89" s="16">
        <v>11.9</v>
      </c>
      <c r="C89">
        <f t="shared" si="3"/>
        <v>2019</v>
      </c>
      <c r="D89">
        <f t="shared" si="4"/>
        <v>3</v>
      </c>
      <c r="E89">
        <f t="shared" si="5"/>
        <v>2</v>
      </c>
    </row>
    <row r="90" spans="1:5" x14ac:dyDescent="0.25">
      <c r="A90" s="17">
        <v>43655</v>
      </c>
      <c r="B90" s="16">
        <v>12.04</v>
      </c>
      <c r="C90">
        <f t="shared" si="3"/>
        <v>2019</v>
      </c>
      <c r="D90">
        <f t="shared" si="4"/>
        <v>3</v>
      </c>
      <c r="E90">
        <f t="shared" si="5"/>
        <v>2</v>
      </c>
    </row>
    <row r="91" spans="1:5" x14ac:dyDescent="0.25">
      <c r="A91" s="17">
        <v>43656</v>
      </c>
      <c r="B91" s="16">
        <v>12</v>
      </c>
      <c r="C91">
        <f t="shared" si="3"/>
        <v>2019</v>
      </c>
      <c r="D91">
        <f t="shared" si="4"/>
        <v>3</v>
      </c>
      <c r="E91">
        <f t="shared" si="5"/>
        <v>2</v>
      </c>
    </row>
    <row r="92" spans="1:5" x14ac:dyDescent="0.25">
      <c r="A92" s="17">
        <v>43657</v>
      </c>
      <c r="B92" s="16">
        <v>11.86</v>
      </c>
      <c r="C92">
        <f t="shared" si="3"/>
        <v>2019</v>
      </c>
      <c r="D92">
        <f t="shared" si="4"/>
        <v>3</v>
      </c>
      <c r="E92">
        <f t="shared" si="5"/>
        <v>2</v>
      </c>
    </row>
    <row r="93" spans="1:5" x14ac:dyDescent="0.25">
      <c r="A93" s="17">
        <v>43658</v>
      </c>
      <c r="B93" s="16">
        <v>12</v>
      </c>
      <c r="C93">
        <f t="shared" si="3"/>
        <v>2019</v>
      </c>
      <c r="D93">
        <f t="shared" si="4"/>
        <v>3</v>
      </c>
      <c r="E93">
        <f t="shared" si="5"/>
        <v>2</v>
      </c>
    </row>
    <row r="94" spans="1:5" x14ac:dyDescent="0.25">
      <c r="A94" s="17">
        <v>43661</v>
      </c>
      <c r="B94" s="16">
        <v>12</v>
      </c>
      <c r="C94">
        <f t="shared" si="3"/>
        <v>2019</v>
      </c>
      <c r="D94">
        <f t="shared" si="4"/>
        <v>3</v>
      </c>
      <c r="E94">
        <f t="shared" si="5"/>
        <v>2</v>
      </c>
    </row>
    <row r="95" spans="1:5" x14ac:dyDescent="0.25">
      <c r="A95" s="17">
        <v>43662</v>
      </c>
      <c r="B95" s="16">
        <v>12.12</v>
      </c>
      <c r="C95">
        <f t="shared" si="3"/>
        <v>2019</v>
      </c>
      <c r="D95">
        <f t="shared" si="4"/>
        <v>3</v>
      </c>
      <c r="E95">
        <f t="shared" si="5"/>
        <v>2</v>
      </c>
    </row>
    <row r="96" spans="1:5" x14ac:dyDescent="0.25">
      <c r="A96" s="17">
        <v>43663</v>
      </c>
      <c r="B96" s="16">
        <v>12.36</v>
      </c>
      <c r="C96">
        <f t="shared" si="3"/>
        <v>2019</v>
      </c>
      <c r="D96">
        <f t="shared" si="4"/>
        <v>3</v>
      </c>
      <c r="E96">
        <f t="shared" si="5"/>
        <v>2</v>
      </c>
    </row>
    <row r="97" spans="1:5" x14ac:dyDescent="0.25">
      <c r="A97" s="17">
        <v>43664</v>
      </c>
      <c r="B97" s="16">
        <v>12.34</v>
      </c>
      <c r="C97">
        <f t="shared" si="3"/>
        <v>2019</v>
      </c>
      <c r="D97">
        <f t="shared" si="4"/>
        <v>3</v>
      </c>
      <c r="E97">
        <f t="shared" si="5"/>
        <v>2</v>
      </c>
    </row>
    <row r="98" spans="1:5" x14ac:dyDescent="0.25">
      <c r="A98" s="17">
        <v>43665</v>
      </c>
      <c r="B98" s="16">
        <v>12.42</v>
      </c>
      <c r="C98">
        <f t="shared" si="3"/>
        <v>2019</v>
      </c>
      <c r="D98">
        <f t="shared" si="4"/>
        <v>3</v>
      </c>
      <c r="E98">
        <f t="shared" si="5"/>
        <v>2</v>
      </c>
    </row>
    <row r="99" spans="1:5" x14ac:dyDescent="0.25">
      <c r="A99" s="17">
        <v>43668</v>
      </c>
      <c r="B99" s="16">
        <v>12.54</v>
      </c>
      <c r="C99">
        <f t="shared" si="3"/>
        <v>2019</v>
      </c>
      <c r="D99">
        <f t="shared" si="4"/>
        <v>3</v>
      </c>
      <c r="E99">
        <f t="shared" si="5"/>
        <v>2</v>
      </c>
    </row>
    <row r="100" spans="1:5" x14ac:dyDescent="0.25">
      <c r="A100" s="17">
        <v>43669</v>
      </c>
      <c r="B100" s="16">
        <v>12.7</v>
      </c>
      <c r="C100">
        <f t="shared" si="3"/>
        <v>2019</v>
      </c>
      <c r="D100">
        <f t="shared" si="4"/>
        <v>3</v>
      </c>
      <c r="E100">
        <f t="shared" si="5"/>
        <v>2</v>
      </c>
    </row>
    <row r="101" spans="1:5" x14ac:dyDescent="0.25">
      <c r="A101" s="17">
        <v>43670</v>
      </c>
      <c r="B101" s="16">
        <v>12.7</v>
      </c>
      <c r="C101">
        <f t="shared" si="3"/>
        <v>2019</v>
      </c>
      <c r="D101">
        <f t="shared" si="4"/>
        <v>3</v>
      </c>
      <c r="E101">
        <f t="shared" si="5"/>
        <v>2</v>
      </c>
    </row>
    <row r="102" spans="1:5" x14ac:dyDescent="0.25">
      <c r="A102" s="17">
        <v>43671</v>
      </c>
      <c r="B102" s="16">
        <v>12.66</v>
      </c>
      <c r="C102">
        <f t="shared" si="3"/>
        <v>2019</v>
      </c>
      <c r="D102">
        <f t="shared" si="4"/>
        <v>3</v>
      </c>
      <c r="E102">
        <f t="shared" si="5"/>
        <v>2</v>
      </c>
    </row>
    <row r="103" spans="1:5" x14ac:dyDescent="0.25">
      <c r="A103" s="17">
        <v>43672</v>
      </c>
      <c r="B103" s="16">
        <v>12.06</v>
      </c>
      <c r="C103">
        <f t="shared" si="3"/>
        <v>2019</v>
      </c>
      <c r="D103">
        <f t="shared" si="4"/>
        <v>3</v>
      </c>
      <c r="E103">
        <f t="shared" si="5"/>
        <v>2</v>
      </c>
    </row>
    <row r="104" spans="1:5" x14ac:dyDescent="0.25">
      <c r="A104" s="17">
        <v>43675</v>
      </c>
      <c r="B104" s="16">
        <v>11.9</v>
      </c>
      <c r="C104">
        <f t="shared" si="3"/>
        <v>2019</v>
      </c>
      <c r="D104">
        <f t="shared" si="4"/>
        <v>3</v>
      </c>
      <c r="E104">
        <f t="shared" si="5"/>
        <v>2</v>
      </c>
    </row>
    <row r="105" spans="1:5" x14ac:dyDescent="0.25">
      <c r="A105" s="17">
        <v>43676</v>
      </c>
      <c r="B105" s="16">
        <v>12</v>
      </c>
      <c r="C105">
        <f t="shared" si="3"/>
        <v>2019</v>
      </c>
      <c r="D105">
        <f t="shared" si="4"/>
        <v>3</v>
      </c>
      <c r="E105">
        <f t="shared" si="5"/>
        <v>2</v>
      </c>
    </row>
    <row r="106" spans="1:5" x14ac:dyDescent="0.25">
      <c r="A106" s="17">
        <v>43677</v>
      </c>
      <c r="B106" s="16">
        <v>12</v>
      </c>
      <c r="C106">
        <f t="shared" si="3"/>
        <v>2019</v>
      </c>
      <c r="D106">
        <f t="shared" si="4"/>
        <v>3</v>
      </c>
      <c r="E106">
        <f t="shared" si="5"/>
        <v>2</v>
      </c>
    </row>
    <row r="107" spans="1:5" x14ac:dyDescent="0.25">
      <c r="A107" s="17">
        <v>43678</v>
      </c>
      <c r="B107" s="16">
        <v>12.2</v>
      </c>
      <c r="C107">
        <f t="shared" si="3"/>
        <v>2019</v>
      </c>
      <c r="D107">
        <f t="shared" si="4"/>
        <v>3</v>
      </c>
      <c r="E107">
        <f t="shared" si="5"/>
        <v>2</v>
      </c>
    </row>
    <row r="108" spans="1:5" x14ac:dyDescent="0.25">
      <c r="A108" s="17">
        <v>43679</v>
      </c>
      <c r="B108" s="16">
        <v>11.4</v>
      </c>
      <c r="C108">
        <f t="shared" si="3"/>
        <v>2019</v>
      </c>
      <c r="D108">
        <f t="shared" si="4"/>
        <v>3</v>
      </c>
      <c r="E108">
        <f t="shared" si="5"/>
        <v>2</v>
      </c>
    </row>
    <row r="109" spans="1:5" x14ac:dyDescent="0.25">
      <c r="A109" s="17">
        <v>43682</v>
      </c>
      <c r="B109" s="16">
        <v>11.2</v>
      </c>
      <c r="C109">
        <f t="shared" si="3"/>
        <v>2019</v>
      </c>
      <c r="D109">
        <f t="shared" si="4"/>
        <v>3</v>
      </c>
      <c r="E109">
        <f t="shared" si="5"/>
        <v>2</v>
      </c>
    </row>
    <row r="110" spans="1:5" x14ac:dyDescent="0.25">
      <c r="A110" s="17">
        <v>43683</v>
      </c>
      <c r="B110" s="16">
        <v>11.24</v>
      </c>
      <c r="C110">
        <f t="shared" si="3"/>
        <v>2019</v>
      </c>
      <c r="D110">
        <f t="shared" si="4"/>
        <v>3</v>
      </c>
      <c r="E110">
        <f t="shared" si="5"/>
        <v>2</v>
      </c>
    </row>
    <row r="111" spans="1:5" x14ac:dyDescent="0.25">
      <c r="A111" s="17">
        <v>43684</v>
      </c>
      <c r="B111" s="16">
        <v>11</v>
      </c>
      <c r="C111">
        <f t="shared" si="3"/>
        <v>2019</v>
      </c>
      <c r="D111">
        <f t="shared" si="4"/>
        <v>3</v>
      </c>
      <c r="E111">
        <f t="shared" si="5"/>
        <v>2</v>
      </c>
    </row>
    <row r="112" spans="1:5" x14ac:dyDescent="0.25">
      <c r="A112" s="17">
        <v>43685</v>
      </c>
      <c r="B112" s="16">
        <v>11.24</v>
      </c>
      <c r="C112">
        <f t="shared" si="3"/>
        <v>2019</v>
      </c>
      <c r="D112">
        <f t="shared" si="4"/>
        <v>3</v>
      </c>
      <c r="E112">
        <f t="shared" si="5"/>
        <v>2</v>
      </c>
    </row>
    <row r="113" spans="1:5" x14ac:dyDescent="0.25">
      <c r="A113" s="17">
        <v>43686</v>
      </c>
      <c r="B113" s="16">
        <v>10.9</v>
      </c>
      <c r="C113">
        <f t="shared" si="3"/>
        <v>2019</v>
      </c>
      <c r="D113">
        <f t="shared" si="4"/>
        <v>3</v>
      </c>
      <c r="E113">
        <f t="shared" si="5"/>
        <v>2</v>
      </c>
    </row>
    <row r="114" spans="1:5" x14ac:dyDescent="0.25">
      <c r="A114" s="17">
        <v>43689</v>
      </c>
      <c r="B114" s="16">
        <v>10.7</v>
      </c>
      <c r="C114">
        <f t="shared" si="3"/>
        <v>2019</v>
      </c>
      <c r="D114">
        <f t="shared" si="4"/>
        <v>3</v>
      </c>
      <c r="E114">
        <f t="shared" si="5"/>
        <v>2</v>
      </c>
    </row>
    <row r="115" spans="1:5" x14ac:dyDescent="0.25">
      <c r="A115" s="17">
        <v>43690</v>
      </c>
      <c r="B115" s="16">
        <v>10.28</v>
      </c>
      <c r="C115">
        <f t="shared" si="3"/>
        <v>2019</v>
      </c>
      <c r="D115">
        <f t="shared" si="4"/>
        <v>3</v>
      </c>
      <c r="E115">
        <f t="shared" si="5"/>
        <v>2</v>
      </c>
    </row>
    <row r="116" spans="1:5" x14ac:dyDescent="0.25">
      <c r="A116" s="17">
        <v>43691</v>
      </c>
      <c r="B116" s="16">
        <v>10.32</v>
      </c>
      <c r="C116">
        <f t="shared" si="3"/>
        <v>2019</v>
      </c>
      <c r="D116">
        <f t="shared" si="4"/>
        <v>3</v>
      </c>
      <c r="E116">
        <f t="shared" si="5"/>
        <v>2</v>
      </c>
    </row>
    <row r="117" spans="1:5" x14ac:dyDescent="0.25">
      <c r="A117" s="17">
        <v>43692</v>
      </c>
      <c r="B117" s="16">
        <v>10.52</v>
      </c>
      <c r="C117">
        <f t="shared" si="3"/>
        <v>2019</v>
      </c>
      <c r="D117">
        <f t="shared" si="4"/>
        <v>3</v>
      </c>
      <c r="E117">
        <f t="shared" si="5"/>
        <v>2</v>
      </c>
    </row>
    <row r="118" spans="1:5" x14ac:dyDescent="0.25">
      <c r="A118" s="17">
        <v>43693</v>
      </c>
      <c r="B118" s="16">
        <v>10.48</v>
      </c>
      <c r="C118">
        <f t="shared" si="3"/>
        <v>2019</v>
      </c>
      <c r="D118">
        <f t="shared" si="4"/>
        <v>3</v>
      </c>
      <c r="E118">
        <f t="shared" si="5"/>
        <v>2</v>
      </c>
    </row>
    <row r="119" spans="1:5" x14ac:dyDescent="0.25">
      <c r="A119" s="17">
        <v>43696</v>
      </c>
      <c r="B119" s="16">
        <v>10.44</v>
      </c>
      <c r="C119">
        <f t="shared" si="3"/>
        <v>2019</v>
      </c>
      <c r="D119">
        <f t="shared" si="4"/>
        <v>3</v>
      </c>
      <c r="E119">
        <f t="shared" si="5"/>
        <v>2</v>
      </c>
    </row>
    <row r="120" spans="1:5" x14ac:dyDescent="0.25">
      <c r="A120" s="17">
        <v>43697</v>
      </c>
      <c r="B120" s="16">
        <v>10.24</v>
      </c>
      <c r="C120">
        <f t="shared" si="3"/>
        <v>2019</v>
      </c>
      <c r="D120">
        <f t="shared" si="4"/>
        <v>3</v>
      </c>
      <c r="E120">
        <f t="shared" si="5"/>
        <v>2</v>
      </c>
    </row>
    <row r="121" spans="1:5" x14ac:dyDescent="0.25">
      <c r="A121" s="17">
        <v>43698</v>
      </c>
      <c r="B121" s="16">
        <v>10.36</v>
      </c>
      <c r="C121">
        <f t="shared" si="3"/>
        <v>2019</v>
      </c>
      <c r="D121">
        <f t="shared" si="4"/>
        <v>3</v>
      </c>
      <c r="E121">
        <f t="shared" si="5"/>
        <v>2</v>
      </c>
    </row>
    <row r="122" spans="1:5" x14ac:dyDescent="0.25">
      <c r="A122" s="17">
        <v>43699</v>
      </c>
      <c r="B122" s="16">
        <v>10.26</v>
      </c>
      <c r="C122">
        <f t="shared" si="3"/>
        <v>2019</v>
      </c>
      <c r="D122">
        <f t="shared" si="4"/>
        <v>3</v>
      </c>
      <c r="E122">
        <f t="shared" si="5"/>
        <v>2</v>
      </c>
    </row>
    <row r="123" spans="1:5" x14ac:dyDescent="0.25">
      <c r="A123" s="17">
        <v>43700</v>
      </c>
      <c r="B123" s="16">
        <v>10.06</v>
      </c>
      <c r="C123">
        <f t="shared" si="3"/>
        <v>2019</v>
      </c>
      <c r="D123">
        <f t="shared" si="4"/>
        <v>3</v>
      </c>
      <c r="E123">
        <f t="shared" si="5"/>
        <v>2</v>
      </c>
    </row>
    <row r="124" spans="1:5" x14ac:dyDescent="0.25">
      <c r="A124" s="17">
        <v>43703</v>
      </c>
      <c r="B124" s="16">
        <v>10.9</v>
      </c>
      <c r="C124">
        <f t="shared" si="3"/>
        <v>2019</v>
      </c>
      <c r="D124">
        <f t="shared" si="4"/>
        <v>3</v>
      </c>
      <c r="E124">
        <f t="shared" si="5"/>
        <v>2</v>
      </c>
    </row>
    <row r="125" spans="1:5" x14ac:dyDescent="0.25">
      <c r="A125" s="17">
        <v>43704</v>
      </c>
      <c r="B125" s="16">
        <v>11.24</v>
      </c>
      <c r="C125">
        <f t="shared" si="3"/>
        <v>2019</v>
      </c>
      <c r="D125">
        <f t="shared" si="4"/>
        <v>3</v>
      </c>
      <c r="E125">
        <f t="shared" si="5"/>
        <v>2</v>
      </c>
    </row>
    <row r="126" spans="1:5" x14ac:dyDescent="0.25">
      <c r="A126" s="17">
        <v>43705</v>
      </c>
      <c r="B126" s="16">
        <v>11.44</v>
      </c>
      <c r="C126">
        <f t="shared" si="3"/>
        <v>2019</v>
      </c>
      <c r="D126">
        <f t="shared" si="4"/>
        <v>3</v>
      </c>
      <c r="E126">
        <f t="shared" si="5"/>
        <v>2</v>
      </c>
    </row>
    <row r="127" spans="1:5" x14ac:dyDescent="0.25">
      <c r="A127" s="17">
        <v>43706</v>
      </c>
      <c r="B127" s="16">
        <v>11.34</v>
      </c>
      <c r="C127">
        <f t="shared" si="3"/>
        <v>2019</v>
      </c>
      <c r="D127">
        <f t="shared" si="4"/>
        <v>3</v>
      </c>
      <c r="E127">
        <f t="shared" si="5"/>
        <v>2</v>
      </c>
    </row>
    <row r="128" spans="1:5" x14ac:dyDescent="0.25">
      <c r="A128" s="17">
        <v>43707</v>
      </c>
      <c r="B128" s="16">
        <v>11.52</v>
      </c>
      <c r="C128">
        <f t="shared" si="3"/>
        <v>2019</v>
      </c>
      <c r="D128">
        <f t="shared" si="4"/>
        <v>3</v>
      </c>
      <c r="E128">
        <f t="shared" si="5"/>
        <v>2</v>
      </c>
    </row>
    <row r="129" spans="1:5" x14ac:dyDescent="0.25">
      <c r="A129" s="17">
        <v>43710</v>
      </c>
      <c r="B129" s="16">
        <v>11.8</v>
      </c>
      <c r="C129">
        <f t="shared" si="3"/>
        <v>2019</v>
      </c>
      <c r="D129">
        <f t="shared" si="4"/>
        <v>3</v>
      </c>
      <c r="E129">
        <f t="shared" si="5"/>
        <v>2</v>
      </c>
    </row>
    <row r="130" spans="1:5" x14ac:dyDescent="0.25">
      <c r="A130" s="17">
        <v>43711</v>
      </c>
      <c r="B130" s="16">
        <v>11.98</v>
      </c>
      <c r="C130">
        <f t="shared" si="3"/>
        <v>2019</v>
      </c>
      <c r="D130">
        <f t="shared" si="4"/>
        <v>3</v>
      </c>
      <c r="E130">
        <f t="shared" si="5"/>
        <v>2</v>
      </c>
    </row>
    <row r="131" spans="1:5" x14ac:dyDescent="0.25">
      <c r="A131" s="17">
        <v>43712</v>
      </c>
      <c r="B131" s="16">
        <v>12.22</v>
      </c>
      <c r="C131">
        <f t="shared" ref="C131:C194" si="6">YEAR(A131)</f>
        <v>2019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17">
        <v>43713</v>
      </c>
      <c r="B132" s="16">
        <v>12.2</v>
      </c>
      <c r="C132">
        <f t="shared" si="6"/>
        <v>2019</v>
      </c>
      <c r="D132">
        <f t="shared" si="7"/>
        <v>3</v>
      </c>
      <c r="E132">
        <f t="shared" si="8"/>
        <v>2</v>
      </c>
    </row>
    <row r="133" spans="1:5" x14ac:dyDescent="0.25">
      <c r="A133" s="17">
        <v>43714</v>
      </c>
      <c r="B133" s="16">
        <v>12.32</v>
      </c>
      <c r="C133">
        <f t="shared" si="6"/>
        <v>2019</v>
      </c>
      <c r="D133">
        <f t="shared" si="7"/>
        <v>3</v>
      </c>
      <c r="E133">
        <f t="shared" si="8"/>
        <v>2</v>
      </c>
    </row>
    <row r="134" spans="1:5" x14ac:dyDescent="0.25">
      <c r="A134" s="17">
        <v>43717</v>
      </c>
      <c r="B134" s="16">
        <v>12.3</v>
      </c>
      <c r="C134">
        <f t="shared" si="6"/>
        <v>2019</v>
      </c>
      <c r="D134">
        <f t="shared" si="7"/>
        <v>3</v>
      </c>
      <c r="E134">
        <f t="shared" si="8"/>
        <v>2</v>
      </c>
    </row>
    <row r="135" spans="1:5" x14ac:dyDescent="0.25">
      <c r="A135" s="17">
        <v>43718</v>
      </c>
      <c r="B135" s="16">
        <v>11.52</v>
      </c>
      <c r="C135">
        <f t="shared" si="6"/>
        <v>2019</v>
      </c>
      <c r="D135">
        <f t="shared" si="7"/>
        <v>3</v>
      </c>
      <c r="E135">
        <f t="shared" si="8"/>
        <v>2</v>
      </c>
    </row>
    <row r="136" spans="1:5" x14ac:dyDescent="0.25">
      <c r="A136" s="17">
        <v>43719</v>
      </c>
      <c r="B136" s="16">
        <v>11.48</v>
      </c>
      <c r="C136">
        <f t="shared" si="6"/>
        <v>2019</v>
      </c>
      <c r="D136">
        <f t="shared" si="7"/>
        <v>3</v>
      </c>
      <c r="E136">
        <f t="shared" si="8"/>
        <v>2</v>
      </c>
    </row>
    <row r="137" spans="1:5" x14ac:dyDescent="0.25">
      <c r="A137" s="17">
        <v>43720</v>
      </c>
      <c r="B137" s="16">
        <v>11.98</v>
      </c>
      <c r="C137">
        <f t="shared" si="6"/>
        <v>2019</v>
      </c>
      <c r="D137">
        <f t="shared" si="7"/>
        <v>3</v>
      </c>
      <c r="E137">
        <f t="shared" si="8"/>
        <v>2</v>
      </c>
    </row>
    <row r="138" spans="1:5" x14ac:dyDescent="0.25">
      <c r="A138" s="17">
        <v>43721</v>
      </c>
      <c r="B138" s="16">
        <v>12.24</v>
      </c>
      <c r="C138">
        <f t="shared" si="6"/>
        <v>2019</v>
      </c>
      <c r="D138">
        <f t="shared" si="7"/>
        <v>3</v>
      </c>
      <c r="E138">
        <f t="shared" si="8"/>
        <v>2</v>
      </c>
    </row>
    <row r="139" spans="1:5" x14ac:dyDescent="0.25">
      <c r="A139" s="17">
        <v>43724</v>
      </c>
      <c r="B139" s="16">
        <v>12.6</v>
      </c>
      <c r="C139">
        <f t="shared" si="6"/>
        <v>2019</v>
      </c>
      <c r="D139">
        <f t="shared" si="7"/>
        <v>3</v>
      </c>
      <c r="E139">
        <f t="shared" si="8"/>
        <v>2</v>
      </c>
    </row>
    <row r="140" spans="1:5" x14ac:dyDescent="0.25">
      <c r="A140" s="17">
        <v>43725</v>
      </c>
      <c r="B140" s="16">
        <v>12.98</v>
      </c>
      <c r="C140">
        <f t="shared" si="6"/>
        <v>2019</v>
      </c>
      <c r="D140">
        <f t="shared" si="7"/>
        <v>3</v>
      </c>
      <c r="E140">
        <f t="shared" si="8"/>
        <v>2</v>
      </c>
    </row>
    <row r="141" spans="1:5" x14ac:dyDescent="0.25">
      <c r="A141" s="17">
        <v>43726</v>
      </c>
      <c r="B141" s="16">
        <v>12.9</v>
      </c>
      <c r="C141">
        <f t="shared" si="6"/>
        <v>2019</v>
      </c>
      <c r="D141">
        <f t="shared" si="7"/>
        <v>3</v>
      </c>
      <c r="E141">
        <f t="shared" si="8"/>
        <v>2</v>
      </c>
    </row>
    <row r="142" spans="1:5" x14ac:dyDescent="0.25">
      <c r="A142" s="17">
        <v>43727</v>
      </c>
      <c r="B142" s="16">
        <v>12.8</v>
      </c>
      <c r="C142">
        <f t="shared" si="6"/>
        <v>2019</v>
      </c>
      <c r="D142">
        <f t="shared" si="7"/>
        <v>3</v>
      </c>
      <c r="E142">
        <f t="shared" si="8"/>
        <v>2</v>
      </c>
    </row>
    <row r="143" spans="1:5" x14ac:dyDescent="0.25">
      <c r="A143" s="17">
        <v>43728</v>
      </c>
      <c r="B143" s="16">
        <v>12.46</v>
      </c>
      <c r="C143">
        <f t="shared" si="6"/>
        <v>2019</v>
      </c>
      <c r="D143">
        <f t="shared" si="7"/>
        <v>3</v>
      </c>
      <c r="E143">
        <f t="shared" si="8"/>
        <v>2</v>
      </c>
    </row>
    <row r="144" spans="1:5" x14ac:dyDescent="0.25">
      <c r="A144" s="17">
        <v>43731</v>
      </c>
      <c r="B144" s="16">
        <v>12.58</v>
      </c>
      <c r="C144">
        <f t="shared" si="6"/>
        <v>2019</v>
      </c>
      <c r="D144">
        <f t="shared" si="7"/>
        <v>3</v>
      </c>
      <c r="E144">
        <f t="shared" si="8"/>
        <v>2</v>
      </c>
    </row>
    <row r="145" spans="1:5" x14ac:dyDescent="0.25">
      <c r="A145" s="17">
        <v>43732</v>
      </c>
      <c r="B145" s="16">
        <v>12.5</v>
      </c>
      <c r="C145">
        <f t="shared" si="6"/>
        <v>2019</v>
      </c>
      <c r="D145">
        <f t="shared" si="7"/>
        <v>3</v>
      </c>
      <c r="E145">
        <f t="shared" si="8"/>
        <v>2</v>
      </c>
    </row>
    <row r="146" spans="1:5" x14ac:dyDescent="0.25">
      <c r="A146" s="17">
        <v>43733</v>
      </c>
      <c r="B146" s="16">
        <v>12.3</v>
      </c>
      <c r="C146">
        <f t="shared" si="6"/>
        <v>2019</v>
      </c>
      <c r="D146">
        <f t="shared" si="7"/>
        <v>3</v>
      </c>
      <c r="E146">
        <f t="shared" si="8"/>
        <v>2</v>
      </c>
    </row>
    <row r="147" spans="1:5" x14ac:dyDescent="0.25">
      <c r="A147" s="17">
        <v>43734</v>
      </c>
      <c r="B147" s="16">
        <v>12.28</v>
      </c>
      <c r="C147">
        <f t="shared" si="6"/>
        <v>2019</v>
      </c>
      <c r="D147">
        <f t="shared" si="7"/>
        <v>3</v>
      </c>
      <c r="E147">
        <f t="shared" si="8"/>
        <v>2</v>
      </c>
    </row>
    <row r="148" spans="1:5" x14ac:dyDescent="0.25">
      <c r="A148" s="17">
        <v>43735</v>
      </c>
      <c r="B148" s="16">
        <v>12.48</v>
      </c>
      <c r="C148">
        <f t="shared" si="6"/>
        <v>2019</v>
      </c>
      <c r="D148">
        <f t="shared" si="7"/>
        <v>3</v>
      </c>
      <c r="E148">
        <f t="shared" si="8"/>
        <v>2</v>
      </c>
    </row>
    <row r="149" spans="1:5" x14ac:dyDescent="0.25">
      <c r="A149" s="17">
        <v>43738</v>
      </c>
      <c r="B149" s="16">
        <v>12.6</v>
      </c>
      <c r="C149">
        <f t="shared" si="6"/>
        <v>2019</v>
      </c>
      <c r="D149">
        <f t="shared" si="7"/>
        <v>3</v>
      </c>
      <c r="E149">
        <f t="shared" si="8"/>
        <v>2</v>
      </c>
    </row>
    <row r="150" spans="1:5" x14ac:dyDescent="0.25">
      <c r="A150" s="17">
        <v>43740</v>
      </c>
      <c r="B150" s="16">
        <v>12.46</v>
      </c>
      <c r="C150">
        <f t="shared" si="6"/>
        <v>2019</v>
      </c>
      <c r="D150">
        <f t="shared" si="7"/>
        <v>4</v>
      </c>
      <c r="E150">
        <f t="shared" si="8"/>
        <v>2</v>
      </c>
    </row>
    <row r="151" spans="1:5" x14ac:dyDescent="0.25">
      <c r="A151" s="17">
        <v>43741</v>
      </c>
      <c r="B151" s="16">
        <v>12.08</v>
      </c>
      <c r="C151">
        <f t="shared" si="6"/>
        <v>2019</v>
      </c>
      <c r="D151">
        <f t="shared" si="7"/>
        <v>4</v>
      </c>
      <c r="E151">
        <f t="shared" si="8"/>
        <v>2</v>
      </c>
    </row>
    <row r="152" spans="1:5" x14ac:dyDescent="0.25">
      <c r="A152" s="17">
        <v>43742</v>
      </c>
      <c r="B152" s="16">
        <v>12.06</v>
      </c>
      <c r="C152">
        <f t="shared" si="6"/>
        <v>2019</v>
      </c>
      <c r="D152">
        <f t="shared" si="7"/>
        <v>4</v>
      </c>
      <c r="E152">
        <f t="shared" si="8"/>
        <v>2</v>
      </c>
    </row>
    <row r="153" spans="1:5" x14ac:dyDescent="0.25">
      <c r="A153" s="17">
        <v>43746</v>
      </c>
      <c r="B153" s="16">
        <v>12.08</v>
      </c>
      <c r="C153">
        <f t="shared" si="6"/>
        <v>2019</v>
      </c>
      <c r="D153">
        <f t="shared" si="7"/>
        <v>4</v>
      </c>
      <c r="E153">
        <f t="shared" si="8"/>
        <v>2</v>
      </c>
    </row>
    <row r="154" spans="1:5" x14ac:dyDescent="0.25">
      <c r="A154" s="17">
        <v>43747</v>
      </c>
      <c r="B154" s="16">
        <v>11.94</v>
      </c>
      <c r="C154">
        <f t="shared" si="6"/>
        <v>2019</v>
      </c>
      <c r="D154">
        <f t="shared" si="7"/>
        <v>4</v>
      </c>
      <c r="E154">
        <f t="shared" si="8"/>
        <v>2</v>
      </c>
    </row>
    <row r="155" spans="1:5" x14ac:dyDescent="0.25">
      <c r="A155" s="17">
        <v>43748</v>
      </c>
      <c r="B155" s="16">
        <v>12.04</v>
      </c>
      <c r="C155">
        <f t="shared" si="6"/>
        <v>2019</v>
      </c>
      <c r="D155">
        <f t="shared" si="7"/>
        <v>4</v>
      </c>
      <c r="E155">
        <f t="shared" si="8"/>
        <v>2</v>
      </c>
    </row>
    <row r="156" spans="1:5" x14ac:dyDescent="0.25">
      <c r="A156" s="17">
        <v>43749</v>
      </c>
      <c r="B156" s="16">
        <v>12.2</v>
      </c>
      <c r="C156">
        <f t="shared" si="6"/>
        <v>2019</v>
      </c>
      <c r="D156">
        <f t="shared" si="7"/>
        <v>4</v>
      </c>
      <c r="E156">
        <f t="shared" si="8"/>
        <v>2</v>
      </c>
    </row>
    <row r="157" spans="1:5" x14ac:dyDescent="0.25">
      <c r="A157" s="17">
        <v>43752</v>
      </c>
      <c r="B157" s="16">
        <v>12.1</v>
      </c>
      <c r="C157">
        <f t="shared" si="6"/>
        <v>2019</v>
      </c>
      <c r="D157">
        <f t="shared" si="7"/>
        <v>4</v>
      </c>
      <c r="E157">
        <f t="shared" si="8"/>
        <v>2</v>
      </c>
    </row>
    <row r="158" spans="1:5" x14ac:dyDescent="0.25">
      <c r="A158" s="17">
        <v>43753</v>
      </c>
      <c r="B158" s="16">
        <v>12.06</v>
      </c>
      <c r="C158">
        <f t="shared" si="6"/>
        <v>2019</v>
      </c>
      <c r="D158">
        <f t="shared" si="7"/>
        <v>4</v>
      </c>
      <c r="E158">
        <f t="shared" si="8"/>
        <v>2</v>
      </c>
    </row>
    <row r="159" spans="1:5" x14ac:dyDescent="0.25">
      <c r="A159" s="17">
        <v>43754</v>
      </c>
      <c r="B159" s="16">
        <v>11.68</v>
      </c>
      <c r="C159">
        <f t="shared" si="6"/>
        <v>2019</v>
      </c>
      <c r="D159">
        <f t="shared" si="7"/>
        <v>4</v>
      </c>
      <c r="E159">
        <f t="shared" si="8"/>
        <v>2</v>
      </c>
    </row>
    <row r="160" spans="1:5" x14ac:dyDescent="0.25">
      <c r="A160" s="17">
        <v>43755</v>
      </c>
      <c r="B160" s="16">
        <v>11.38</v>
      </c>
      <c r="C160">
        <f t="shared" si="6"/>
        <v>2019</v>
      </c>
      <c r="D160">
        <f t="shared" si="7"/>
        <v>4</v>
      </c>
      <c r="E160">
        <f t="shared" si="8"/>
        <v>2</v>
      </c>
    </row>
    <row r="161" spans="1:5" x14ac:dyDescent="0.25">
      <c r="A161" s="17">
        <v>43756</v>
      </c>
      <c r="B161" s="16">
        <v>11.38</v>
      </c>
      <c r="C161">
        <f t="shared" si="6"/>
        <v>2019</v>
      </c>
      <c r="D161">
        <f t="shared" si="7"/>
        <v>4</v>
      </c>
      <c r="E161">
        <f t="shared" si="8"/>
        <v>2</v>
      </c>
    </row>
    <row r="162" spans="1:5" x14ac:dyDescent="0.25">
      <c r="A162" s="17">
        <v>43759</v>
      </c>
      <c r="B162" s="16">
        <v>10.46</v>
      </c>
      <c r="C162">
        <f t="shared" si="6"/>
        <v>2019</v>
      </c>
      <c r="D162">
        <f t="shared" si="7"/>
        <v>4</v>
      </c>
      <c r="E162">
        <f t="shared" si="8"/>
        <v>2</v>
      </c>
    </row>
    <row r="163" spans="1:5" x14ac:dyDescent="0.25">
      <c r="A163" s="17">
        <v>43760</v>
      </c>
      <c r="B163" s="16">
        <v>10.8</v>
      </c>
      <c r="C163">
        <f t="shared" si="6"/>
        <v>2019</v>
      </c>
      <c r="D163">
        <f t="shared" si="7"/>
        <v>4</v>
      </c>
      <c r="E163">
        <f t="shared" si="8"/>
        <v>2</v>
      </c>
    </row>
    <row r="164" spans="1:5" x14ac:dyDescent="0.25">
      <c r="A164" s="17">
        <v>43761</v>
      </c>
      <c r="B164" s="16">
        <v>10.76</v>
      </c>
      <c r="C164">
        <f t="shared" si="6"/>
        <v>2019</v>
      </c>
      <c r="D164">
        <f t="shared" si="7"/>
        <v>4</v>
      </c>
      <c r="E164">
        <f t="shared" si="8"/>
        <v>2</v>
      </c>
    </row>
    <row r="165" spans="1:5" x14ac:dyDescent="0.25">
      <c r="A165" s="17">
        <v>43762</v>
      </c>
      <c r="B165" s="16">
        <v>10.5</v>
      </c>
      <c r="C165">
        <f t="shared" si="6"/>
        <v>2019</v>
      </c>
      <c r="D165">
        <f t="shared" si="7"/>
        <v>4</v>
      </c>
      <c r="E165">
        <f t="shared" si="8"/>
        <v>2</v>
      </c>
    </row>
    <row r="166" spans="1:5" x14ac:dyDescent="0.25">
      <c r="A166" s="17">
        <v>43763</v>
      </c>
      <c r="B166" s="16">
        <v>10.7</v>
      </c>
      <c r="C166">
        <f t="shared" si="6"/>
        <v>2019</v>
      </c>
      <c r="D166">
        <f t="shared" si="7"/>
        <v>4</v>
      </c>
      <c r="E166">
        <f t="shared" si="8"/>
        <v>2</v>
      </c>
    </row>
    <row r="167" spans="1:5" x14ac:dyDescent="0.25">
      <c r="A167" s="17">
        <v>43766</v>
      </c>
      <c r="B167" s="16">
        <v>10.54</v>
      </c>
      <c r="C167">
        <f t="shared" si="6"/>
        <v>2019</v>
      </c>
      <c r="D167">
        <f t="shared" si="7"/>
        <v>4</v>
      </c>
      <c r="E167">
        <f t="shared" si="8"/>
        <v>2</v>
      </c>
    </row>
    <row r="168" spans="1:5" x14ac:dyDescent="0.25">
      <c r="A168" s="17">
        <v>43767</v>
      </c>
      <c r="B168" s="16">
        <v>10.38</v>
      </c>
      <c r="C168">
        <f t="shared" si="6"/>
        <v>2019</v>
      </c>
      <c r="D168">
        <f t="shared" si="7"/>
        <v>4</v>
      </c>
      <c r="E168">
        <f t="shared" si="8"/>
        <v>2</v>
      </c>
    </row>
    <row r="169" spans="1:5" x14ac:dyDescent="0.25">
      <c r="A169" s="17">
        <v>43768</v>
      </c>
      <c r="B169" s="16">
        <v>9.92</v>
      </c>
      <c r="C169">
        <f t="shared" si="6"/>
        <v>2019</v>
      </c>
      <c r="D169">
        <f t="shared" si="7"/>
        <v>4</v>
      </c>
      <c r="E169">
        <f t="shared" si="8"/>
        <v>2</v>
      </c>
    </row>
    <row r="170" spans="1:5" x14ac:dyDescent="0.25">
      <c r="A170" s="17">
        <v>43769</v>
      </c>
      <c r="B170" s="16">
        <v>10.52</v>
      </c>
      <c r="C170">
        <f t="shared" si="6"/>
        <v>2019</v>
      </c>
      <c r="D170">
        <f t="shared" si="7"/>
        <v>4</v>
      </c>
      <c r="E170">
        <f t="shared" si="8"/>
        <v>2</v>
      </c>
    </row>
    <row r="171" spans="1:5" x14ac:dyDescent="0.25">
      <c r="A171" s="17">
        <v>43770</v>
      </c>
      <c r="B171" s="16">
        <v>10.76</v>
      </c>
      <c r="C171">
        <f t="shared" si="6"/>
        <v>2019</v>
      </c>
      <c r="D171">
        <f t="shared" si="7"/>
        <v>4</v>
      </c>
      <c r="E171">
        <f t="shared" si="8"/>
        <v>2</v>
      </c>
    </row>
    <row r="172" spans="1:5" x14ac:dyDescent="0.25">
      <c r="A172" s="17">
        <v>43773</v>
      </c>
      <c r="B172" s="16">
        <v>10.76</v>
      </c>
      <c r="C172">
        <f t="shared" si="6"/>
        <v>2019</v>
      </c>
      <c r="D172">
        <f t="shared" si="7"/>
        <v>4</v>
      </c>
      <c r="E172">
        <f t="shared" si="8"/>
        <v>2</v>
      </c>
    </row>
    <row r="173" spans="1:5" x14ac:dyDescent="0.25">
      <c r="A173" s="17">
        <v>43774</v>
      </c>
      <c r="B173" s="16">
        <v>10.92</v>
      </c>
      <c r="C173">
        <f t="shared" si="6"/>
        <v>2019</v>
      </c>
      <c r="D173">
        <f t="shared" si="7"/>
        <v>4</v>
      </c>
      <c r="E173">
        <f t="shared" si="8"/>
        <v>2</v>
      </c>
    </row>
    <row r="174" spans="1:5" x14ac:dyDescent="0.25">
      <c r="A174" s="17">
        <v>43775</v>
      </c>
      <c r="B174" s="16">
        <v>10.72</v>
      </c>
      <c r="C174">
        <f t="shared" si="6"/>
        <v>2019</v>
      </c>
      <c r="D174">
        <f t="shared" si="7"/>
        <v>4</v>
      </c>
      <c r="E174">
        <f t="shared" si="8"/>
        <v>2</v>
      </c>
    </row>
    <row r="175" spans="1:5" x14ac:dyDescent="0.25">
      <c r="A175" s="17">
        <v>43776</v>
      </c>
      <c r="B175" s="16">
        <v>10.78</v>
      </c>
      <c r="C175">
        <f t="shared" si="6"/>
        <v>2019</v>
      </c>
      <c r="D175">
        <f t="shared" si="7"/>
        <v>4</v>
      </c>
      <c r="E175">
        <f t="shared" si="8"/>
        <v>2</v>
      </c>
    </row>
    <row r="176" spans="1:5" x14ac:dyDescent="0.25">
      <c r="A176" s="17">
        <v>43777</v>
      </c>
      <c r="B176" s="16">
        <v>11</v>
      </c>
      <c r="C176">
        <f t="shared" si="6"/>
        <v>2019</v>
      </c>
      <c r="D176">
        <f t="shared" si="7"/>
        <v>4</v>
      </c>
      <c r="E176">
        <f t="shared" si="8"/>
        <v>2</v>
      </c>
    </row>
    <row r="177" spans="1:5" x14ac:dyDescent="0.25">
      <c r="A177" s="17">
        <v>43780</v>
      </c>
      <c r="B177" s="16">
        <v>10.46</v>
      </c>
      <c r="C177">
        <f t="shared" si="6"/>
        <v>2019</v>
      </c>
      <c r="D177">
        <f t="shared" si="7"/>
        <v>4</v>
      </c>
      <c r="E177">
        <f t="shared" si="8"/>
        <v>2</v>
      </c>
    </row>
    <row r="178" spans="1:5" x14ac:dyDescent="0.25">
      <c r="A178" s="17">
        <v>43781</v>
      </c>
      <c r="B178" s="16">
        <v>10.82</v>
      </c>
      <c r="C178">
        <f t="shared" si="6"/>
        <v>2019</v>
      </c>
      <c r="D178">
        <f t="shared" si="7"/>
        <v>4</v>
      </c>
      <c r="E178">
        <f t="shared" si="8"/>
        <v>2</v>
      </c>
    </row>
    <row r="179" spans="1:5" x14ac:dyDescent="0.25">
      <c r="A179" s="17">
        <v>43782</v>
      </c>
      <c r="B179" s="16">
        <v>11.04</v>
      </c>
      <c r="C179">
        <f t="shared" si="6"/>
        <v>2019</v>
      </c>
      <c r="D179">
        <f t="shared" si="7"/>
        <v>4</v>
      </c>
      <c r="E179">
        <f t="shared" si="8"/>
        <v>2</v>
      </c>
    </row>
    <row r="180" spans="1:5" x14ac:dyDescent="0.25">
      <c r="A180" s="17">
        <v>43783</v>
      </c>
      <c r="B180" s="16">
        <v>10.76</v>
      </c>
      <c r="C180">
        <f t="shared" si="6"/>
        <v>2019</v>
      </c>
      <c r="D180">
        <f t="shared" si="7"/>
        <v>4</v>
      </c>
      <c r="E180">
        <f t="shared" si="8"/>
        <v>2</v>
      </c>
    </row>
    <row r="181" spans="1:5" x14ac:dyDescent="0.25">
      <c r="A181" s="17">
        <v>43784</v>
      </c>
      <c r="B181" s="16">
        <v>10.9</v>
      </c>
      <c r="C181">
        <f t="shared" si="6"/>
        <v>2019</v>
      </c>
      <c r="D181">
        <f t="shared" si="7"/>
        <v>4</v>
      </c>
      <c r="E181">
        <f t="shared" si="8"/>
        <v>2</v>
      </c>
    </row>
    <row r="182" spans="1:5" x14ac:dyDescent="0.25">
      <c r="A182" s="17">
        <v>43787</v>
      </c>
      <c r="B182" s="16">
        <v>11.28</v>
      </c>
      <c r="C182">
        <f t="shared" si="6"/>
        <v>2019</v>
      </c>
      <c r="D182">
        <f t="shared" si="7"/>
        <v>4</v>
      </c>
      <c r="E182">
        <f t="shared" si="8"/>
        <v>2</v>
      </c>
    </row>
    <row r="183" spans="1:5" x14ac:dyDescent="0.25">
      <c r="A183" s="17">
        <v>43788</v>
      </c>
      <c r="B183" s="16">
        <v>11.28</v>
      </c>
      <c r="C183">
        <f t="shared" si="6"/>
        <v>2019</v>
      </c>
      <c r="D183">
        <f t="shared" si="7"/>
        <v>4</v>
      </c>
      <c r="E183">
        <f t="shared" si="8"/>
        <v>2</v>
      </c>
    </row>
    <row r="184" spans="1:5" x14ac:dyDescent="0.25">
      <c r="A184" s="17">
        <v>43789</v>
      </c>
      <c r="B184" s="16">
        <v>11.3</v>
      </c>
      <c r="C184">
        <f t="shared" si="6"/>
        <v>2019</v>
      </c>
      <c r="D184">
        <f t="shared" si="7"/>
        <v>4</v>
      </c>
      <c r="E184">
        <f t="shared" si="8"/>
        <v>2</v>
      </c>
    </row>
    <row r="185" spans="1:5" x14ac:dyDescent="0.25">
      <c r="A185" s="17">
        <v>43790</v>
      </c>
      <c r="B185" s="16">
        <v>11.24</v>
      </c>
      <c r="C185">
        <f t="shared" si="6"/>
        <v>2019</v>
      </c>
      <c r="D185">
        <f t="shared" si="7"/>
        <v>4</v>
      </c>
      <c r="E185">
        <f t="shared" si="8"/>
        <v>2</v>
      </c>
    </row>
    <row r="186" spans="1:5" x14ac:dyDescent="0.25">
      <c r="A186" s="17">
        <v>43791</v>
      </c>
      <c r="B186" s="16">
        <v>11.54</v>
      </c>
      <c r="C186">
        <f t="shared" si="6"/>
        <v>2019</v>
      </c>
      <c r="D186">
        <f t="shared" si="7"/>
        <v>4</v>
      </c>
      <c r="E186">
        <f t="shared" si="8"/>
        <v>2</v>
      </c>
    </row>
    <row r="187" spans="1:5" x14ac:dyDescent="0.25">
      <c r="A187" s="17">
        <v>43794</v>
      </c>
      <c r="B187" s="16">
        <v>11.52</v>
      </c>
      <c r="C187">
        <f t="shared" si="6"/>
        <v>2019</v>
      </c>
      <c r="D187">
        <f t="shared" si="7"/>
        <v>4</v>
      </c>
      <c r="E187">
        <f t="shared" si="8"/>
        <v>2</v>
      </c>
    </row>
    <row r="188" spans="1:5" x14ac:dyDescent="0.25">
      <c r="A188" s="17">
        <v>43795</v>
      </c>
      <c r="B188" s="16">
        <v>11.4</v>
      </c>
      <c r="C188">
        <f t="shared" si="6"/>
        <v>2019</v>
      </c>
      <c r="D188">
        <f t="shared" si="7"/>
        <v>4</v>
      </c>
      <c r="E188">
        <f t="shared" si="8"/>
        <v>2</v>
      </c>
    </row>
    <row r="189" spans="1:5" x14ac:dyDescent="0.25">
      <c r="A189" s="17">
        <v>43796</v>
      </c>
      <c r="B189" s="16">
        <v>11.42</v>
      </c>
      <c r="C189">
        <f t="shared" si="6"/>
        <v>2019</v>
      </c>
      <c r="D189">
        <f t="shared" si="7"/>
        <v>4</v>
      </c>
      <c r="E189">
        <f t="shared" si="8"/>
        <v>2</v>
      </c>
    </row>
    <row r="190" spans="1:5" x14ac:dyDescent="0.25">
      <c r="A190" s="17">
        <v>43797</v>
      </c>
      <c r="B190" s="16">
        <v>11.4</v>
      </c>
      <c r="C190">
        <f t="shared" si="6"/>
        <v>2019</v>
      </c>
      <c r="D190">
        <f t="shared" si="7"/>
        <v>4</v>
      </c>
      <c r="E190">
        <f t="shared" si="8"/>
        <v>2</v>
      </c>
    </row>
    <row r="191" spans="1:5" x14ac:dyDescent="0.25">
      <c r="A191" s="17">
        <v>43798</v>
      </c>
      <c r="B191" s="16">
        <v>11.24</v>
      </c>
      <c r="C191">
        <f t="shared" si="6"/>
        <v>2019</v>
      </c>
      <c r="D191">
        <f t="shared" si="7"/>
        <v>4</v>
      </c>
      <c r="E191">
        <f t="shared" si="8"/>
        <v>2</v>
      </c>
    </row>
    <row r="192" spans="1:5" x14ac:dyDescent="0.25">
      <c r="A192" s="17">
        <v>43801</v>
      </c>
      <c r="B192" s="16">
        <v>11.04</v>
      </c>
      <c r="C192">
        <f t="shared" si="6"/>
        <v>2019</v>
      </c>
      <c r="D192">
        <f t="shared" si="7"/>
        <v>4</v>
      </c>
      <c r="E192">
        <f t="shared" si="8"/>
        <v>2</v>
      </c>
    </row>
    <row r="193" spans="1:5" x14ac:dyDescent="0.25">
      <c r="A193" s="17">
        <v>43802</v>
      </c>
      <c r="B193" s="16">
        <v>11</v>
      </c>
      <c r="C193">
        <f t="shared" si="6"/>
        <v>2019</v>
      </c>
      <c r="D193">
        <f t="shared" si="7"/>
        <v>4</v>
      </c>
      <c r="E193">
        <f t="shared" si="8"/>
        <v>2</v>
      </c>
    </row>
    <row r="194" spans="1:5" x14ac:dyDescent="0.25">
      <c r="A194" s="17">
        <v>43803</v>
      </c>
      <c r="B194" s="16">
        <v>10.7</v>
      </c>
      <c r="C194">
        <f t="shared" si="6"/>
        <v>2019</v>
      </c>
      <c r="D194">
        <f t="shared" si="7"/>
        <v>4</v>
      </c>
      <c r="E194">
        <f t="shared" si="8"/>
        <v>2</v>
      </c>
    </row>
    <row r="195" spans="1:5" x14ac:dyDescent="0.25">
      <c r="A195" s="17">
        <v>43804</v>
      </c>
      <c r="B195" s="16">
        <v>10.7</v>
      </c>
      <c r="C195">
        <f t="shared" ref="C195:C258" si="9">YEAR(A195)</f>
        <v>2019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17">
        <v>43805</v>
      </c>
      <c r="B196" s="16">
        <v>10.5</v>
      </c>
      <c r="C196">
        <f t="shared" si="9"/>
        <v>2019</v>
      </c>
      <c r="D196">
        <f t="shared" si="10"/>
        <v>4</v>
      </c>
      <c r="E196">
        <f t="shared" si="11"/>
        <v>2</v>
      </c>
    </row>
    <row r="197" spans="1:5" x14ac:dyDescent="0.25">
      <c r="A197" s="17">
        <v>43808</v>
      </c>
      <c r="B197" s="16">
        <v>10.6</v>
      </c>
      <c r="C197">
        <f t="shared" si="9"/>
        <v>2019</v>
      </c>
      <c r="D197">
        <f t="shared" si="10"/>
        <v>4</v>
      </c>
      <c r="E197">
        <f t="shared" si="11"/>
        <v>2</v>
      </c>
    </row>
    <row r="198" spans="1:5" x14ac:dyDescent="0.25">
      <c r="A198" s="17">
        <v>43809</v>
      </c>
      <c r="B198" s="16">
        <v>10.66</v>
      </c>
      <c r="C198">
        <f t="shared" si="9"/>
        <v>2019</v>
      </c>
      <c r="D198">
        <f t="shared" si="10"/>
        <v>4</v>
      </c>
      <c r="E198">
        <f t="shared" si="11"/>
        <v>2</v>
      </c>
    </row>
    <row r="199" spans="1:5" x14ac:dyDescent="0.25">
      <c r="A199" s="17">
        <v>43810</v>
      </c>
      <c r="B199" s="16">
        <v>10.56</v>
      </c>
      <c r="C199">
        <f t="shared" si="9"/>
        <v>2019</v>
      </c>
      <c r="D199">
        <f t="shared" si="10"/>
        <v>4</v>
      </c>
      <c r="E199">
        <f t="shared" si="11"/>
        <v>2</v>
      </c>
    </row>
    <row r="200" spans="1:5" x14ac:dyDescent="0.25">
      <c r="A200" s="17">
        <v>43811</v>
      </c>
      <c r="B200" s="16">
        <v>10.6</v>
      </c>
      <c r="C200">
        <f t="shared" si="9"/>
        <v>2019</v>
      </c>
      <c r="D200">
        <f t="shared" si="10"/>
        <v>4</v>
      </c>
      <c r="E200">
        <f t="shared" si="11"/>
        <v>2</v>
      </c>
    </row>
    <row r="201" spans="1:5" x14ac:dyDescent="0.25">
      <c r="A201" s="17">
        <v>43812</v>
      </c>
      <c r="B201" s="16">
        <v>10.54</v>
      </c>
      <c r="C201">
        <f t="shared" si="9"/>
        <v>2019</v>
      </c>
      <c r="D201">
        <f t="shared" si="10"/>
        <v>4</v>
      </c>
      <c r="E201">
        <f t="shared" si="11"/>
        <v>2</v>
      </c>
    </row>
    <row r="202" spans="1:5" x14ac:dyDescent="0.25">
      <c r="A202" s="17">
        <v>43815</v>
      </c>
      <c r="B202" s="16">
        <v>10.58</v>
      </c>
      <c r="C202">
        <f t="shared" si="9"/>
        <v>2019</v>
      </c>
      <c r="D202">
        <f t="shared" si="10"/>
        <v>4</v>
      </c>
      <c r="E202">
        <f t="shared" si="11"/>
        <v>2</v>
      </c>
    </row>
    <row r="203" spans="1:5" x14ac:dyDescent="0.25">
      <c r="A203" s="17">
        <v>43816</v>
      </c>
      <c r="B203" s="16">
        <v>10.56</v>
      </c>
      <c r="C203">
        <f t="shared" si="9"/>
        <v>2019</v>
      </c>
      <c r="D203">
        <f t="shared" si="10"/>
        <v>4</v>
      </c>
      <c r="E203">
        <f t="shared" si="11"/>
        <v>2</v>
      </c>
    </row>
    <row r="204" spans="1:5" x14ac:dyDescent="0.25">
      <c r="A204" s="17">
        <v>43817</v>
      </c>
      <c r="B204" s="16">
        <v>10.3</v>
      </c>
      <c r="C204">
        <f t="shared" si="9"/>
        <v>2019</v>
      </c>
      <c r="D204">
        <f t="shared" si="10"/>
        <v>4</v>
      </c>
      <c r="E204">
        <f t="shared" si="11"/>
        <v>2</v>
      </c>
    </row>
    <row r="205" spans="1:5" x14ac:dyDescent="0.25">
      <c r="A205" s="17">
        <v>43818</v>
      </c>
      <c r="B205" s="16">
        <v>10.3</v>
      </c>
      <c r="C205">
        <f t="shared" si="9"/>
        <v>2019</v>
      </c>
      <c r="D205">
        <f t="shared" si="10"/>
        <v>4</v>
      </c>
      <c r="E205">
        <f t="shared" si="11"/>
        <v>2</v>
      </c>
    </row>
    <row r="206" spans="1:5" x14ac:dyDescent="0.25">
      <c r="A206" s="17">
        <v>43819</v>
      </c>
      <c r="B206" s="16">
        <v>10.26</v>
      </c>
      <c r="C206">
        <f t="shared" si="9"/>
        <v>2019</v>
      </c>
      <c r="D206">
        <f t="shared" si="10"/>
        <v>4</v>
      </c>
      <c r="E206">
        <f t="shared" si="11"/>
        <v>2</v>
      </c>
    </row>
    <row r="207" spans="1:5" x14ac:dyDescent="0.25">
      <c r="A207" s="17">
        <v>43822</v>
      </c>
      <c r="B207" s="16">
        <v>10.220000000000001</v>
      </c>
      <c r="C207">
        <f t="shared" si="9"/>
        <v>2019</v>
      </c>
      <c r="D207">
        <f t="shared" si="10"/>
        <v>4</v>
      </c>
      <c r="E207">
        <f t="shared" si="11"/>
        <v>2</v>
      </c>
    </row>
    <row r="208" spans="1:5" x14ac:dyDescent="0.25">
      <c r="A208" s="17">
        <v>43823</v>
      </c>
      <c r="B208" s="16">
        <v>10.199999999999999</v>
      </c>
      <c r="C208">
        <f t="shared" si="9"/>
        <v>2019</v>
      </c>
      <c r="D208">
        <f t="shared" si="10"/>
        <v>4</v>
      </c>
      <c r="E208">
        <f t="shared" si="11"/>
        <v>2</v>
      </c>
    </row>
    <row r="209" spans="1:5" x14ac:dyDescent="0.25">
      <c r="A209" s="17">
        <v>43826</v>
      </c>
      <c r="B209" s="16">
        <v>10.16</v>
      </c>
      <c r="C209">
        <f t="shared" si="9"/>
        <v>2019</v>
      </c>
      <c r="D209">
        <f t="shared" si="10"/>
        <v>4</v>
      </c>
      <c r="E209">
        <f t="shared" si="11"/>
        <v>2</v>
      </c>
    </row>
    <row r="210" spans="1:5" x14ac:dyDescent="0.25">
      <c r="A210" s="17">
        <v>43829</v>
      </c>
      <c r="B210" s="16">
        <v>10.64</v>
      </c>
      <c r="C210">
        <f t="shared" si="9"/>
        <v>2019</v>
      </c>
      <c r="D210">
        <f t="shared" si="10"/>
        <v>4</v>
      </c>
      <c r="E210">
        <f t="shared" si="11"/>
        <v>2</v>
      </c>
    </row>
    <row r="211" spans="1:5" x14ac:dyDescent="0.25">
      <c r="A211" s="17">
        <v>43830</v>
      </c>
      <c r="B211" s="16">
        <v>10.3</v>
      </c>
      <c r="C211">
        <f t="shared" si="9"/>
        <v>2019</v>
      </c>
      <c r="D211">
        <f t="shared" si="10"/>
        <v>4</v>
      </c>
      <c r="E211">
        <f t="shared" si="11"/>
        <v>2</v>
      </c>
    </row>
    <row r="212" spans="1:5" x14ac:dyDescent="0.25">
      <c r="A212" s="17">
        <v>43832</v>
      </c>
      <c r="B212" s="16">
        <v>10.5</v>
      </c>
      <c r="C212">
        <f t="shared" si="9"/>
        <v>2020</v>
      </c>
      <c r="D212">
        <f t="shared" si="10"/>
        <v>1</v>
      </c>
      <c r="E212">
        <f t="shared" si="11"/>
        <v>1</v>
      </c>
    </row>
    <row r="213" spans="1:5" x14ac:dyDescent="0.25">
      <c r="A213" s="17">
        <v>43833</v>
      </c>
      <c r="B213" s="16">
        <v>10.3</v>
      </c>
      <c r="C213">
        <f t="shared" si="9"/>
        <v>2020</v>
      </c>
      <c r="D213">
        <f t="shared" si="10"/>
        <v>1</v>
      </c>
      <c r="E213">
        <f t="shared" si="11"/>
        <v>1</v>
      </c>
    </row>
    <row r="214" spans="1:5" x14ac:dyDescent="0.25">
      <c r="A214" s="17">
        <v>43836</v>
      </c>
      <c r="B214" s="16">
        <v>10.28</v>
      </c>
      <c r="C214">
        <f t="shared" si="9"/>
        <v>2020</v>
      </c>
      <c r="D214">
        <f t="shared" si="10"/>
        <v>1</v>
      </c>
      <c r="E214">
        <f t="shared" si="11"/>
        <v>1</v>
      </c>
    </row>
    <row r="215" spans="1:5" x14ac:dyDescent="0.25">
      <c r="A215" s="17">
        <v>43837</v>
      </c>
      <c r="B215" s="16">
        <v>10.28</v>
      </c>
      <c r="C215">
        <f t="shared" si="9"/>
        <v>2020</v>
      </c>
      <c r="D215">
        <f t="shared" si="10"/>
        <v>1</v>
      </c>
      <c r="E215">
        <f t="shared" si="11"/>
        <v>1</v>
      </c>
    </row>
    <row r="216" spans="1:5" x14ac:dyDescent="0.25">
      <c r="A216" s="17">
        <v>43838</v>
      </c>
      <c r="B216" s="16">
        <v>10.08</v>
      </c>
      <c r="C216">
        <f t="shared" si="9"/>
        <v>2020</v>
      </c>
      <c r="D216">
        <f t="shared" si="10"/>
        <v>1</v>
      </c>
      <c r="E216">
        <f t="shared" si="11"/>
        <v>1</v>
      </c>
    </row>
    <row r="217" spans="1:5" x14ac:dyDescent="0.25">
      <c r="A217" s="17">
        <v>43839</v>
      </c>
      <c r="B217" s="16">
        <v>10.1</v>
      </c>
      <c r="C217">
        <f t="shared" si="9"/>
        <v>2020</v>
      </c>
      <c r="D217">
        <f t="shared" si="10"/>
        <v>1</v>
      </c>
      <c r="E217">
        <f t="shared" si="11"/>
        <v>1</v>
      </c>
    </row>
    <row r="218" spans="1:5" x14ac:dyDescent="0.25">
      <c r="A218" s="17">
        <v>43840</v>
      </c>
      <c r="B218" s="16">
        <v>9.98</v>
      </c>
      <c r="C218">
        <f t="shared" si="9"/>
        <v>2020</v>
      </c>
      <c r="D218">
        <f t="shared" si="10"/>
        <v>1</v>
      </c>
      <c r="E218">
        <f t="shared" si="11"/>
        <v>1</v>
      </c>
    </row>
    <row r="219" spans="1:5" x14ac:dyDescent="0.25">
      <c r="A219" s="17">
        <v>43843</v>
      </c>
      <c r="B219" s="16">
        <v>9.98</v>
      </c>
      <c r="C219">
        <f t="shared" si="9"/>
        <v>2020</v>
      </c>
      <c r="D219">
        <f t="shared" si="10"/>
        <v>1</v>
      </c>
      <c r="E219">
        <f t="shared" si="11"/>
        <v>1</v>
      </c>
    </row>
    <row r="220" spans="1:5" x14ac:dyDescent="0.25">
      <c r="A220" s="17">
        <v>43844</v>
      </c>
      <c r="B220" s="16">
        <v>9.9</v>
      </c>
      <c r="C220">
        <f t="shared" si="9"/>
        <v>2020</v>
      </c>
      <c r="D220">
        <f t="shared" si="10"/>
        <v>1</v>
      </c>
      <c r="E220">
        <f t="shared" si="11"/>
        <v>1</v>
      </c>
    </row>
    <row r="221" spans="1:5" x14ac:dyDescent="0.25">
      <c r="A221" s="17">
        <v>43845</v>
      </c>
      <c r="B221" s="16">
        <v>9.9499999999999993</v>
      </c>
      <c r="C221">
        <f t="shared" si="9"/>
        <v>2020</v>
      </c>
      <c r="D221">
        <f t="shared" si="10"/>
        <v>1</v>
      </c>
      <c r="E221">
        <f t="shared" si="11"/>
        <v>1</v>
      </c>
    </row>
    <row r="222" spans="1:5" x14ac:dyDescent="0.25">
      <c r="A222" s="17">
        <v>43846</v>
      </c>
      <c r="B222" s="16">
        <v>10.199999999999999</v>
      </c>
      <c r="C222">
        <f t="shared" si="9"/>
        <v>2020</v>
      </c>
      <c r="D222">
        <f t="shared" si="10"/>
        <v>1</v>
      </c>
      <c r="E222">
        <f t="shared" si="11"/>
        <v>1</v>
      </c>
    </row>
    <row r="223" spans="1:5" x14ac:dyDescent="0.25">
      <c r="A223" s="17">
        <v>43847</v>
      </c>
      <c r="B223" s="16">
        <v>10.56</v>
      </c>
      <c r="C223">
        <f t="shared" si="9"/>
        <v>2020</v>
      </c>
      <c r="D223">
        <f t="shared" si="10"/>
        <v>1</v>
      </c>
      <c r="E223">
        <f t="shared" si="11"/>
        <v>1</v>
      </c>
    </row>
    <row r="224" spans="1:5" x14ac:dyDescent="0.25">
      <c r="A224" s="17">
        <v>43850</v>
      </c>
      <c r="B224" s="16">
        <v>10.82</v>
      </c>
      <c r="C224">
        <f t="shared" si="9"/>
        <v>2020</v>
      </c>
      <c r="D224">
        <f t="shared" si="10"/>
        <v>1</v>
      </c>
      <c r="E224">
        <f t="shared" si="11"/>
        <v>1</v>
      </c>
    </row>
    <row r="225" spans="1:5" x14ac:dyDescent="0.25">
      <c r="A225" s="17">
        <v>43851</v>
      </c>
      <c r="B225" s="16">
        <v>10.94</v>
      </c>
      <c r="C225">
        <f t="shared" si="9"/>
        <v>2020</v>
      </c>
      <c r="D225">
        <f t="shared" si="10"/>
        <v>1</v>
      </c>
      <c r="E225">
        <f t="shared" si="11"/>
        <v>1</v>
      </c>
    </row>
    <row r="226" spans="1:5" x14ac:dyDescent="0.25">
      <c r="A226" s="17">
        <v>43852</v>
      </c>
      <c r="B226" s="16">
        <v>11.2</v>
      </c>
      <c r="C226">
        <f t="shared" si="9"/>
        <v>2020</v>
      </c>
      <c r="D226">
        <f t="shared" si="10"/>
        <v>1</v>
      </c>
      <c r="E226">
        <f t="shared" si="11"/>
        <v>1</v>
      </c>
    </row>
    <row r="227" spans="1:5" x14ac:dyDescent="0.25">
      <c r="A227" s="17">
        <v>43853</v>
      </c>
      <c r="B227" s="16">
        <v>11.3</v>
      </c>
      <c r="C227">
        <f t="shared" si="9"/>
        <v>2020</v>
      </c>
      <c r="D227">
        <f t="shared" si="10"/>
        <v>1</v>
      </c>
      <c r="E227">
        <f t="shared" si="11"/>
        <v>1</v>
      </c>
    </row>
    <row r="228" spans="1:5" x14ac:dyDescent="0.25">
      <c r="A228" s="17">
        <v>43854</v>
      </c>
      <c r="B228" s="16">
        <v>11.4</v>
      </c>
      <c r="C228">
        <f t="shared" si="9"/>
        <v>2020</v>
      </c>
      <c r="D228">
        <f t="shared" si="10"/>
        <v>1</v>
      </c>
      <c r="E228">
        <f t="shared" si="11"/>
        <v>1</v>
      </c>
    </row>
    <row r="229" spans="1:5" x14ac:dyDescent="0.25">
      <c r="A229" s="17">
        <v>43859</v>
      </c>
      <c r="B229" s="16">
        <v>11</v>
      </c>
      <c r="C229">
        <f t="shared" si="9"/>
        <v>2020</v>
      </c>
      <c r="D229">
        <f t="shared" si="10"/>
        <v>1</v>
      </c>
      <c r="E229">
        <f t="shared" si="11"/>
        <v>1</v>
      </c>
    </row>
    <row r="230" spans="1:5" x14ac:dyDescent="0.25">
      <c r="A230" s="17">
        <v>43860</v>
      </c>
      <c r="B230" s="16">
        <v>10.72</v>
      </c>
      <c r="C230">
        <f t="shared" si="9"/>
        <v>2020</v>
      </c>
      <c r="D230">
        <f t="shared" si="10"/>
        <v>1</v>
      </c>
      <c r="E230">
        <f t="shared" si="11"/>
        <v>1</v>
      </c>
    </row>
    <row r="231" spans="1:5" x14ac:dyDescent="0.25">
      <c r="A231" s="17">
        <v>43861</v>
      </c>
      <c r="B231" s="16">
        <v>10.82</v>
      </c>
      <c r="C231">
        <f t="shared" si="9"/>
        <v>2020</v>
      </c>
      <c r="D231">
        <f t="shared" si="10"/>
        <v>1</v>
      </c>
      <c r="E231">
        <f t="shared" si="11"/>
        <v>1</v>
      </c>
    </row>
    <row r="232" spans="1:5" x14ac:dyDescent="0.25">
      <c r="A232" s="17">
        <v>43864</v>
      </c>
      <c r="B232" s="16">
        <v>11</v>
      </c>
      <c r="C232">
        <f t="shared" si="9"/>
        <v>2020</v>
      </c>
      <c r="D232">
        <f t="shared" si="10"/>
        <v>1</v>
      </c>
      <c r="E232">
        <f t="shared" si="11"/>
        <v>1</v>
      </c>
    </row>
    <row r="233" spans="1:5" x14ac:dyDescent="0.25">
      <c r="A233" s="17">
        <v>43865</v>
      </c>
      <c r="B233" s="16">
        <v>11.04</v>
      </c>
      <c r="C233">
        <f t="shared" si="9"/>
        <v>2020</v>
      </c>
      <c r="D233">
        <f t="shared" si="10"/>
        <v>1</v>
      </c>
      <c r="E233">
        <f t="shared" si="11"/>
        <v>1</v>
      </c>
    </row>
    <row r="234" spans="1:5" x14ac:dyDescent="0.25">
      <c r="A234" s="17">
        <v>43866</v>
      </c>
      <c r="B234" s="16">
        <v>11.46</v>
      </c>
      <c r="C234">
        <f t="shared" si="9"/>
        <v>2020</v>
      </c>
      <c r="D234">
        <f t="shared" si="10"/>
        <v>1</v>
      </c>
      <c r="E234">
        <f t="shared" si="11"/>
        <v>1</v>
      </c>
    </row>
    <row r="235" spans="1:5" x14ac:dyDescent="0.25">
      <c r="A235" s="17">
        <v>43867</v>
      </c>
      <c r="B235" s="16">
        <v>10.96</v>
      </c>
      <c r="C235">
        <f t="shared" si="9"/>
        <v>2020</v>
      </c>
      <c r="D235">
        <f t="shared" si="10"/>
        <v>1</v>
      </c>
      <c r="E235">
        <f t="shared" si="11"/>
        <v>1</v>
      </c>
    </row>
    <row r="236" spans="1:5" x14ac:dyDescent="0.25">
      <c r="A236" s="17">
        <v>43868</v>
      </c>
      <c r="B236" s="16">
        <v>10.96</v>
      </c>
      <c r="C236">
        <f t="shared" si="9"/>
        <v>2020</v>
      </c>
      <c r="D236">
        <f t="shared" si="10"/>
        <v>1</v>
      </c>
      <c r="E236">
        <f t="shared" si="11"/>
        <v>1</v>
      </c>
    </row>
    <row r="237" spans="1:5" x14ac:dyDescent="0.25">
      <c r="A237" s="17">
        <v>43871</v>
      </c>
      <c r="B237" s="16">
        <v>11.22</v>
      </c>
      <c r="C237">
        <f t="shared" si="9"/>
        <v>2020</v>
      </c>
      <c r="D237">
        <f t="shared" si="10"/>
        <v>1</v>
      </c>
      <c r="E237">
        <f t="shared" si="11"/>
        <v>1</v>
      </c>
    </row>
    <row r="238" spans="1:5" x14ac:dyDescent="0.25">
      <c r="A238" s="17">
        <v>43872</v>
      </c>
      <c r="B238" s="16">
        <v>11.12</v>
      </c>
      <c r="C238">
        <f t="shared" si="9"/>
        <v>2020</v>
      </c>
      <c r="D238">
        <f t="shared" si="10"/>
        <v>1</v>
      </c>
      <c r="E238">
        <f t="shared" si="11"/>
        <v>1</v>
      </c>
    </row>
    <row r="239" spans="1:5" x14ac:dyDescent="0.25">
      <c r="A239" s="17">
        <v>43873</v>
      </c>
      <c r="B239" s="16">
        <v>10.68</v>
      </c>
      <c r="C239">
        <f t="shared" si="9"/>
        <v>2020</v>
      </c>
      <c r="D239">
        <f t="shared" si="10"/>
        <v>1</v>
      </c>
      <c r="E239">
        <f t="shared" si="11"/>
        <v>1</v>
      </c>
    </row>
    <row r="240" spans="1:5" x14ac:dyDescent="0.25">
      <c r="A240" s="17">
        <v>43874</v>
      </c>
      <c r="B240" s="16">
        <v>10.78</v>
      </c>
      <c r="C240">
        <f t="shared" si="9"/>
        <v>2020</v>
      </c>
      <c r="D240">
        <f t="shared" si="10"/>
        <v>1</v>
      </c>
      <c r="E240">
        <f t="shared" si="11"/>
        <v>1</v>
      </c>
    </row>
    <row r="241" spans="1:5" x14ac:dyDescent="0.25">
      <c r="A241" s="17">
        <v>43875</v>
      </c>
      <c r="B241" s="16">
        <v>10.4</v>
      </c>
      <c r="C241">
        <f t="shared" si="9"/>
        <v>2020</v>
      </c>
      <c r="D241">
        <f t="shared" si="10"/>
        <v>1</v>
      </c>
      <c r="E241">
        <f t="shared" si="11"/>
        <v>1</v>
      </c>
    </row>
    <row r="242" spans="1:5" x14ac:dyDescent="0.25">
      <c r="A242" s="17">
        <v>43878</v>
      </c>
      <c r="B242" s="16">
        <v>10.44</v>
      </c>
      <c r="C242">
        <f t="shared" si="9"/>
        <v>2020</v>
      </c>
      <c r="D242">
        <f t="shared" si="10"/>
        <v>1</v>
      </c>
      <c r="E242">
        <f t="shared" si="11"/>
        <v>1</v>
      </c>
    </row>
    <row r="243" spans="1:5" x14ac:dyDescent="0.25">
      <c r="A243" s="17">
        <v>43879</v>
      </c>
      <c r="B243" s="16">
        <v>10.36</v>
      </c>
      <c r="C243">
        <f t="shared" si="9"/>
        <v>2020</v>
      </c>
      <c r="D243">
        <f t="shared" si="10"/>
        <v>1</v>
      </c>
      <c r="E243">
        <f t="shared" si="11"/>
        <v>1</v>
      </c>
    </row>
    <row r="244" spans="1:5" x14ac:dyDescent="0.25">
      <c r="A244" s="17">
        <v>43880</v>
      </c>
      <c r="B244" s="16">
        <v>10.74</v>
      </c>
      <c r="C244">
        <f t="shared" si="9"/>
        <v>2020</v>
      </c>
      <c r="D244">
        <f t="shared" si="10"/>
        <v>1</v>
      </c>
      <c r="E244">
        <f t="shared" si="11"/>
        <v>1</v>
      </c>
    </row>
    <row r="245" spans="1:5" x14ac:dyDescent="0.25">
      <c r="A245" s="17">
        <v>43881</v>
      </c>
      <c r="B245" s="16">
        <v>10.86</v>
      </c>
      <c r="C245">
        <f t="shared" si="9"/>
        <v>2020</v>
      </c>
      <c r="D245">
        <f t="shared" si="10"/>
        <v>1</v>
      </c>
      <c r="E245">
        <f t="shared" si="11"/>
        <v>1</v>
      </c>
    </row>
    <row r="246" spans="1:5" x14ac:dyDescent="0.25">
      <c r="A246" s="17">
        <v>43882</v>
      </c>
      <c r="B246" s="16">
        <v>10.66</v>
      </c>
      <c r="C246">
        <f t="shared" si="9"/>
        <v>2020</v>
      </c>
      <c r="D246">
        <f t="shared" si="10"/>
        <v>1</v>
      </c>
      <c r="E246">
        <f t="shared" si="11"/>
        <v>1</v>
      </c>
    </row>
    <row r="247" spans="1:5" x14ac:dyDescent="0.25">
      <c r="A247" s="17">
        <v>43885</v>
      </c>
      <c r="B247" s="16">
        <v>10.7</v>
      </c>
      <c r="C247">
        <f t="shared" si="9"/>
        <v>2020</v>
      </c>
      <c r="D247">
        <f t="shared" si="10"/>
        <v>1</v>
      </c>
      <c r="E247">
        <f t="shared" si="11"/>
        <v>1</v>
      </c>
    </row>
    <row r="248" spans="1:5" x14ac:dyDescent="0.25">
      <c r="A248" s="17">
        <v>43886</v>
      </c>
      <c r="B248" s="16">
        <v>10.54</v>
      </c>
      <c r="C248">
        <f t="shared" si="9"/>
        <v>2020</v>
      </c>
      <c r="D248">
        <f t="shared" si="10"/>
        <v>1</v>
      </c>
      <c r="E248">
        <f t="shared" si="11"/>
        <v>1</v>
      </c>
    </row>
    <row r="249" spans="1:5" x14ac:dyDescent="0.25">
      <c r="A249" s="17">
        <v>43887</v>
      </c>
      <c r="B249" s="16">
        <v>10.58</v>
      </c>
      <c r="C249">
        <f t="shared" si="9"/>
        <v>2020</v>
      </c>
      <c r="D249">
        <f t="shared" si="10"/>
        <v>1</v>
      </c>
      <c r="E249">
        <f t="shared" si="11"/>
        <v>1</v>
      </c>
    </row>
    <row r="250" spans="1:5" x14ac:dyDescent="0.25">
      <c r="A250" s="17">
        <v>43888</v>
      </c>
      <c r="B250" s="16">
        <v>10.5</v>
      </c>
      <c r="C250">
        <f t="shared" si="9"/>
        <v>2020</v>
      </c>
      <c r="D250">
        <f t="shared" si="10"/>
        <v>1</v>
      </c>
      <c r="E250">
        <f t="shared" si="11"/>
        <v>1</v>
      </c>
    </row>
    <row r="251" spans="1:5" x14ac:dyDescent="0.25">
      <c r="A251" s="17">
        <v>43889</v>
      </c>
      <c r="B251" s="16">
        <v>10.5</v>
      </c>
      <c r="C251">
        <f t="shared" si="9"/>
        <v>2020</v>
      </c>
      <c r="D251">
        <f t="shared" si="10"/>
        <v>1</v>
      </c>
      <c r="E251">
        <f t="shared" si="11"/>
        <v>1</v>
      </c>
    </row>
    <row r="252" spans="1:5" x14ac:dyDescent="0.25">
      <c r="A252" s="17">
        <v>43892</v>
      </c>
      <c r="B252" s="16">
        <v>10.54</v>
      </c>
      <c r="C252">
        <f t="shared" si="9"/>
        <v>2020</v>
      </c>
      <c r="D252">
        <f t="shared" si="10"/>
        <v>1</v>
      </c>
      <c r="E252">
        <f t="shared" si="11"/>
        <v>1</v>
      </c>
    </row>
    <row r="253" spans="1:5" x14ac:dyDescent="0.25">
      <c r="A253" s="17">
        <v>43893</v>
      </c>
      <c r="B253" s="16">
        <v>10.66</v>
      </c>
      <c r="C253">
        <f t="shared" si="9"/>
        <v>2020</v>
      </c>
      <c r="D253">
        <f t="shared" si="10"/>
        <v>1</v>
      </c>
      <c r="E253">
        <f t="shared" si="11"/>
        <v>1</v>
      </c>
    </row>
    <row r="254" spans="1:5" x14ac:dyDescent="0.25">
      <c r="A254" s="17">
        <v>43894</v>
      </c>
      <c r="B254" s="16">
        <v>10.66</v>
      </c>
      <c r="C254">
        <f t="shared" si="9"/>
        <v>2020</v>
      </c>
      <c r="D254">
        <f t="shared" si="10"/>
        <v>1</v>
      </c>
      <c r="E254">
        <f t="shared" si="11"/>
        <v>1</v>
      </c>
    </row>
    <row r="255" spans="1:5" x14ac:dyDescent="0.25">
      <c r="A255" s="17">
        <v>43895</v>
      </c>
      <c r="B255" s="16">
        <v>10.72</v>
      </c>
      <c r="C255">
        <f t="shared" si="9"/>
        <v>2020</v>
      </c>
      <c r="D255">
        <f t="shared" si="10"/>
        <v>1</v>
      </c>
      <c r="E255">
        <f t="shared" si="11"/>
        <v>1</v>
      </c>
    </row>
    <row r="256" spans="1:5" x14ac:dyDescent="0.25">
      <c r="A256" s="17">
        <v>43896</v>
      </c>
      <c r="B256" s="16">
        <v>10.7</v>
      </c>
      <c r="C256">
        <f t="shared" si="9"/>
        <v>2020</v>
      </c>
      <c r="D256">
        <f t="shared" si="10"/>
        <v>1</v>
      </c>
      <c r="E256">
        <f t="shared" si="11"/>
        <v>1</v>
      </c>
    </row>
    <row r="257" spans="1:5" x14ac:dyDescent="0.25">
      <c r="A257" s="17">
        <v>43899</v>
      </c>
      <c r="B257" s="16">
        <v>10.14</v>
      </c>
      <c r="C257">
        <f t="shared" si="9"/>
        <v>2020</v>
      </c>
      <c r="D257">
        <f t="shared" si="10"/>
        <v>1</v>
      </c>
      <c r="E257">
        <f t="shared" si="11"/>
        <v>1</v>
      </c>
    </row>
    <row r="258" spans="1:5" x14ac:dyDescent="0.25">
      <c r="A258" s="17">
        <v>43900</v>
      </c>
      <c r="B258" s="16">
        <v>10.199999999999999</v>
      </c>
      <c r="C258">
        <f t="shared" si="9"/>
        <v>2020</v>
      </c>
      <c r="D258">
        <f t="shared" si="10"/>
        <v>1</v>
      </c>
      <c r="E258">
        <f t="shared" si="11"/>
        <v>1</v>
      </c>
    </row>
    <row r="259" spans="1:5" x14ac:dyDescent="0.25">
      <c r="A259" s="17">
        <v>43901</v>
      </c>
      <c r="B259" s="16">
        <v>10.08</v>
      </c>
      <c r="C259">
        <f t="shared" ref="C259:C322" si="12">YEAR(A259)</f>
        <v>2020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17">
        <v>43902</v>
      </c>
      <c r="B260" s="16">
        <v>9.94</v>
      </c>
      <c r="C260">
        <f t="shared" si="12"/>
        <v>2020</v>
      </c>
      <c r="D260">
        <f t="shared" si="13"/>
        <v>1</v>
      </c>
      <c r="E260">
        <f t="shared" si="14"/>
        <v>1</v>
      </c>
    </row>
    <row r="261" spans="1:5" x14ac:dyDescent="0.25">
      <c r="A261" s="17">
        <v>43903</v>
      </c>
      <c r="B261" s="16">
        <v>9.4</v>
      </c>
      <c r="C261">
        <f t="shared" si="12"/>
        <v>2020</v>
      </c>
      <c r="D261">
        <f t="shared" si="13"/>
        <v>1</v>
      </c>
      <c r="E261">
        <f t="shared" si="14"/>
        <v>1</v>
      </c>
    </row>
    <row r="262" spans="1:5" x14ac:dyDescent="0.25">
      <c r="A262" s="17">
        <v>43906</v>
      </c>
      <c r="B262" s="16">
        <v>8.51</v>
      </c>
      <c r="C262">
        <f t="shared" si="12"/>
        <v>2020</v>
      </c>
      <c r="D262">
        <f t="shared" si="13"/>
        <v>1</v>
      </c>
      <c r="E262">
        <f t="shared" si="14"/>
        <v>1</v>
      </c>
    </row>
    <row r="263" spans="1:5" x14ac:dyDescent="0.25">
      <c r="A263" s="17">
        <v>43907</v>
      </c>
      <c r="B263" s="16">
        <v>8.52</v>
      </c>
      <c r="C263">
        <f t="shared" si="12"/>
        <v>2020</v>
      </c>
      <c r="D263">
        <f t="shared" si="13"/>
        <v>1</v>
      </c>
      <c r="E263">
        <f t="shared" si="14"/>
        <v>1</v>
      </c>
    </row>
    <row r="264" spans="1:5" x14ac:dyDescent="0.25">
      <c r="A264" s="17">
        <v>43908</v>
      </c>
      <c r="B264" s="16">
        <v>8.5</v>
      </c>
      <c r="C264">
        <f t="shared" si="12"/>
        <v>2020</v>
      </c>
      <c r="D264">
        <f t="shared" si="13"/>
        <v>1</v>
      </c>
      <c r="E264">
        <f t="shared" si="14"/>
        <v>1</v>
      </c>
    </row>
    <row r="265" spans="1:5" x14ac:dyDescent="0.25">
      <c r="A265" s="17">
        <v>43909</v>
      </c>
      <c r="B265" s="16">
        <v>8.0500000000000007</v>
      </c>
      <c r="C265">
        <f t="shared" si="12"/>
        <v>2020</v>
      </c>
      <c r="D265">
        <f t="shared" si="13"/>
        <v>1</v>
      </c>
      <c r="E265">
        <f t="shared" si="14"/>
        <v>1</v>
      </c>
    </row>
    <row r="266" spans="1:5" x14ac:dyDescent="0.25">
      <c r="A266" s="17">
        <v>43910</v>
      </c>
      <c r="B266" s="16">
        <v>8.69</v>
      </c>
      <c r="C266">
        <f t="shared" si="12"/>
        <v>2020</v>
      </c>
      <c r="D266">
        <f t="shared" si="13"/>
        <v>1</v>
      </c>
      <c r="E266">
        <f t="shared" si="14"/>
        <v>1</v>
      </c>
    </row>
    <row r="267" spans="1:5" x14ac:dyDescent="0.25">
      <c r="A267" s="17">
        <v>43913</v>
      </c>
      <c r="B267" s="16">
        <v>8.43</v>
      </c>
      <c r="C267">
        <f t="shared" si="12"/>
        <v>2020</v>
      </c>
      <c r="D267">
        <f t="shared" si="13"/>
        <v>1</v>
      </c>
      <c r="E267">
        <f t="shared" si="14"/>
        <v>1</v>
      </c>
    </row>
    <row r="268" spans="1:5" x14ac:dyDescent="0.25">
      <c r="A268" s="17">
        <v>43914</v>
      </c>
      <c r="B268" s="16">
        <v>8.42</v>
      </c>
      <c r="C268">
        <f t="shared" si="12"/>
        <v>2020</v>
      </c>
      <c r="D268">
        <f t="shared" si="13"/>
        <v>1</v>
      </c>
      <c r="E268">
        <f t="shared" si="14"/>
        <v>1</v>
      </c>
    </row>
    <row r="269" spans="1:5" x14ac:dyDescent="0.25">
      <c r="A269" s="17">
        <v>43915</v>
      </c>
      <c r="B269" s="16">
        <v>8.91</v>
      </c>
      <c r="C269">
        <f t="shared" si="12"/>
        <v>2020</v>
      </c>
      <c r="D269">
        <f t="shared" si="13"/>
        <v>1</v>
      </c>
      <c r="E269">
        <f t="shared" si="14"/>
        <v>1</v>
      </c>
    </row>
    <row r="270" spans="1:5" x14ac:dyDescent="0.25">
      <c r="A270" s="17">
        <v>43916</v>
      </c>
      <c r="B270" s="16">
        <v>9</v>
      </c>
      <c r="C270">
        <f t="shared" si="12"/>
        <v>2020</v>
      </c>
      <c r="D270">
        <f t="shared" si="13"/>
        <v>1</v>
      </c>
      <c r="E270">
        <f t="shared" si="14"/>
        <v>1</v>
      </c>
    </row>
    <row r="271" spans="1:5" x14ac:dyDescent="0.25">
      <c r="A271" s="17">
        <v>43917</v>
      </c>
      <c r="B271" s="16">
        <v>8.8000000000000007</v>
      </c>
      <c r="C271">
        <f t="shared" si="12"/>
        <v>2020</v>
      </c>
      <c r="D271">
        <f t="shared" si="13"/>
        <v>1</v>
      </c>
      <c r="E271">
        <f t="shared" si="14"/>
        <v>1</v>
      </c>
    </row>
    <row r="272" spans="1:5" x14ac:dyDescent="0.25">
      <c r="A272" s="17">
        <v>43920</v>
      </c>
      <c r="B272" s="16">
        <v>8.84</v>
      </c>
      <c r="C272">
        <f t="shared" si="12"/>
        <v>2020</v>
      </c>
      <c r="D272">
        <f t="shared" si="13"/>
        <v>1</v>
      </c>
      <c r="E272">
        <f t="shared" si="14"/>
        <v>1</v>
      </c>
    </row>
    <row r="273" spans="1:5" x14ac:dyDescent="0.25">
      <c r="A273" s="17">
        <v>43921</v>
      </c>
      <c r="B273" s="16">
        <v>8.6999999999999993</v>
      </c>
      <c r="C273">
        <f t="shared" si="12"/>
        <v>2020</v>
      </c>
      <c r="D273">
        <f t="shared" si="13"/>
        <v>1</v>
      </c>
      <c r="E273">
        <f t="shared" si="14"/>
        <v>1</v>
      </c>
    </row>
    <row r="274" spans="1:5" x14ac:dyDescent="0.25">
      <c r="A274" s="17">
        <v>43922</v>
      </c>
      <c r="B274" s="16">
        <v>8.6</v>
      </c>
      <c r="C274">
        <f t="shared" si="12"/>
        <v>2020</v>
      </c>
      <c r="D274">
        <f t="shared" si="13"/>
        <v>2</v>
      </c>
      <c r="E274">
        <f t="shared" si="14"/>
        <v>1</v>
      </c>
    </row>
    <row r="275" spans="1:5" x14ac:dyDescent="0.25">
      <c r="A275" s="17">
        <v>43923</v>
      </c>
      <c r="B275" s="16">
        <v>8.4700000000000006</v>
      </c>
      <c r="C275">
        <f t="shared" si="12"/>
        <v>2020</v>
      </c>
      <c r="D275">
        <f t="shared" si="13"/>
        <v>2</v>
      </c>
      <c r="E275">
        <f t="shared" si="14"/>
        <v>1</v>
      </c>
    </row>
    <row r="276" spans="1:5" x14ac:dyDescent="0.25">
      <c r="A276" s="17">
        <v>43924</v>
      </c>
      <c r="B276" s="16">
        <v>8.2200000000000006</v>
      </c>
      <c r="C276">
        <f t="shared" si="12"/>
        <v>2020</v>
      </c>
      <c r="D276">
        <f t="shared" si="13"/>
        <v>2</v>
      </c>
      <c r="E276">
        <f t="shared" si="14"/>
        <v>1</v>
      </c>
    </row>
    <row r="277" spans="1:5" x14ac:dyDescent="0.25">
      <c r="A277" s="17">
        <v>43927</v>
      </c>
      <c r="B277" s="16">
        <v>8.14</v>
      </c>
      <c r="C277">
        <f t="shared" si="12"/>
        <v>2020</v>
      </c>
      <c r="D277">
        <f t="shared" si="13"/>
        <v>2</v>
      </c>
      <c r="E277">
        <f t="shared" si="14"/>
        <v>1</v>
      </c>
    </row>
    <row r="278" spans="1:5" x14ac:dyDescent="0.25">
      <c r="A278" s="17">
        <v>43928</v>
      </c>
      <c r="B278" s="16">
        <v>8.34</v>
      </c>
      <c r="C278">
        <f t="shared" si="12"/>
        <v>2020</v>
      </c>
      <c r="D278">
        <f t="shared" si="13"/>
        <v>2</v>
      </c>
      <c r="E278">
        <f t="shared" si="14"/>
        <v>1</v>
      </c>
    </row>
    <row r="279" spans="1:5" x14ac:dyDescent="0.25">
      <c r="A279" s="17">
        <v>43929</v>
      </c>
      <c r="B279" s="16">
        <v>8.1300000000000008</v>
      </c>
      <c r="C279">
        <f t="shared" si="12"/>
        <v>2020</v>
      </c>
      <c r="D279">
        <f t="shared" si="13"/>
        <v>2</v>
      </c>
      <c r="E279">
        <f t="shared" si="14"/>
        <v>1</v>
      </c>
    </row>
    <row r="280" spans="1:5" x14ac:dyDescent="0.25">
      <c r="A280" s="17">
        <v>43930</v>
      </c>
      <c r="B280" s="16">
        <v>8.15</v>
      </c>
      <c r="C280">
        <f t="shared" si="12"/>
        <v>2020</v>
      </c>
      <c r="D280">
        <f t="shared" si="13"/>
        <v>2</v>
      </c>
      <c r="E280">
        <f t="shared" si="14"/>
        <v>1</v>
      </c>
    </row>
    <row r="281" spans="1:5" x14ac:dyDescent="0.25">
      <c r="A281" s="17">
        <v>43935</v>
      </c>
      <c r="B281" s="16">
        <v>8.1300000000000008</v>
      </c>
      <c r="C281">
        <f t="shared" si="12"/>
        <v>2020</v>
      </c>
      <c r="D281">
        <f t="shared" si="13"/>
        <v>2</v>
      </c>
      <c r="E281">
        <f t="shared" si="14"/>
        <v>1</v>
      </c>
    </row>
    <row r="282" spans="1:5" x14ac:dyDescent="0.25">
      <c r="A282" s="17">
        <v>43936</v>
      </c>
      <c r="B282" s="16">
        <v>8.1199999999999992</v>
      </c>
      <c r="C282">
        <f t="shared" si="12"/>
        <v>2020</v>
      </c>
      <c r="D282">
        <f t="shared" si="13"/>
        <v>2</v>
      </c>
      <c r="E282">
        <f t="shared" si="14"/>
        <v>1</v>
      </c>
    </row>
    <row r="283" spans="1:5" x14ac:dyDescent="0.25">
      <c r="A283" s="17">
        <v>43937</v>
      </c>
      <c r="B283" s="16">
        <v>8.08</v>
      </c>
      <c r="C283">
        <f t="shared" si="12"/>
        <v>2020</v>
      </c>
      <c r="D283">
        <f t="shared" si="13"/>
        <v>2</v>
      </c>
      <c r="E283">
        <f t="shared" si="14"/>
        <v>1</v>
      </c>
    </row>
    <row r="284" spans="1:5" x14ac:dyDescent="0.25">
      <c r="A284" s="17">
        <v>43938</v>
      </c>
      <c r="B284" s="16">
        <v>8.16</v>
      </c>
      <c r="C284">
        <f t="shared" si="12"/>
        <v>2020</v>
      </c>
      <c r="D284">
        <f t="shared" si="13"/>
        <v>2</v>
      </c>
      <c r="E284">
        <f t="shared" si="14"/>
        <v>1</v>
      </c>
    </row>
    <row r="285" spans="1:5" x14ac:dyDescent="0.25">
      <c r="A285" s="17">
        <v>43941</v>
      </c>
      <c r="B285" s="16">
        <v>8.75</v>
      </c>
      <c r="C285">
        <f t="shared" si="12"/>
        <v>2020</v>
      </c>
      <c r="D285">
        <f t="shared" si="13"/>
        <v>2</v>
      </c>
      <c r="E285">
        <f t="shared" si="14"/>
        <v>1</v>
      </c>
    </row>
    <row r="286" spans="1:5" x14ac:dyDescent="0.25">
      <c r="A286" s="17">
        <v>43942</v>
      </c>
      <c r="B286" s="16">
        <v>8.4499999999999993</v>
      </c>
      <c r="C286">
        <f t="shared" si="12"/>
        <v>2020</v>
      </c>
      <c r="D286">
        <f t="shared" si="13"/>
        <v>2</v>
      </c>
      <c r="E286">
        <f t="shared" si="14"/>
        <v>1</v>
      </c>
    </row>
    <row r="287" spans="1:5" x14ac:dyDescent="0.25">
      <c r="A287" s="17">
        <v>43943</v>
      </c>
      <c r="B287" s="16">
        <v>8.64</v>
      </c>
      <c r="C287">
        <f t="shared" si="12"/>
        <v>2020</v>
      </c>
      <c r="D287">
        <f t="shared" si="13"/>
        <v>2</v>
      </c>
      <c r="E287">
        <f t="shared" si="14"/>
        <v>1</v>
      </c>
    </row>
    <row r="288" spans="1:5" x14ac:dyDescent="0.25">
      <c r="A288" s="17">
        <v>43944</v>
      </c>
      <c r="B288" s="16">
        <v>9</v>
      </c>
      <c r="C288">
        <f t="shared" si="12"/>
        <v>2020</v>
      </c>
      <c r="D288">
        <f t="shared" si="13"/>
        <v>2</v>
      </c>
      <c r="E288">
        <f t="shared" si="14"/>
        <v>1</v>
      </c>
    </row>
    <row r="289" spans="1:5" x14ac:dyDescent="0.25">
      <c r="A289" s="17">
        <v>43945</v>
      </c>
      <c r="B289" s="16">
        <v>8.5</v>
      </c>
      <c r="C289">
        <f t="shared" si="12"/>
        <v>2020</v>
      </c>
      <c r="D289">
        <f t="shared" si="13"/>
        <v>2</v>
      </c>
      <c r="E289">
        <f t="shared" si="14"/>
        <v>1</v>
      </c>
    </row>
    <row r="290" spans="1:5" x14ac:dyDescent="0.25">
      <c r="A290" s="17">
        <v>43948</v>
      </c>
      <c r="B290" s="16">
        <v>8.4700000000000006</v>
      </c>
      <c r="C290">
        <f t="shared" si="12"/>
        <v>2020</v>
      </c>
      <c r="D290">
        <f t="shared" si="13"/>
        <v>2</v>
      </c>
      <c r="E290">
        <f t="shared" si="14"/>
        <v>1</v>
      </c>
    </row>
    <row r="291" spans="1:5" x14ac:dyDescent="0.25">
      <c r="A291" s="17">
        <v>43949</v>
      </c>
      <c r="B291" s="16">
        <v>8.35</v>
      </c>
      <c r="C291">
        <f t="shared" si="12"/>
        <v>2020</v>
      </c>
      <c r="D291">
        <f t="shared" si="13"/>
        <v>2</v>
      </c>
      <c r="E291">
        <f t="shared" si="14"/>
        <v>1</v>
      </c>
    </row>
    <row r="292" spans="1:5" x14ac:dyDescent="0.25">
      <c r="A292" s="17">
        <v>43950</v>
      </c>
      <c r="B292" s="16">
        <v>8.01</v>
      </c>
      <c r="C292">
        <f t="shared" si="12"/>
        <v>2020</v>
      </c>
      <c r="D292">
        <f t="shared" si="13"/>
        <v>2</v>
      </c>
      <c r="E292">
        <f t="shared" si="14"/>
        <v>1</v>
      </c>
    </row>
    <row r="293" spans="1:5" x14ac:dyDescent="0.25">
      <c r="A293" s="17">
        <v>43955</v>
      </c>
      <c r="B293" s="16">
        <v>7.53</v>
      </c>
      <c r="C293">
        <f t="shared" si="12"/>
        <v>2020</v>
      </c>
      <c r="D293">
        <f t="shared" si="13"/>
        <v>2</v>
      </c>
      <c r="E293">
        <f t="shared" si="14"/>
        <v>1</v>
      </c>
    </row>
    <row r="294" spans="1:5" x14ac:dyDescent="0.25">
      <c r="A294" s="17">
        <v>43956</v>
      </c>
      <c r="B294" s="16">
        <v>7.4</v>
      </c>
      <c r="C294">
        <f t="shared" si="12"/>
        <v>2020</v>
      </c>
      <c r="D294">
        <f t="shared" si="13"/>
        <v>2</v>
      </c>
      <c r="E294">
        <f t="shared" si="14"/>
        <v>1</v>
      </c>
    </row>
    <row r="295" spans="1:5" x14ac:dyDescent="0.25">
      <c r="A295" s="17">
        <v>43957</v>
      </c>
      <c r="B295" s="16">
        <v>6.87</v>
      </c>
      <c r="C295">
        <f t="shared" si="12"/>
        <v>2020</v>
      </c>
      <c r="D295">
        <f t="shared" si="13"/>
        <v>2</v>
      </c>
      <c r="E295">
        <f t="shared" si="14"/>
        <v>1</v>
      </c>
    </row>
    <row r="296" spans="1:5" x14ac:dyDescent="0.25">
      <c r="A296" s="17">
        <v>43958</v>
      </c>
      <c r="B296" s="16">
        <v>7.15</v>
      </c>
      <c r="C296">
        <f t="shared" si="12"/>
        <v>2020</v>
      </c>
      <c r="D296">
        <f t="shared" si="13"/>
        <v>2</v>
      </c>
      <c r="E296">
        <f t="shared" si="14"/>
        <v>1</v>
      </c>
    </row>
    <row r="297" spans="1:5" x14ac:dyDescent="0.25">
      <c r="A297" s="17">
        <v>43959</v>
      </c>
      <c r="B297" s="16">
        <v>7</v>
      </c>
      <c r="C297">
        <f t="shared" si="12"/>
        <v>2020</v>
      </c>
      <c r="D297">
        <f t="shared" si="13"/>
        <v>2</v>
      </c>
      <c r="E297">
        <f t="shared" si="14"/>
        <v>1</v>
      </c>
    </row>
    <row r="298" spans="1:5" x14ac:dyDescent="0.25">
      <c r="A298" s="17">
        <v>43962</v>
      </c>
      <c r="B298" s="16">
        <v>7.22</v>
      </c>
      <c r="C298">
        <f t="shared" si="12"/>
        <v>2020</v>
      </c>
      <c r="D298">
        <f t="shared" si="13"/>
        <v>2</v>
      </c>
      <c r="E298">
        <f t="shared" si="14"/>
        <v>1</v>
      </c>
    </row>
    <row r="299" spans="1:5" x14ac:dyDescent="0.25">
      <c r="A299" s="17">
        <v>43963</v>
      </c>
      <c r="B299" s="16">
        <v>7.15</v>
      </c>
      <c r="C299">
        <f t="shared" si="12"/>
        <v>2020</v>
      </c>
      <c r="D299">
        <f t="shared" si="13"/>
        <v>2</v>
      </c>
      <c r="E299">
        <f t="shared" si="14"/>
        <v>1</v>
      </c>
    </row>
    <row r="300" spans="1:5" x14ac:dyDescent="0.25">
      <c r="A300" s="17">
        <v>43964</v>
      </c>
      <c r="B300" s="16">
        <v>7.2</v>
      </c>
      <c r="C300">
        <f t="shared" si="12"/>
        <v>2020</v>
      </c>
      <c r="D300">
        <f t="shared" si="13"/>
        <v>2</v>
      </c>
      <c r="E300">
        <f t="shared" si="14"/>
        <v>1</v>
      </c>
    </row>
    <row r="301" spans="1:5" x14ac:dyDescent="0.25">
      <c r="A301" s="17">
        <v>43965</v>
      </c>
      <c r="B301" s="16">
        <v>7.16</v>
      </c>
      <c r="C301">
        <f t="shared" si="12"/>
        <v>2020</v>
      </c>
      <c r="D301">
        <f t="shared" si="13"/>
        <v>2</v>
      </c>
      <c r="E301">
        <f t="shared" si="14"/>
        <v>1</v>
      </c>
    </row>
    <row r="302" spans="1:5" x14ac:dyDescent="0.25">
      <c r="A302" s="17">
        <v>43966</v>
      </c>
      <c r="B302" s="16">
        <v>7.6</v>
      </c>
      <c r="C302">
        <f t="shared" si="12"/>
        <v>2020</v>
      </c>
      <c r="D302">
        <f t="shared" si="13"/>
        <v>2</v>
      </c>
      <c r="E302">
        <f t="shared" si="14"/>
        <v>1</v>
      </c>
    </row>
    <row r="303" spans="1:5" x14ac:dyDescent="0.25">
      <c r="A303" s="17">
        <v>43969</v>
      </c>
      <c r="B303" s="16">
        <v>8.1</v>
      </c>
      <c r="C303">
        <f t="shared" si="12"/>
        <v>2020</v>
      </c>
      <c r="D303">
        <f t="shared" si="13"/>
        <v>2</v>
      </c>
      <c r="E303">
        <f t="shared" si="14"/>
        <v>1</v>
      </c>
    </row>
    <row r="304" spans="1:5" x14ac:dyDescent="0.25">
      <c r="A304" s="17">
        <v>43970</v>
      </c>
      <c r="B304" s="16">
        <v>8.0500000000000007</v>
      </c>
      <c r="C304">
        <f t="shared" si="12"/>
        <v>2020</v>
      </c>
      <c r="D304">
        <f t="shared" si="13"/>
        <v>2</v>
      </c>
      <c r="E304">
        <f t="shared" si="14"/>
        <v>1</v>
      </c>
    </row>
    <row r="305" spans="1:5" x14ac:dyDescent="0.25">
      <c r="A305" s="17">
        <v>43971</v>
      </c>
      <c r="B305" s="16">
        <v>7.99</v>
      </c>
      <c r="C305">
        <f t="shared" si="12"/>
        <v>2020</v>
      </c>
      <c r="D305">
        <f t="shared" si="13"/>
        <v>2</v>
      </c>
      <c r="E305">
        <f t="shared" si="14"/>
        <v>1</v>
      </c>
    </row>
    <row r="306" spans="1:5" x14ac:dyDescent="0.25">
      <c r="A306" s="17">
        <v>43972</v>
      </c>
      <c r="B306" s="16">
        <v>7.76</v>
      </c>
      <c r="C306">
        <f t="shared" si="12"/>
        <v>2020</v>
      </c>
      <c r="D306">
        <f t="shared" si="13"/>
        <v>2</v>
      </c>
      <c r="E306">
        <f t="shared" si="14"/>
        <v>1</v>
      </c>
    </row>
    <row r="307" spans="1:5" x14ac:dyDescent="0.25">
      <c r="A307" s="17">
        <v>43973</v>
      </c>
      <c r="B307" s="16">
        <v>7.25</v>
      </c>
      <c r="C307">
        <f t="shared" si="12"/>
        <v>2020</v>
      </c>
      <c r="D307">
        <f t="shared" si="13"/>
        <v>2</v>
      </c>
      <c r="E307">
        <f t="shared" si="14"/>
        <v>1</v>
      </c>
    </row>
    <row r="308" spans="1:5" x14ac:dyDescent="0.25">
      <c r="A308" s="17">
        <v>43976</v>
      </c>
      <c r="B308" s="16">
        <v>7.11</v>
      </c>
      <c r="C308">
        <f t="shared" si="12"/>
        <v>2020</v>
      </c>
      <c r="D308">
        <f t="shared" si="13"/>
        <v>2</v>
      </c>
      <c r="E308">
        <f t="shared" si="14"/>
        <v>1</v>
      </c>
    </row>
    <row r="309" spans="1:5" x14ac:dyDescent="0.25">
      <c r="A309" s="17">
        <v>43977</v>
      </c>
      <c r="B309" s="16">
        <v>7.09</v>
      </c>
      <c r="C309">
        <f t="shared" si="12"/>
        <v>2020</v>
      </c>
      <c r="D309">
        <f t="shared" si="13"/>
        <v>2</v>
      </c>
      <c r="E309">
        <f t="shared" si="14"/>
        <v>1</v>
      </c>
    </row>
    <row r="310" spans="1:5" x14ac:dyDescent="0.25">
      <c r="A310" s="17">
        <v>43978</v>
      </c>
      <c r="B310" s="16">
        <v>7.32</v>
      </c>
      <c r="C310">
        <f t="shared" si="12"/>
        <v>2020</v>
      </c>
      <c r="D310">
        <f t="shared" si="13"/>
        <v>2</v>
      </c>
      <c r="E310">
        <f t="shared" si="14"/>
        <v>1</v>
      </c>
    </row>
    <row r="311" spans="1:5" x14ac:dyDescent="0.25">
      <c r="A311" s="17">
        <v>43979</v>
      </c>
      <c r="B311" s="16">
        <v>7.2</v>
      </c>
      <c r="C311">
        <f t="shared" si="12"/>
        <v>2020</v>
      </c>
      <c r="D311">
        <f t="shared" si="13"/>
        <v>2</v>
      </c>
      <c r="E311">
        <f t="shared" si="14"/>
        <v>1</v>
      </c>
    </row>
    <row r="312" spans="1:5" x14ac:dyDescent="0.25">
      <c r="A312" s="17">
        <v>43980</v>
      </c>
      <c r="B312" s="16">
        <v>7.89</v>
      </c>
      <c r="C312">
        <f t="shared" si="12"/>
        <v>2020</v>
      </c>
      <c r="D312">
        <f t="shared" si="13"/>
        <v>2</v>
      </c>
      <c r="E312">
        <f t="shared" si="14"/>
        <v>1</v>
      </c>
    </row>
    <row r="313" spans="1:5" x14ac:dyDescent="0.25">
      <c r="A313" s="17">
        <v>43983</v>
      </c>
      <c r="B313" s="16">
        <v>8.65</v>
      </c>
      <c r="C313">
        <f t="shared" si="12"/>
        <v>2020</v>
      </c>
      <c r="D313">
        <f t="shared" si="13"/>
        <v>2</v>
      </c>
      <c r="E313">
        <f t="shared" si="14"/>
        <v>1</v>
      </c>
    </row>
    <row r="314" spans="1:5" x14ac:dyDescent="0.25">
      <c r="A314" s="17">
        <v>43984</v>
      </c>
      <c r="B314" s="16">
        <v>8.6300000000000008</v>
      </c>
      <c r="C314">
        <f t="shared" si="12"/>
        <v>2020</v>
      </c>
      <c r="D314">
        <f t="shared" si="13"/>
        <v>2</v>
      </c>
      <c r="E314">
        <f t="shared" si="14"/>
        <v>1</v>
      </c>
    </row>
    <row r="315" spans="1:5" x14ac:dyDescent="0.25">
      <c r="A315" s="17">
        <v>43985</v>
      </c>
      <c r="B315" s="16">
        <v>8.6999999999999993</v>
      </c>
      <c r="C315">
        <f t="shared" si="12"/>
        <v>2020</v>
      </c>
      <c r="D315">
        <f t="shared" si="13"/>
        <v>2</v>
      </c>
      <c r="E315">
        <f t="shared" si="14"/>
        <v>1</v>
      </c>
    </row>
    <row r="316" spans="1:5" x14ac:dyDescent="0.25">
      <c r="A316" s="17">
        <v>43986</v>
      </c>
      <c r="B316" s="16">
        <v>9.0299999999999994</v>
      </c>
      <c r="C316">
        <f t="shared" si="12"/>
        <v>2020</v>
      </c>
      <c r="D316">
        <f t="shared" si="13"/>
        <v>2</v>
      </c>
      <c r="E316">
        <f t="shared" si="14"/>
        <v>1</v>
      </c>
    </row>
    <row r="317" spans="1:5" x14ac:dyDescent="0.25">
      <c r="A317" s="17">
        <v>43987</v>
      </c>
      <c r="B317" s="16">
        <v>9.08</v>
      </c>
      <c r="C317">
        <f t="shared" si="12"/>
        <v>2020</v>
      </c>
      <c r="D317">
        <f t="shared" si="13"/>
        <v>2</v>
      </c>
      <c r="E317">
        <f t="shared" si="14"/>
        <v>1</v>
      </c>
    </row>
    <row r="318" spans="1:5" x14ac:dyDescent="0.25">
      <c r="A318" s="17">
        <v>43990</v>
      </c>
      <c r="B318" s="16">
        <v>9.25</v>
      </c>
      <c r="C318">
        <f t="shared" si="12"/>
        <v>2020</v>
      </c>
      <c r="D318">
        <f t="shared" si="13"/>
        <v>2</v>
      </c>
      <c r="E318">
        <f t="shared" si="14"/>
        <v>1</v>
      </c>
    </row>
    <row r="319" spans="1:5" x14ac:dyDescent="0.25">
      <c r="A319" s="17">
        <v>43991</v>
      </c>
      <c r="B319" s="16">
        <v>9.57</v>
      </c>
      <c r="C319">
        <f t="shared" si="12"/>
        <v>2020</v>
      </c>
      <c r="D319">
        <f t="shared" si="13"/>
        <v>2</v>
      </c>
      <c r="E319">
        <f t="shared" si="14"/>
        <v>1</v>
      </c>
    </row>
    <row r="320" spans="1:5" x14ac:dyDescent="0.25">
      <c r="A320" s="17">
        <v>43992</v>
      </c>
      <c r="B320" s="16">
        <v>9.65</v>
      </c>
      <c r="C320">
        <f t="shared" si="12"/>
        <v>2020</v>
      </c>
      <c r="D320">
        <f t="shared" si="13"/>
        <v>2</v>
      </c>
      <c r="E320">
        <f t="shared" si="14"/>
        <v>1</v>
      </c>
    </row>
    <row r="321" spans="1:5" x14ac:dyDescent="0.25">
      <c r="A321" s="17">
        <v>43993</v>
      </c>
      <c r="B321" s="16">
        <v>9.3699999999999992</v>
      </c>
      <c r="C321">
        <f t="shared" si="12"/>
        <v>2020</v>
      </c>
      <c r="D321">
        <f t="shared" si="13"/>
        <v>2</v>
      </c>
      <c r="E321">
        <f t="shared" si="14"/>
        <v>1</v>
      </c>
    </row>
    <row r="322" spans="1:5" x14ac:dyDescent="0.25">
      <c r="A322" s="17">
        <v>43994</v>
      </c>
      <c r="B322" s="16">
        <v>9.1199999999999992</v>
      </c>
      <c r="C322">
        <f t="shared" si="12"/>
        <v>2020</v>
      </c>
      <c r="D322">
        <f t="shared" si="13"/>
        <v>2</v>
      </c>
      <c r="E322">
        <f t="shared" si="14"/>
        <v>1</v>
      </c>
    </row>
    <row r="323" spans="1:5" x14ac:dyDescent="0.25">
      <c r="A323" s="17">
        <v>43997</v>
      </c>
      <c r="B323" s="16">
        <v>8.57</v>
      </c>
      <c r="C323">
        <f t="shared" ref="C323:C386" si="15">YEAR(A323)</f>
        <v>2020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7">
        <v>43998</v>
      </c>
      <c r="B324" s="16">
        <v>8.99</v>
      </c>
      <c r="C324">
        <f t="shared" si="15"/>
        <v>2020</v>
      </c>
      <c r="D324">
        <f t="shared" si="16"/>
        <v>2</v>
      </c>
      <c r="E324">
        <f t="shared" si="17"/>
        <v>1</v>
      </c>
    </row>
    <row r="325" spans="1:5" x14ac:dyDescent="0.25">
      <c r="A325" s="17">
        <v>43999</v>
      </c>
      <c r="B325" s="16">
        <v>9</v>
      </c>
      <c r="C325">
        <f t="shared" si="15"/>
        <v>2020</v>
      </c>
      <c r="D325">
        <f t="shared" si="16"/>
        <v>2</v>
      </c>
      <c r="E325">
        <f t="shared" si="17"/>
        <v>1</v>
      </c>
    </row>
    <row r="326" spans="1:5" x14ac:dyDescent="0.25">
      <c r="A326" s="17">
        <v>44000</v>
      </c>
      <c r="B326" s="16">
        <v>9.36</v>
      </c>
      <c r="C326">
        <f t="shared" si="15"/>
        <v>2020</v>
      </c>
      <c r="D326">
        <f t="shared" si="16"/>
        <v>2</v>
      </c>
      <c r="E326">
        <f t="shared" si="17"/>
        <v>1</v>
      </c>
    </row>
    <row r="327" spans="1:5" x14ac:dyDescent="0.25">
      <c r="A327" s="17">
        <v>44001</v>
      </c>
      <c r="B327" s="16">
        <v>9.76</v>
      </c>
      <c r="C327">
        <f t="shared" si="15"/>
        <v>2020</v>
      </c>
      <c r="D327">
        <f t="shared" si="16"/>
        <v>2</v>
      </c>
      <c r="E327">
        <f t="shared" si="17"/>
        <v>1</v>
      </c>
    </row>
    <row r="328" spans="1:5" x14ac:dyDescent="0.25">
      <c r="A328" s="17">
        <v>44004</v>
      </c>
      <c r="B328" s="16">
        <v>9.2899999999999991</v>
      </c>
      <c r="C328">
        <f t="shared" si="15"/>
        <v>2020</v>
      </c>
      <c r="D328">
        <f t="shared" si="16"/>
        <v>2</v>
      </c>
      <c r="E328">
        <f t="shared" si="17"/>
        <v>1</v>
      </c>
    </row>
    <row r="329" spans="1:5" x14ac:dyDescent="0.25">
      <c r="A329" s="17">
        <v>44005</v>
      </c>
      <c r="B329" s="16">
        <v>9.39</v>
      </c>
      <c r="C329">
        <f t="shared" si="15"/>
        <v>2020</v>
      </c>
      <c r="D329">
        <f t="shared" si="16"/>
        <v>2</v>
      </c>
      <c r="E329">
        <f t="shared" si="17"/>
        <v>1</v>
      </c>
    </row>
    <row r="330" spans="1:5" x14ac:dyDescent="0.25">
      <c r="A330" s="17">
        <v>44006</v>
      </c>
      <c r="B330" s="16">
        <v>10.6</v>
      </c>
      <c r="C330">
        <f t="shared" si="15"/>
        <v>2020</v>
      </c>
      <c r="D330">
        <f t="shared" si="16"/>
        <v>2</v>
      </c>
      <c r="E330">
        <f t="shared" si="17"/>
        <v>1</v>
      </c>
    </row>
    <row r="331" spans="1:5" x14ac:dyDescent="0.25">
      <c r="A331" s="17">
        <v>44008</v>
      </c>
      <c r="B331" s="16">
        <v>11.44</v>
      </c>
      <c r="C331">
        <f t="shared" si="15"/>
        <v>2020</v>
      </c>
      <c r="D331">
        <f t="shared" si="16"/>
        <v>2</v>
      </c>
      <c r="E331">
        <f t="shared" si="17"/>
        <v>1</v>
      </c>
    </row>
    <row r="332" spans="1:5" x14ac:dyDescent="0.25">
      <c r="A332" s="17">
        <v>44011</v>
      </c>
      <c r="B332" s="16">
        <v>10.76</v>
      </c>
      <c r="C332">
        <f t="shared" si="15"/>
        <v>2020</v>
      </c>
      <c r="D332">
        <f t="shared" si="16"/>
        <v>2</v>
      </c>
      <c r="E332">
        <f t="shared" si="17"/>
        <v>1</v>
      </c>
    </row>
    <row r="333" spans="1:5" x14ac:dyDescent="0.25">
      <c r="A333" s="17">
        <v>44012</v>
      </c>
      <c r="B333" s="16">
        <v>11.06</v>
      </c>
      <c r="C333">
        <f t="shared" si="15"/>
        <v>2020</v>
      </c>
      <c r="D333">
        <f t="shared" si="16"/>
        <v>2</v>
      </c>
      <c r="E333">
        <f t="shared" si="17"/>
        <v>1</v>
      </c>
    </row>
    <row r="334" spans="1:5" x14ac:dyDescent="0.25">
      <c r="A334" s="17">
        <v>44014</v>
      </c>
      <c r="B334" s="16">
        <v>11.28</v>
      </c>
      <c r="C334">
        <f t="shared" si="15"/>
        <v>2020</v>
      </c>
      <c r="D334">
        <f t="shared" si="16"/>
        <v>3</v>
      </c>
      <c r="E334">
        <f t="shared" si="17"/>
        <v>2</v>
      </c>
    </row>
    <row r="335" spans="1:5" x14ac:dyDescent="0.25">
      <c r="A335" s="17">
        <v>44015</v>
      </c>
      <c r="B335" s="16">
        <v>11.1</v>
      </c>
      <c r="C335">
        <f t="shared" si="15"/>
        <v>2020</v>
      </c>
      <c r="D335">
        <f t="shared" si="16"/>
        <v>3</v>
      </c>
      <c r="E335">
        <f t="shared" si="17"/>
        <v>2</v>
      </c>
    </row>
    <row r="336" spans="1:5" x14ac:dyDescent="0.25">
      <c r="A336" s="17">
        <v>44018</v>
      </c>
      <c r="B336" s="16">
        <v>10.72</v>
      </c>
      <c r="C336">
        <f t="shared" si="15"/>
        <v>2020</v>
      </c>
      <c r="D336">
        <f t="shared" si="16"/>
        <v>3</v>
      </c>
      <c r="E336">
        <f t="shared" si="17"/>
        <v>2</v>
      </c>
    </row>
    <row r="337" spans="1:5" x14ac:dyDescent="0.25">
      <c r="A337" s="17">
        <v>44019</v>
      </c>
      <c r="B337" s="16">
        <v>11.18</v>
      </c>
      <c r="C337">
        <f t="shared" si="15"/>
        <v>2020</v>
      </c>
      <c r="D337">
        <f t="shared" si="16"/>
        <v>3</v>
      </c>
      <c r="E337">
        <f t="shared" si="17"/>
        <v>2</v>
      </c>
    </row>
    <row r="338" spans="1:5" x14ac:dyDescent="0.25">
      <c r="A338" s="17">
        <v>44020</v>
      </c>
      <c r="B338" s="16">
        <v>11.08</v>
      </c>
      <c r="C338">
        <f t="shared" si="15"/>
        <v>2020</v>
      </c>
      <c r="D338">
        <f t="shared" si="16"/>
        <v>3</v>
      </c>
      <c r="E338">
        <f t="shared" si="17"/>
        <v>2</v>
      </c>
    </row>
    <row r="339" spans="1:5" x14ac:dyDescent="0.25">
      <c r="A339" s="17">
        <v>44021</v>
      </c>
      <c r="B339" s="16">
        <v>11.16</v>
      </c>
      <c r="C339">
        <f t="shared" si="15"/>
        <v>2020</v>
      </c>
      <c r="D339">
        <f t="shared" si="16"/>
        <v>3</v>
      </c>
      <c r="E339">
        <f t="shared" si="17"/>
        <v>2</v>
      </c>
    </row>
    <row r="340" spans="1:5" x14ac:dyDescent="0.25">
      <c r="A340" s="17">
        <v>44022</v>
      </c>
      <c r="B340" s="16">
        <v>11.1</v>
      </c>
      <c r="C340">
        <f t="shared" si="15"/>
        <v>2020</v>
      </c>
      <c r="D340">
        <f t="shared" si="16"/>
        <v>3</v>
      </c>
      <c r="E340">
        <f t="shared" si="17"/>
        <v>2</v>
      </c>
    </row>
    <row r="341" spans="1:5" x14ac:dyDescent="0.25">
      <c r="A341" s="17">
        <v>44025</v>
      </c>
      <c r="B341" s="16">
        <v>10.78</v>
      </c>
      <c r="C341">
        <f t="shared" si="15"/>
        <v>2020</v>
      </c>
      <c r="D341">
        <f t="shared" si="16"/>
        <v>3</v>
      </c>
      <c r="E341">
        <f t="shared" si="17"/>
        <v>2</v>
      </c>
    </row>
    <row r="342" spans="1:5" x14ac:dyDescent="0.25">
      <c r="A342" s="17">
        <v>44026</v>
      </c>
      <c r="B342" s="16">
        <v>11</v>
      </c>
      <c r="C342">
        <f t="shared" si="15"/>
        <v>2020</v>
      </c>
      <c r="D342">
        <f t="shared" si="16"/>
        <v>3</v>
      </c>
      <c r="E342">
        <f t="shared" si="17"/>
        <v>2</v>
      </c>
    </row>
    <row r="343" spans="1:5" x14ac:dyDescent="0.25">
      <c r="A343" s="17">
        <v>44027</v>
      </c>
      <c r="B343" s="16">
        <v>10.96</v>
      </c>
      <c r="C343">
        <f t="shared" si="15"/>
        <v>2020</v>
      </c>
      <c r="D343">
        <f t="shared" si="16"/>
        <v>3</v>
      </c>
      <c r="E343">
        <f t="shared" si="17"/>
        <v>2</v>
      </c>
    </row>
    <row r="344" spans="1:5" x14ac:dyDescent="0.25">
      <c r="A344" s="17">
        <v>44028</v>
      </c>
      <c r="B344" s="16">
        <v>10.14</v>
      </c>
      <c r="C344">
        <f t="shared" si="15"/>
        <v>2020</v>
      </c>
      <c r="D344">
        <f t="shared" si="16"/>
        <v>3</v>
      </c>
      <c r="E344">
        <f t="shared" si="17"/>
        <v>2</v>
      </c>
    </row>
    <row r="345" spans="1:5" x14ac:dyDescent="0.25">
      <c r="A345" s="17">
        <v>44029</v>
      </c>
      <c r="B345" s="16">
        <v>9.98</v>
      </c>
      <c r="C345">
        <f t="shared" si="15"/>
        <v>2020</v>
      </c>
      <c r="D345">
        <f t="shared" si="16"/>
        <v>3</v>
      </c>
      <c r="E345">
        <f t="shared" si="17"/>
        <v>2</v>
      </c>
    </row>
    <row r="346" spans="1:5" x14ac:dyDescent="0.25">
      <c r="A346" s="17">
        <v>44032</v>
      </c>
      <c r="B346" s="16">
        <v>10.24</v>
      </c>
      <c r="C346">
        <f t="shared" si="15"/>
        <v>2020</v>
      </c>
      <c r="D346">
        <f t="shared" si="16"/>
        <v>3</v>
      </c>
      <c r="E346">
        <f t="shared" si="17"/>
        <v>2</v>
      </c>
    </row>
    <row r="347" spans="1:5" x14ac:dyDescent="0.25">
      <c r="A347" s="17">
        <v>44033</v>
      </c>
      <c r="B347" s="16">
        <v>10.6</v>
      </c>
      <c r="C347">
        <f t="shared" si="15"/>
        <v>2020</v>
      </c>
      <c r="D347">
        <f t="shared" si="16"/>
        <v>3</v>
      </c>
      <c r="E347">
        <f t="shared" si="17"/>
        <v>2</v>
      </c>
    </row>
    <row r="348" spans="1:5" x14ac:dyDescent="0.25">
      <c r="A348" s="17">
        <v>44034</v>
      </c>
      <c r="B348" s="16">
        <v>10.3</v>
      </c>
      <c r="C348">
        <f t="shared" si="15"/>
        <v>2020</v>
      </c>
      <c r="D348">
        <f t="shared" si="16"/>
        <v>3</v>
      </c>
      <c r="E348">
        <f t="shared" si="17"/>
        <v>2</v>
      </c>
    </row>
    <row r="349" spans="1:5" x14ac:dyDescent="0.25">
      <c r="A349" s="17">
        <v>44035</v>
      </c>
      <c r="B349" s="16">
        <v>10.5</v>
      </c>
      <c r="C349">
        <f t="shared" si="15"/>
        <v>2020</v>
      </c>
      <c r="D349">
        <f t="shared" si="16"/>
        <v>3</v>
      </c>
      <c r="E349">
        <f t="shared" si="17"/>
        <v>2</v>
      </c>
    </row>
    <row r="350" spans="1:5" x14ac:dyDescent="0.25">
      <c r="A350" s="17">
        <v>44036</v>
      </c>
      <c r="B350" s="16">
        <v>9.9499999999999993</v>
      </c>
      <c r="C350">
        <f t="shared" si="15"/>
        <v>2020</v>
      </c>
      <c r="D350">
        <f t="shared" si="16"/>
        <v>3</v>
      </c>
      <c r="E350">
        <f t="shared" si="17"/>
        <v>2</v>
      </c>
    </row>
    <row r="351" spans="1:5" x14ac:dyDescent="0.25">
      <c r="A351" s="17">
        <v>44039</v>
      </c>
      <c r="B351" s="16">
        <v>9.94</v>
      </c>
      <c r="C351">
        <f t="shared" si="15"/>
        <v>2020</v>
      </c>
      <c r="D351">
        <f t="shared" si="16"/>
        <v>3</v>
      </c>
      <c r="E351">
        <f t="shared" si="17"/>
        <v>2</v>
      </c>
    </row>
    <row r="352" spans="1:5" x14ac:dyDescent="0.25">
      <c r="A352" s="17">
        <v>44040</v>
      </c>
      <c r="B352" s="16">
        <v>9.9600000000000009</v>
      </c>
      <c r="C352">
        <f t="shared" si="15"/>
        <v>2020</v>
      </c>
      <c r="D352">
        <f t="shared" si="16"/>
        <v>3</v>
      </c>
      <c r="E352">
        <f t="shared" si="17"/>
        <v>2</v>
      </c>
    </row>
    <row r="353" spans="1:5" x14ac:dyDescent="0.25">
      <c r="A353" s="17">
        <v>44041</v>
      </c>
      <c r="B353" s="16">
        <v>10.3</v>
      </c>
      <c r="C353">
        <f t="shared" si="15"/>
        <v>2020</v>
      </c>
      <c r="D353">
        <f t="shared" si="16"/>
        <v>3</v>
      </c>
      <c r="E353">
        <f t="shared" si="17"/>
        <v>2</v>
      </c>
    </row>
    <row r="354" spans="1:5" x14ac:dyDescent="0.25">
      <c r="A354" s="17">
        <v>44042</v>
      </c>
      <c r="B354" s="16">
        <v>10.26</v>
      </c>
      <c r="C354">
        <f t="shared" si="15"/>
        <v>2020</v>
      </c>
      <c r="D354">
        <f t="shared" si="16"/>
        <v>3</v>
      </c>
      <c r="E354">
        <f t="shared" si="17"/>
        <v>2</v>
      </c>
    </row>
    <row r="355" spans="1:5" x14ac:dyDescent="0.25">
      <c r="A355" s="17">
        <v>44043</v>
      </c>
      <c r="B355" s="16">
        <v>10.4</v>
      </c>
      <c r="C355">
        <f t="shared" si="15"/>
        <v>2020</v>
      </c>
      <c r="D355">
        <f t="shared" si="16"/>
        <v>3</v>
      </c>
      <c r="E355">
        <f t="shared" si="17"/>
        <v>2</v>
      </c>
    </row>
    <row r="356" spans="1:5" x14ac:dyDescent="0.25">
      <c r="A356" s="17">
        <v>44046</v>
      </c>
      <c r="B356" s="16">
        <v>10.42</v>
      </c>
      <c r="C356">
        <f t="shared" si="15"/>
        <v>2020</v>
      </c>
      <c r="D356">
        <f t="shared" si="16"/>
        <v>3</v>
      </c>
      <c r="E356">
        <f t="shared" si="17"/>
        <v>2</v>
      </c>
    </row>
    <row r="357" spans="1:5" x14ac:dyDescent="0.25">
      <c r="A357" s="17">
        <v>44047</v>
      </c>
      <c r="B357" s="16">
        <v>10.86</v>
      </c>
      <c r="C357">
        <f t="shared" si="15"/>
        <v>2020</v>
      </c>
      <c r="D357">
        <f t="shared" si="16"/>
        <v>3</v>
      </c>
      <c r="E357">
        <f t="shared" si="17"/>
        <v>2</v>
      </c>
    </row>
    <row r="358" spans="1:5" x14ac:dyDescent="0.25">
      <c r="A358" s="17">
        <v>44048</v>
      </c>
      <c r="B358" s="16">
        <v>11.28</v>
      </c>
      <c r="C358">
        <f t="shared" si="15"/>
        <v>2020</v>
      </c>
      <c r="D358">
        <f t="shared" si="16"/>
        <v>3</v>
      </c>
      <c r="E358">
        <f t="shared" si="17"/>
        <v>2</v>
      </c>
    </row>
    <row r="359" spans="1:5" x14ac:dyDescent="0.25">
      <c r="A359" s="17">
        <v>44049</v>
      </c>
      <c r="B359" s="16">
        <v>12.14</v>
      </c>
      <c r="C359">
        <f t="shared" si="15"/>
        <v>2020</v>
      </c>
      <c r="D359">
        <f t="shared" si="16"/>
        <v>3</v>
      </c>
      <c r="E359">
        <f t="shared" si="17"/>
        <v>2</v>
      </c>
    </row>
    <row r="360" spans="1:5" x14ac:dyDescent="0.25">
      <c r="A360" s="17">
        <v>44050</v>
      </c>
      <c r="B360" s="16">
        <v>11.92</v>
      </c>
      <c r="C360">
        <f t="shared" si="15"/>
        <v>2020</v>
      </c>
      <c r="D360">
        <f t="shared" si="16"/>
        <v>3</v>
      </c>
      <c r="E360">
        <f t="shared" si="17"/>
        <v>2</v>
      </c>
    </row>
    <row r="361" spans="1:5" x14ac:dyDescent="0.25">
      <c r="A361" s="17">
        <v>44053</v>
      </c>
      <c r="B361" s="16">
        <v>11.24</v>
      </c>
      <c r="C361">
        <f t="shared" si="15"/>
        <v>2020</v>
      </c>
      <c r="D361">
        <f t="shared" si="16"/>
        <v>3</v>
      </c>
      <c r="E361">
        <f t="shared" si="17"/>
        <v>2</v>
      </c>
    </row>
    <row r="362" spans="1:5" x14ac:dyDescent="0.25">
      <c r="A362" s="17">
        <v>44054</v>
      </c>
      <c r="B362" s="16">
        <v>11.06</v>
      </c>
      <c r="C362">
        <f t="shared" si="15"/>
        <v>2020</v>
      </c>
      <c r="D362">
        <f t="shared" si="16"/>
        <v>3</v>
      </c>
      <c r="E362">
        <f t="shared" si="17"/>
        <v>2</v>
      </c>
    </row>
    <row r="363" spans="1:5" x14ac:dyDescent="0.25">
      <c r="A363" s="17">
        <v>44055</v>
      </c>
      <c r="B363" s="16">
        <v>11.06</v>
      </c>
      <c r="C363">
        <f t="shared" si="15"/>
        <v>2020</v>
      </c>
      <c r="D363">
        <f t="shared" si="16"/>
        <v>3</v>
      </c>
      <c r="E363">
        <f t="shared" si="17"/>
        <v>2</v>
      </c>
    </row>
    <row r="364" spans="1:5" x14ac:dyDescent="0.25">
      <c r="A364" s="17">
        <v>44056</v>
      </c>
      <c r="B364" s="16">
        <v>11.2</v>
      </c>
      <c r="C364">
        <f t="shared" si="15"/>
        <v>2020</v>
      </c>
      <c r="D364">
        <f t="shared" si="16"/>
        <v>3</v>
      </c>
      <c r="E364">
        <f t="shared" si="17"/>
        <v>2</v>
      </c>
    </row>
    <row r="365" spans="1:5" x14ac:dyDescent="0.25">
      <c r="A365" s="17">
        <v>44057</v>
      </c>
      <c r="B365" s="16">
        <v>11.2</v>
      </c>
      <c r="C365">
        <f t="shared" si="15"/>
        <v>2020</v>
      </c>
      <c r="D365">
        <f t="shared" si="16"/>
        <v>3</v>
      </c>
      <c r="E365">
        <f t="shared" si="17"/>
        <v>2</v>
      </c>
    </row>
    <row r="366" spans="1:5" x14ac:dyDescent="0.25">
      <c r="A366" s="17">
        <v>44060</v>
      </c>
      <c r="B366" s="16">
        <v>10.76</v>
      </c>
      <c r="C366">
        <f t="shared" si="15"/>
        <v>2020</v>
      </c>
      <c r="D366">
        <f t="shared" si="16"/>
        <v>3</v>
      </c>
      <c r="E366">
        <f t="shared" si="17"/>
        <v>2</v>
      </c>
    </row>
    <row r="367" spans="1:5" x14ac:dyDescent="0.25">
      <c r="A367" s="17">
        <v>44061</v>
      </c>
      <c r="B367" s="16">
        <v>10.6</v>
      </c>
      <c r="C367">
        <f t="shared" si="15"/>
        <v>2020</v>
      </c>
      <c r="D367">
        <f t="shared" si="16"/>
        <v>3</v>
      </c>
      <c r="E367">
        <f t="shared" si="17"/>
        <v>2</v>
      </c>
    </row>
    <row r="368" spans="1:5" x14ac:dyDescent="0.25">
      <c r="A368" s="17">
        <v>44062</v>
      </c>
      <c r="B368" s="16">
        <v>10.02</v>
      </c>
      <c r="C368">
        <f t="shared" si="15"/>
        <v>2020</v>
      </c>
      <c r="D368">
        <f t="shared" si="16"/>
        <v>3</v>
      </c>
      <c r="E368">
        <f t="shared" si="17"/>
        <v>2</v>
      </c>
    </row>
    <row r="369" spans="1:5" x14ac:dyDescent="0.25">
      <c r="A369" s="17">
        <v>44063</v>
      </c>
      <c r="B369" s="16">
        <v>9.76</v>
      </c>
      <c r="C369">
        <f t="shared" si="15"/>
        <v>2020</v>
      </c>
      <c r="D369">
        <f t="shared" si="16"/>
        <v>3</v>
      </c>
      <c r="E369">
        <f t="shared" si="17"/>
        <v>2</v>
      </c>
    </row>
    <row r="370" spans="1:5" x14ac:dyDescent="0.25">
      <c r="A370" s="17">
        <v>44064</v>
      </c>
      <c r="B370" s="16">
        <v>9.43</v>
      </c>
      <c r="C370">
        <f t="shared" si="15"/>
        <v>2020</v>
      </c>
      <c r="D370">
        <f t="shared" si="16"/>
        <v>3</v>
      </c>
      <c r="E370">
        <f t="shared" si="17"/>
        <v>2</v>
      </c>
    </row>
    <row r="371" spans="1:5" x14ac:dyDescent="0.25">
      <c r="A371" s="17">
        <v>44067</v>
      </c>
      <c r="B371" s="16">
        <v>9.31</v>
      </c>
      <c r="C371">
        <f t="shared" si="15"/>
        <v>2020</v>
      </c>
      <c r="D371">
        <f t="shared" si="16"/>
        <v>3</v>
      </c>
      <c r="E371">
        <f t="shared" si="17"/>
        <v>2</v>
      </c>
    </row>
    <row r="372" spans="1:5" x14ac:dyDescent="0.25">
      <c r="A372" s="17">
        <v>44068</v>
      </c>
      <c r="B372" s="16">
        <v>9.3699999999999992</v>
      </c>
      <c r="C372">
        <f t="shared" si="15"/>
        <v>2020</v>
      </c>
      <c r="D372">
        <f t="shared" si="16"/>
        <v>3</v>
      </c>
      <c r="E372">
        <f t="shared" si="17"/>
        <v>2</v>
      </c>
    </row>
    <row r="373" spans="1:5" x14ac:dyDescent="0.25">
      <c r="A373" s="17">
        <v>44069</v>
      </c>
      <c r="B373" s="16">
        <v>9.43</v>
      </c>
      <c r="C373">
        <f t="shared" si="15"/>
        <v>2020</v>
      </c>
      <c r="D373">
        <f t="shared" si="16"/>
        <v>3</v>
      </c>
      <c r="E373">
        <f t="shared" si="17"/>
        <v>2</v>
      </c>
    </row>
    <row r="374" spans="1:5" x14ac:dyDescent="0.25">
      <c r="A374" s="17">
        <v>44070</v>
      </c>
      <c r="B374" s="16">
        <v>9.39</v>
      </c>
      <c r="C374">
        <f t="shared" si="15"/>
        <v>2020</v>
      </c>
      <c r="D374">
        <f t="shared" si="16"/>
        <v>3</v>
      </c>
      <c r="E374">
        <f t="shared" si="17"/>
        <v>2</v>
      </c>
    </row>
    <row r="375" spans="1:5" x14ac:dyDescent="0.25">
      <c r="A375" s="17">
        <v>44071</v>
      </c>
      <c r="B375" s="16">
        <v>9.3699999999999992</v>
      </c>
      <c r="C375">
        <f t="shared" si="15"/>
        <v>2020</v>
      </c>
      <c r="D375">
        <f t="shared" si="16"/>
        <v>3</v>
      </c>
      <c r="E375">
        <f t="shared" si="17"/>
        <v>2</v>
      </c>
    </row>
    <row r="376" spans="1:5" x14ac:dyDescent="0.25">
      <c r="A376" s="17">
        <v>44074</v>
      </c>
      <c r="B376" s="16">
        <v>9.24</v>
      </c>
      <c r="C376">
        <f t="shared" si="15"/>
        <v>2020</v>
      </c>
      <c r="D376">
        <f t="shared" si="16"/>
        <v>3</v>
      </c>
      <c r="E376">
        <f t="shared" si="17"/>
        <v>2</v>
      </c>
    </row>
    <row r="377" spans="1:5" x14ac:dyDescent="0.25">
      <c r="A377" s="17">
        <v>44075</v>
      </c>
      <c r="B377" s="16">
        <v>9.15</v>
      </c>
      <c r="C377">
        <f t="shared" si="15"/>
        <v>2020</v>
      </c>
      <c r="D377">
        <f t="shared" si="16"/>
        <v>3</v>
      </c>
      <c r="E377">
        <f t="shared" si="17"/>
        <v>2</v>
      </c>
    </row>
    <row r="378" spans="1:5" x14ac:dyDescent="0.25">
      <c r="A378" s="17">
        <v>44076</v>
      </c>
      <c r="B378" s="16">
        <v>9.1999999999999993</v>
      </c>
      <c r="C378">
        <f t="shared" si="15"/>
        <v>2020</v>
      </c>
      <c r="D378">
        <f t="shared" si="16"/>
        <v>3</v>
      </c>
      <c r="E378">
        <f t="shared" si="17"/>
        <v>2</v>
      </c>
    </row>
    <row r="379" spans="1:5" x14ac:dyDescent="0.25">
      <c r="A379" s="17">
        <v>44077</v>
      </c>
      <c r="B379" s="16">
        <v>9.19</v>
      </c>
      <c r="C379">
        <f t="shared" si="15"/>
        <v>2020</v>
      </c>
      <c r="D379">
        <f t="shared" si="16"/>
        <v>3</v>
      </c>
      <c r="E379">
        <f t="shared" si="17"/>
        <v>2</v>
      </c>
    </row>
    <row r="380" spans="1:5" x14ac:dyDescent="0.25">
      <c r="A380" s="17">
        <v>44078</v>
      </c>
      <c r="B380" s="16">
        <v>9</v>
      </c>
      <c r="C380">
        <f t="shared" si="15"/>
        <v>2020</v>
      </c>
      <c r="D380">
        <f t="shared" si="16"/>
        <v>3</v>
      </c>
      <c r="E380">
        <f t="shared" si="17"/>
        <v>2</v>
      </c>
    </row>
    <row r="381" spans="1:5" x14ac:dyDescent="0.25">
      <c r="A381" s="17">
        <v>44081</v>
      </c>
      <c r="B381" s="16">
        <v>8.6</v>
      </c>
      <c r="C381">
        <f t="shared" si="15"/>
        <v>2020</v>
      </c>
      <c r="D381">
        <f t="shared" si="16"/>
        <v>3</v>
      </c>
      <c r="E381">
        <f t="shared" si="17"/>
        <v>2</v>
      </c>
    </row>
    <row r="382" spans="1:5" x14ac:dyDescent="0.25">
      <c r="A382" s="17">
        <v>44082</v>
      </c>
      <c r="B382" s="16">
        <v>8.65</v>
      </c>
      <c r="C382">
        <f t="shared" si="15"/>
        <v>2020</v>
      </c>
      <c r="D382">
        <f t="shared" si="16"/>
        <v>3</v>
      </c>
      <c r="E382">
        <f t="shared" si="17"/>
        <v>2</v>
      </c>
    </row>
    <row r="383" spans="1:5" x14ac:dyDescent="0.25">
      <c r="A383" s="17">
        <v>44083</v>
      </c>
      <c r="B383" s="16">
        <v>8.8800000000000008</v>
      </c>
      <c r="C383">
        <f t="shared" si="15"/>
        <v>2020</v>
      </c>
      <c r="D383">
        <f t="shared" si="16"/>
        <v>3</v>
      </c>
      <c r="E383">
        <f t="shared" si="17"/>
        <v>2</v>
      </c>
    </row>
    <row r="384" spans="1:5" x14ac:dyDescent="0.25">
      <c r="A384" s="17">
        <v>44084</v>
      </c>
      <c r="B384" s="16">
        <v>8.59</v>
      </c>
      <c r="C384">
        <f t="shared" si="15"/>
        <v>2020</v>
      </c>
      <c r="D384">
        <f t="shared" si="16"/>
        <v>3</v>
      </c>
      <c r="E384">
        <f t="shared" si="17"/>
        <v>2</v>
      </c>
    </row>
    <row r="385" spans="1:5" x14ac:dyDescent="0.25">
      <c r="A385" s="17">
        <v>44085</v>
      </c>
      <c r="B385" s="16">
        <v>8.43</v>
      </c>
      <c r="C385">
        <f t="shared" si="15"/>
        <v>2020</v>
      </c>
      <c r="D385">
        <f t="shared" si="16"/>
        <v>3</v>
      </c>
      <c r="E385">
        <f t="shared" si="17"/>
        <v>2</v>
      </c>
    </row>
    <row r="386" spans="1:5" x14ac:dyDescent="0.25">
      <c r="A386" s="17">
        <v>44088</v>
      </c>
      <c r="B386" s="16">
        <v>8.32</v>
      </c>
      <c r="C386">
        <f t="shared" si="15"/>
        <v>2020</v>
      </c>
      <c r="D386">
        <f t="shared" si="16"/>
        <v>3</v>
      </c>
      <c r="E386">
        <f t="shared" si="17"/>
        <v>2</v>
      </c>
    </row>
    <row r="387" spans="1:5" x14ac:dyDescent="0.25">
      <c r="A387" s="17">
        <v>44089</v>
      </c>
      <c r="B387" s="16">
        <v>8.6999999999999993</v>
      </c>
      <c r="C387">
        <f t="shared" ref="C387:C450" si="18">YEAR(A387)</f>
        <v>2020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17">
        <v>44090</v>
      </c>
      <c r="B388" s="16">
        <v>9.08</v>
      </c>
      <c r="C388">
        <f t="shared" si="18"/>
        <v>2020</v>
      </c>
      <c r="D388">
        <f t="shared" si="19"/>
        <v>3</v>
      </c>
      <c r="E388">
        <f t="shared" si="20"/>
        <v>2</v>
      </c>
    </row>
    <row r="389" spans="1:5" x14ac:dyDescent="0.25">
      <c r="A389" s="17">
        <v>44091</v>
      </c>
      <c r="B389" s="16">
        <v>8.7100000000000009</v>
      </c>
      <c r="C389">
        <f t="shared" si="18"/>
        <v>2020</v>
      </c>
      <c r="D389">
        <f t="shared" si="19"/>
        <v>3</v>
      </c>
      <c r="E389">
        <f t="shared" si="20"/>
        <v>2</v>
      </c>
    </row>
    <row r="390" spans="1:5" x14ac:dyDescent="0.25">
      <c r="A390" s="17">
        <v>44092</v>
      </c>
      <c r="B390" s="16">
        <v>8.81</v>
      </c>
      <c r="C390">
        <f t="shared" si="18"/>
        <v>2020</v>
      </c>
      <c r="D390">
        <f t="shared" si="19"/>
        <v>3</v>
      </c>
      <c r="E390">
        <f t="shared" si="20"/>
        <v>2</v>
      </c>
    </row>
    <row r="391" spans="1:5" x14ac:dyDescent="0.25">
      <c r="A391" s="17">
        <v>44095</v>
      </c>
      <c r="B391" s="16">
        <v>8.67</v>
      </c>
      <c r="C391">
        <f t="shared" si="18"/>
        <v>2020</v>
      </c>
      <c r="D391">
        <f t="shared" si="19"/>
        <v>3</v>
      </c>
      <c r="E391">
        <f t="shared" si="20"/>
        <v>2</v>
      </c>
    </row>
    <row r="392" spans="1:5" x14ac:dyDescent="0.25">
      <c r="A392" s="17">
        <v>44096</v>
      </c>
      <c r="B392" s="16">
        <v>8.67</v>
      </c>
      <c r="C392">
        <f t="shared" si="18"/>
        <v>2020</v>
      </c>
      <c r="D392">
        <f t="shared" si="19"/>
        <v>3</v>
      </c>
      <c r="E392">
        <f t="shared" si="20"/>
        <v>2</v>
      </c>
    </row>
    <row r="393" spans="1:5" x14ac:dyDescent="0.25">
      <c r="A393" s="17">
        <v>44097</v>
      </c>
      <c r="B393" s="16">
        <v>8.8000000000000007</v>
      </c>
      <c r="C393">
        <f t="shared" si="18"/>
        <v>2020</v>
      </c>
      <c r="D393">
        <f t="shared" si="19"/>
        <v>3</v>
      </c>
      <c r="E393">
        <f t="shared" si="20"/>
        <v>2</v>
      </c>
    </row>
    <row r="394" spans="1:5" x14ac:dyDescent="0.25">
      <c r="A394" s="17">
        <v>44098</v>
      </c>
      <c r="B394" s="16">
        <v>8.66</v>
      </c>
      <c r="C394">
        <f t="shared" si="18"/>
        <v>2020</v>
      </c>
      <c r="D394">
        <f t="shared" si="19"/>
        <v>3</v>
      </c>
      <c r="E394">
        <f t="shared" si="20"/>
        <v>2</v>
      </c>
    </row>
    <row r="395" spans="1:5" x14ac:dyDescent="0.25">
      <c r="A395" s="17">
        <v>44099</v>
      </c>
      <c r="B395" s="16">
        <v>8.6999999999999993</v>
      </c>
      <c r="C395">
        <f t="shared" si="18"/>
        <v>2020</v>
      </c>
      <c r="D395">
        <f t="shared" si="19"/>
        <v>3</v>
      </c>
      <c r="E395">
        <f t="shared" si="20"/>
        <v>2</v>
      </c>
    </row>
    <row r="396" spans="1:5" x14ac:dyDescent="0.25">
      <c r="A396" s="17">
        <v>44102</v>
      </c>
      <c r="B396" s="16">
        <v>8.8800000000000008</v>
      </c>
      <c r="C396">
        <f t="shared" si="18"/>
        <v>2020</v>
      </c>
      <c r="D396">
        <f t="shared" si="19"/>
        <v>3</v>
      </c>
      <c r="E396">
        <f t="shared" si="20"/>
        <v>2</v>
      </c>
    </row>
    <row r="397" spans="1:5" x14ac:dyDescent="0.25">
      <c r="A397" s="17">
        <v>44103</v>
      </c>
      <c r="B397" s="16">
        <v>9.3000000000000007</v>
      </c>
      <c r="C397">
        <f t="shared" si="18"/>
        <v>2020</v>
      </c>
      <c r="D397">
        <f t="shared" si="19"/>
        <v>3</v>
      </c>
      <c r="E397">
        <f t="shared" si="20"/>
        <v>2</v>
      </c>
    </row>
    <row r="398" spans="1:5" x14ac:dyDescent="0.25">
      <c r="A398" s="17">
        <v>44104</v>
      </c>
      <c r="B398" s="16">
        <v>9.84</v>
      </c>
      <c r="C398">
        <f t="shared" si="18"/>
        <v>2020</v>
      </c>
      <c r="D398">
        <f t="shared" si="19"/>
        <v>3</v>
      </c>
      <c r="E398">
        <f t="shared" si="20"/>
        <v>2</v>
      </c>
    </row>
    <row r="399" spans="1:5" x14ac:dyDescent="0.25">
      <c r="A399" s="17">
        <v>44109</v>
      </c>
      <c r="B399" s="16">
        <v>11</v>
      </c>
      <c r="C399">
        <f t="shared" si="18"/>
        <v>2020</v>
      </c>
      <c r="D399">
        <f t="shared" si="19"/>
        <v>4</v>
      </c>
      <c r="E399">
        <f t="shared" si="20"/>
        <v>2</v>
      </c>
    </row>
    <row r="400" spans="1:5" x14ac:dyDescent="0.25">
      <c r="A400" s="17">
        <v>44110</v>
      </c>
      <c r="B400" s="16">
        <v>11.5</v>
      </c>
      <c r="C400">
        <f t="shared" si="18"/>
        <v>2020</v>
      </c>
      <c r="D400">
        <f t="shared" si="19"/>
        <v>4</v>
      </c>
      <c r="E400">
        <f t="shared" si="20"/>
        <v>2</v>
      </c>
    </row>
    <row r="401" spans="1:5" x14ac:dyDescent="0.25">
      <c r="A401" s="17">
        <v>44111</v>
      </c>
      <c r="B401" s="16">
        <v>11.48</v>
      </c>
      <c r="C401">
        <f t="shared" si="18"/>
        <v>2020</v>
      </c>
      <c r="D401">
        <f t="shared" si="19"/>
        <v>4</v>
      </c>
      <c r="E401">
        <f t="shared" si="20"/>
        <v>2</v>
      </c>
    </row>
    <row r="402" spans="1:5" x14ac:dyDescent="0.25">
      <c r="A402" s="17">
        <v>44112</v>
      </c>
      <c r="B402" s="16">
        <v>11.96</v>
      </c>
      <c r="C402">
        <f t="shared" si="18"/>
        <v>2020</v>
      </c>
      <c r="D402">
        <f t="shared" si="19"/>
        <v>4</v>
      </c>
      <c r="E402">
        <f t="shared" si="20"/>
        <v>2</v>
      </c>
    </row>
    <row r="403" spans="1:5" x14ac:dyDescent="0.25">
      <c r="A403" s="17">
        <v>44113</v>
      </c>
      <c r="B403" s="16">
        <v>11.56</v>
      </c>
      <c r="C403">
        <f t="shared" si="18"/>
        <v>2020</v>
      </c>
      <c r="D403">
        <f t="shared" si="19"/>
        <v>4</v>
      </c>
      <c r="E403">
        <f t="shared" si="20"/>
        <v>2</v>
      </c>
    </row>
    <row r="404" spans="1:5" x14ac:dyDescent="0.25">
      <c r="A404" s="17">
        <v>44116</v>
      </c>
      <c r="B404" s="16">
        <v>11.46</v>
      </c>
      <c r="C404">
        <f t="shared" si="18"/>
        <v>2020</v>
      </c>
      <c r="D404">
        <f t="shared" si="19"/>
        <v>4</v>
      </c>
      <c r="E404">
        <f t="shared" si="20"/>
        <v>2</v>
      </c>
    </row>
    <row r="405" spans="1:5" x14ac:dyDescent="0.25">
      <c r="A405" s="17">
        <v>44118</v>
      </c>
      <c r="B405" s="16">
        <v>11.52</v>
      </c>
      <c r="C405">
        <f t="shared" si="18"/>
        <v>2020</v>
      </c>
      <c r="D405">
        <f t="shared" si="19"/>
        <v>4</v>
      </c>
      <c r="E405">
        <f t="shared" si="20"/>
        <v>2</v>
      </c>
    </row>
    <row r="406" spans="1:5" x14ac:dyDescent="0.25">
      <c r="A406" s="17">
        <v>44119</v>
      </c>
      <c r="B406" s="16">
        <v>12.06</v>
      </c>
      <c r="C406">
        <f t="shared" si="18"/>
        <v>2020</v>
      </c>
      <c r="D406">
        <f t="shared" si="19"/>
        <v>4</v>
      </c>
      <c r="E406">
        <f t="shared" si="20"/>
        <v>2</v>
      </c>
    </row>
    <row r="407" spans="1:5" x14ac:dyDescent="0.25">
      <c r="A407" s="17">
        <v>44120</v>
      </c>
      <c r="B407" s="16">
        <v>12.44</v>
      </c>
      <c r="C407">
        <f t="shared" si="18"/>
        <v>2020</v>
      </c>
      <c r="D407">
        <f t="shared" si="19"/>
        <v>4</v>
      </c>
      <c r="E407">
        <f t="shared" si="20"/>
        <v>2</v>
      </c>
    </row>
    <row r="408" spans="1:5" x14ac:dyDescent="0.25">
      <c r="A408" s="17">
        <v>44123</v>
      </c>
      <c r="B408" s="16">
        <v>12.2</v>
      </c>
      <c r="C408">
        <f t="shared" si="18"/>
        <v>2020</v>
      </c>
      <c r="D408">
        <f t="shared" si="19"/>
        <v>4</v>
      </c>
      <c r="E408">
        <f t="shared" si="20"/>
        <v>2</v>
      </c>
    </row>
    <row r="409" spans="1:5" x14ac:dyDescent="0.25">
      <c r="A409" s="17">
        <v>44124</v>
      </c>
      <c r="B409" s="16">
        <v>12.2</v>
      </c>
      <c r="C409">
        <f t="shared" si="18"/>
        <v>2020</v>
      </c>
      <c r="D409">
        <f t="shared" si="19"/>
        <v>4</v>
      </c>
      <c r="E409">
        <f t="shared" si="20"/>
        <v>2</v>
      </c>
    </row>
    <row r="410" spans="1:5" x14ac:dyDescent="0.25">
      <c r="A410" s="17">
        <v>44125</v>
      </c>
      <c r="B410" s="16">
        <v>11.52</v>
      </c>
      <c r="C410">
        <f t="shared" si="18"/>
        <v>2020</v>
      </c>
      <c r="D410">
        <f t="shared" si="19"/>
        <v>4</v>
      </c>
      <c r="E410">
        <f t="shared" si="20"/>
        <v>2</v>
      </c>
    </row>
    <row r="411" spans="1:5" x14ac:dyDescent="0.25">
      <c r="A411" s="17">
        <v>44126</v>
      </c>
      <c r="B411" s="16">
        <v>11.48</v>
      </c>
      <c r="C411">
        <f t="shared" si="18"/>
        <v>2020</v>
      </c>
      <c r="D411">
        <f t="shared" si="19"/>
        <v>4</v>
      </c>
      <c r="E411">
        <f t="shared" si="20"/>
        <v>2</v>
      </c>
    </row>
    <row r="412" spans="1:5" x14ac:dyDescent="0.25">
      <c r="A412" s="17">
        <v>44127</v>
      </c>
      <c r="B412" s="16">
        <v>11.58</v>
      </c>
      <c r="C412">
        <f t="shared" si="18"/>
        <v>2020</v>
      </c>
      <c r="D412">
        <f t="shared" si="19"/>
        <v>4</v>
      </c>
      <c r="E412">
        <f t="shared" si="20"/>
        <v>2</v>
      </c>
    </row>
    <row r="413" spans="1:5" x14ac:dyDescent="0.25">
      <c r="A413" s="17">
        <v>44131</v>
      </c>
      <c r="B413" s="16">
        <v>12.46</v>
      </c>
      <c r="C413">
        <f t="shared" si="18"/>
        <v>2020</v>
      </c>
      <c r="D413">
        <f t="shared" si="19"/>
        <v>4</v>
      </c>
      <c r="E413">
        <f t="shared" si="20"/>
        <v>2</v>
      </c>
    </row>
    <row r="414" spans="1:5" x14ac:dyDescent="0.25">
      <c r="A414" s="17">
        <v>44132</v>
      </c>
      <c r="B414" s="16">
        <v>12.2</v>
      </c>
      <c r="C414">
        <f t="shared" si="18"/>
        <v>2020</v>
      </c>
      <c r="D414">
        <f t="shared" si="19"/>
        <v>4</v>
      </c>
      <c r="E414">
        <f t="shared" si="20"/>
        <v>2</v>
      </c>
    </row>
    <row r="415" spans="1:5" x14ac:dyDescent="0.25">
      <c r="A415" s="17">
        <v>44133</v>
      </c>
      <c r="B415" s="16">
        <v>11.72</v>
      </c>
      <c r="C415">
        <f t="shared" si="18"/>
        <v>2020</v>
      </c>
      <c r="D415">
        <f t="shared" si="19"/>
        <v>4</v>
      </c>
      <c r="E415">
        <f t="shared" si="20"/>
        <v>2</v>
      </c>
    </row>
    <row r="416" spans="1:5" x14ac:dyDescent="0.25">
      <c r="A416" s="17">
        <v>44134</v>
      </c>
      <c r="B416" s="16">
        <v>11.38</v>
      </c>
      <c r="C416">
        <f t="shared" si="18"/>
        <v>2020</v>
      </c>
      <c r="D416">
        <f t="shared" si="19"/>
        <v>4</v>
      </c>
      <c r="E416">
        <f t="shared" si="20"/>
        <v>2</v>
      </c>
    </row>
    <row r="417" spans="1:5" x14ac:dyDescent="0.25">
      <c r="A417" s="17">
        <v>44137</v>
      </c>
      <c r="B417" s="16">
        <v>10.92</v>
      </c>
      <c r="C417">
        <f t="shared" si="18"/>
        <v>2020</v>
      </c>
      <c r="D417">
        <f t="shared" si="19"/>
        <v>4</v>
      </c>
      <c r="E417">
        <f t="shared" si="20"/>
        <v>2</v>
      </c>
    </row>
    <row r="418" spans="1:5" x14ac:dyDescent="0.25">
      <c r="A418" s="17">
        <v>44138</v>
      </c>
      <c r="B418" s="16">
        <v>10.58</v>
      </c>
      <c r="C418">
        <f t="shared" si="18"/>
        <v>2020</v>
      </c>
      <c r="D418">
        <f t="shared" si="19"/>
        <v>4</v>
      </c>
      <c r="E418">
        <f t="shared" si="20"/>
        <v>2</v>
      </c>
    </row>
    <row r="419" spans="1:5" x14ac:dyDescent="0.25">
      <c r="A419" s="17">
        <v>44139</v>
      </c>
      <c r="B419" s="16">
        <v>10.6</v>
      </c>
      <c r="C419">
        <f t="shared" si="18"/>
        <v>2020</v>
      </c>
      <c r="D419">
        <f t="shared" si="19"/>
        <v>4</v>
      </c>
      <c r="E419">
        <f t="shared" si="20"/>
        <v>2</v>
      </c>
    </row>
    <row r="420" spans="1:5" x14ac:dyDescent="0.25">
      <c r="A420" s="17">
        <v>44140</v>
      </c>
      <c r="B420" s="16">
        <v>10.32</v>
      </c>
      <c r="C420">
        <f t="shared" si="18"/>
        <v>2020</v>
      </c>
      <c r="D420">
        <f t="shared" si="19"/>
        <v>4</v>
      </c>
      <c r="E420">
        <f t="shared" si="20"/>
        <v>2</v>
      </c>
    </row>
    <row r="421" spans="1:5" x14ac:dyDescent="0.25">
      <c r="A421" s="17">
        <v>44141</v>
      </c>
      <c r="B421" s="16">
        <v>10.6</v>
      </c>
      <c r="C421">
        <f t="shared" si="18"/>
        <v>2020</v>
      </c>
      <c r="D421">
        <f t="shared" si="19"/>
        <v>4</v>
      </c>
      <c r="E421">
        <f t="shared" si="20"/>
        <v>2</v>
      </c>
    </row>
    <row r="422" spans="1:5" x14ac:dyDescent="0.25">
      <c r="A422" s="17">
        <v>44144</v>
      </c>
      <c r="B422" s="16">
        <v>10.36</v>
      </c>
      <c r="C422">
        <f t="shared" si="18"/>
        <v>2020</v>
      </c>
      <c r="D422">
        <f t="shared" si="19"/>
        <v>4</v>
      </c>
      <c r="E422">
        <f t="shared" si="20"/>
        <v>2</v>
      </c>
    </row>
    <row r="423" spans="1:5" x14ac:dyDescent="0.25">
      <c r="A423" s="17">
        <v>44145</v>
      </c>
      <c r="B423" s="16">
        <v>10.5</v>
      </c>
      <c r="C423">
        <f t="shared" si="18"/>
        <v>2020</v>
      </c>
      <c r="D423">
        <f t="shared" si="19"/>
        <v>4</v>
      </c>
      <c r="E423">
        <f t="shared" si="20"/>
        <v>2</v>
      </c>
    </row>
    <row r="424" spans="1:5" x14ac:dyDescent="0.25">
      <c r="A424" s="17">
        <v>44146</v>
      </c>
      <c r="B424" s="16">
        <v>10.1</v>
      </c>
      <c r="C424">
        <f t="shared" si="18"/>
        <v>2020</v>
      </c>
      <c r="D424">
        <f t="shared" si="19"/>
        <v>4</v>
      </c>
      <c r="E424">
        <f t="shared" si="20"/>
        <v>2</v>
      </c>
    </row>
    <row r="425" spans="1:5" x14ac:dyDescent="0.25">
      <c r="A425" s="17">
        <v>44147</v>
      </c>
      <c r="B425" s="16">
        <v>10.1</v>
      </c>
      <c r="C425">
        <f t="shared" si="18"/>
        <v>2020</v>
      </c>
      <c r="D425">
        <f t="shared" si="19"/>
        <v>4</v>
      </c>
      <c r="E425">
        <f t="shared" si="20"/>
        <v>2</v>
      </c>
    </row>
    <row r="426" spans="1:5" x14ac:dyDescent="0.25">
      <c r="A426" s="17">
        <v>44148</v>
      </c>
      <c r="B426" s="16">
        <v>10.28</v>
      </c>
      <c r="C426">
        <f t="shared" si="18"/>
        <v>2020</v>
      </c>
      <c r="D426">
        <f t="shared" si="19"/>
        <v>4</v>
      </c>
      <c r="E426">
        <f t="shared" si="20"/>
        <v>2</v>
      </c>
    </row>
    <row r="427" spans="1:5" x14ac:dyDescent="0.25">
      <c r="A427" s="17">
        <v>44151</v>
      </c>
      <c r="B427" s="16">
        <v>10.38</v>
      </c>
      <c r="C427">
        <f t="shared" si="18"/>
        <v>2020</v>
      </c>
      <c r="D427">
        <f t="shared" si="19"/>
        <v>4</v>
      </c>
      <c r="E427">
        <f t="shared" si="20"/>
        <v>2</v>
      </c>
    </row>
    <row r="428" spans="1:5" x14ac:dyDescent="0.25">
      <c r="A428" s="17">
        <v>44152</v>
      </c>
      <c r="B428" s="16">
        <v>10.16</v>
      </c>
      <c r="C428">
        <f t="shared" si="18"/>
        <v>2020</v>
      </c>
      <c r="D428">
        <f t="shared" si="19"/>
        <v>4</v>
      </c>
      <c r="E428">
        <f t="shared" si="20"/>
        <v>2</v>
      </c>
    </row>
    <row r="429" spans="1:5" x14ac:dyDescent="0.25">
      <c r="A429" s="17">
        <v>44153</v>
      </c>
      <c r="B429" s="16">
        <v>10.56</v>
      </c>
      <c r="C429">
        <f t="shared" si="18"/>
        <v>2020</v>
      </c>
      <c r="D429">
        <f t="shared" si="19"/>
        <v>4</v>
      </c>
      <c r="E429">
        <f t="shared" si="20"/>
        <v>2</v>
      </c>
    </row>
    <row r="430" spans="1:5" x14ac:dyDescent="0.25">
      <c r="A430" s="17">
        <v>44154</v>
      </c>
      <c r="B430" s="16">
        <v>10.98</v>
      </c>
      <c r="C430">
        <f t="shared" si="18"/>
        <v>2020</v>
      </c>
      <c r="D430">
        <f t="shared" si="19"/>
        <v>4</v>
      </c>
      <c r="E430">
        <f t="shared" si="20"/>
        <v>2</v>
      </c>
    </row>
    <row r="431" spans="1:5" x14ac:dyDescent="0.25">
      <c r="A431" s="17">
        <v>44155</v>
      </c>
      <c r="B431" s="16">
        <v>10.52</v>
      </c>
      <c r="C431">
        <f t="shared" si="18"/>
        <v>2020</v>
      </c>
      <c r="D431">
        <f t="shared" si="19"/>
        <v>4</v>
      </c>
      <c r="E431">
        <f t="shared" si="20"/>
        <v>2</v>
      </c>
    </row>
    <row r="432" spans="1:5" x14ac:dyDescent="0.25">
      <c r="A432" s="17">
        <v>44158</v>
      </c>
      <c r="B432" s="16">
        <v>10.42</v>
      </c>
      <c r="C432">
        <f t="shared" si="18"/>
        <v>2020</v>
      </c>
      <c r="D432">
        <f t="shared" si="19"/>
        <v>4</v>
      </c>
      <c r="E432">
        <f t="shared" si="20"/>
        <v>2</v>
      </c>
    </row>
    <row r="433" spans="1:5" x14ac:dyDescent="0.25">
      <c r="A433" s="17">
        <v>44159</v>
      </c>
      <c r="B433" s="16">
        <v>10</v>
      </c>
      <c r="C433">
        <f t="shared" si="18"/>
        <v>2020</v>
      </c>
      <c r="D433">
        <f t="shared" si="19"/>
        <v>4</v>
      </c>
      <c r="E433">
        <f t="shared" si="20"/>
        <v>2</v>
      </c>
    </row>
    <row r="434" spans="1:5" x14ac:dyDescent="0.25">
      <c r="A434" s="17">
        <v>44160</v>
      </c>
      <c r="B434" s="16">
        <v>9.69</v>
      </c>
      <c r="C434">
        <f t="shared" si="18"/>
        <v>2020</v>
      </c>
      <c r="D434">
        <f t="shared" si="19"/>
        <v>4</v>
      </c>
      <c r="E434">
        <f t="shared" si="20"/>
        <v>2</v>
      </c>
    </row>
    <row r="435" spans="1:5" x14ac:dyDescent="0.25">
      <c r="A435" s="17">
        <v>44161</v>
      </c>
      <c r="B435" s="16">
        <v>9.6999999999999993</v>
      </c>
      <c r="C435">
        <f t="shared" si="18"/>
        <v>2020</v>
      </c>
      <c r="D435">
        <f t="shared" si="19"/>
        <v>4</v>
      </c>
      <c r="E435">
        <f t="shared" si="20"/>
        <v>2</v>
      </c>
    </row>
    <row r="436" spans="1:5" x14ac:dyDescent="0.25">
      <c r="A436" s="17">
        <v>44162</v>
      </c>
      <c r="B436" s="16">
        <v>9.99</v>
      </c>
      <c r="C436">
        <f t="shared" si="18"/>
        <v>2020</v>
      </c>
      <c r="D436">
        <f t="shared" si="19"/>
        <v>4</v>
      </c>
      <c r="E436">
        <f t="shared" si="20"/>
        <v>2</v>
      </c>
    </row>
    <row r="437" spans="1:5" x14ac:dyDescent="0.25">
      <c r="A437" s="17">
        <v>44165</v>
      </c>
      <c r="B437" s="16">
        <v>9.5299999999999994</v>
      </c>
      <c r="C437">
        <f t="shared" si="18"/>
        <v>2020</v>
      </c>
      <c r="D437">
        <f t="shared" si="19"/>
        <v>4</v>
      </c>
      <c r="E437">
        <f t="shared" si="20"/>
        <v>2</v>
      </c>
    </row>
    <row r="438" spans="1:5" x14ac:dyDescent="0.25">
      <c r="A438" s="17">
        <v>44166</v>
      </c>
      <c r="B438" s="16">
        <v>9.86</v>
      </c>
      <c r="C438">
        <f t="shared" si="18"/>
        <v>2020</v>
      </c>
      <c r="D438">
        <f t="shared" si="19"/>
        <v>4</v>
      </c>
      <c r="E438">
        <f t="shared" si="20"/>
        <v>2</v>
      </c>
    </row>
    <row r="439" spans="1:5" x14ac:dyDescent="0.25">
      <c r="A439" s="17">
        <v>44167</v>
      </c>
      <c r="B439" s="16">
        <v>9.8699999999999992</v>
      </c>
      <c r="C439">
        <f t="shared" si="18"/>
        <v>2020</v>
      </c>
      <c r="D439">
        <f t="shared" si="19"/>
        <v>4</v>
      </c>
      <c r="E439">
        <f t="shared" si="20"/>
        <v>2</v>
      </c>
    </row>
    <row r="440" spans="1:5" x14ac:dyDescent="0.25">
      <c r="A440" s="17">
        <v>44168</v>
      </c>
      <c r="B440" s="16">
        <v>9.7100000000000009</v>
      </c>
      <c r="C440">
        <f t="shared" si="18"/>
        <v>2020</v>
      </c>
      <c r="D440">
        <f t="shared" si="19"/>
        <v>4</v>
      </c>
      <c r="E440">
        <f t="shared" si="20"/>
        <v>2</v>
      </c>
    </row>
    <row r="441" spans="1:5" x14ac:dyDescent="0.25">
      <c r="A441" s="17">
        <v>44169</v>
      </c>
      <c r="B441" s="16">
        <v>9.6199999999999992</v>
      </c>
      <c r="C441">
        <f t="shared" si="18"/>
        <v>2020</v>
      </c>
      <c r="D441">
        <f t="shared" si="19"/>
        <v>4</v>
      </c>
      <c r="E441">
        <f t="shared" si="20"/>
        <v>2</v>
      </c>
    </row>
    <row r="442" spans="1:5" x14ac:dyDescent="0.25">
      <c r="A442" s="17">
        <v>44172</v>
      </c>
      <c r="B442" s="16">
        <v>9.83</v>
      </c>
      <c r="C442">
        <f t="shared" si="18"/>
        <v>2020</v>
      </c>
      <c r="D442">
        <f t="shared" si="19"/>
        <v>4</v>
      </c>
      <c r="E442">
        <f t="shared" si="20"/>
        <v>2</v>
      </c>
    </row>
    <row r="443" spans="1:5" x14ac:dyDescent="0.25">
      <c r="A443" s="17">
        <v>44173</v>
      </c>
      <c r="B443" s="16">
        <v>10.16</v>
      </c>
      <c r="C443">
        <f t="shared" si="18"/>
        <v>2020</v>
      </c>
      <c r="D443">
        <f t="shared" si="19"/>
        <v>4</v>
      </c>
      <c r="E443">
        <f t="shared" si="20"/>
        <v>2</v>
      </c>
    </row>
    <row r="444" spans="1:5" x14ac:dyDescent="0.25">
      <c r="A444" s="17">
        <v>44174</v>
      </c>
      <c r="B444" s="16">
        <v>10.02</v>
      </c>
      <c r="C444">
        <f t="shared" si="18"/>
        <v>2020</v>
      </c>
      <c r="D444">
        <f t="shared" si="19"/>
        <v>4</v>
      </c>
      <c r="E444">
        <f t="shared" si="20"/>
        <v>2</v>
      </c>
    </row>
    <row r="445" spans="1:5" x14ac:dyDescent="0.25">
      <c r="A445" s="17">
        <v>44175</v>
      </c>
      <c r="B445" s="16">
        <v>9.9700000000000006</v>
      </c>
      <c r="C445">
        <f t="shared" si="18"/>
        <v>2020</v>
      </c>
      <c r="D445">
        <f t="shared" si="19"/>
        <v>4</v>
      </c>
      <c r="E445">
        <f t="shared" si="20"/>
        <v>2</v>
      </c>
    </row>
    <row r="446" spans="1:5" x14ac:dyDescent="0.25">
      <c r="A446" s="17">
        <v>44176</v>
      </c>
      <c r="B446" s="16">
        <v>9.98</v>
      </c>
      <c r="C446">
        <f t="shared" si="18"/>
        <v>2020</v>
      </c>
      <c r="D446">
        <f t="shared" si="19"/>
        <v>4</v>
      </c>
      <c r="E446">
        <f t="shared" si="20"/>
        <v>2</v>
      </c>
    </row>
    <row r="447" spans="1:5" x14ac:dyDescent="0.25">
      <c r="A447" s="17">
        <v>44179</v>
      </c>
      <c r="B447" s="16">
        <v>9.73</v>
      </c>
      <c r="C447">
        <f t="shared" si="18"/>
        <v>2020</v>
      </c>
      <c r="D447">
        <f t="shared" si="19"/>
        <v>4</v>
      </c>
      <c r="E447">
        <f t="shared" si="20"/>
        <v>2</v>
      </c>
    </row>
    <row r="448" spans="1:5" x14ac:dyDescent="0.25">
      <c r="A448" s="17">
        <v>44180</v>
      </c>
      <c r="B448" s="16">
        <v>9.4700000000000006</v>
      </c>
      <c r="C448">
        <f t="shared" si="18"/>
        <v>2020</v>
      </c>
      <c r="D448">
        <f t="shared" si="19"/>
        <v>4</v>
      </c>
      <c r="E448">
        <f t="shared" si="20"/>
        <v>2</v>
      </c>
    </row>
    <row r="449" spans="1:5" x14ac:dyDescent="0.25">
      <c r="A449" s="17">
        <v>44181</v>
      </c>
      <c r="B449" s="16">
        <v>9.49</v>
      </c>
      <c r="C449">
        <f t="shared" si="18"/>
        <v>2020</v>
      </c>
      <c r="D449">
        <f t="shared" si="19"/>
        <v>4</v>
      </c>
      <c r="E449">
        <f t="shared" si="20"/>
        <v>2</v>
      </c>
    </row>
    <row r="450" spans="1:5" x14ac:dyDescent="0.25">
      <c r="A450" s="17">
        <v>44182</v>
      </c>
      <c r="B450" s="16">
        <v>9.5500000000000007</v>
      </c>
      <c r="C450">
        <f t="shared" si="18"/>
        <v>2020</v>
      </c>
      <c r="D450">
        <f t="shared" si="19"/>
        <v>4</v>
      </c>
      <c r="E450">
        <f t="shared" si="20"/>
        <v>2</v>
      </c>
    </row>
    <row r="451" spans="1:5" x14ac:dyDescent="0.25">
      <c r="A451" s="17">
        <v>44183</v>
      </c>
      <c r="B451" s="16">
        <v>9.1999999999999993</v>
      </c>
      <c r="C451">
        <f t="shared" ref="C451:C459" si="21">YEAR(A451)</f>
        <v>2020</v>
      </c>
      <c r="D451">
        <f t="shared" ref="D451:D459" si="22">ROUNDUP(MONTH(A451)/3,0)</f>
        <v>4</v>
      </c>
      <c r="E451">
        <f t="shared" ref="E451:E459" si="23">ROUND((D451/2),0)</f>
        <v>2</v>
      </c>
    </row>
    <row r="452" spans="1:5" x14ac:dyDescent="0.25">
      <c r="A452" s="17">
        <v>44186</v>
      </c>
      <c r="B452" s="16">
        <v>10</v>
      </c>
      <c r="C452">
        <f t="shared" si="21"/>
        <v>2020</v>
      </c>
      <c r="D452">
        <f t="shared" si="22"/>
        <v>4</v>
      </c>
      <c r="E452">
        <f t="shared" si="23"/>
        <v>2</v>
      </c>
    </row>
    <row r="453" spans="1:5" x14ac:dyDescent="0.25">
      <c r="A453" s="17">
        <v>44187</v>
      </c>
      <c r="B453" s="16">
        <v>9.8000000000000007</v>
      </c>
      <c r="C453">
        <f t="shared" si="21"/>
        <v>2020</v>
      </c>
      <c r="D453">
        <f t="shared" si="22"/>
        <v>4</v>
      </c>
      <c r="E453">
        <f t="shared" si="23"/>
        <v>2</v>
      </c>
    </row>
    <row r="454" spans="1:5" x14ac:dyDescent="0.25">
      <c r="A454" s="17">
        <v>44188</v>
      </c>
      <c r="B454" s="16">
        <v>9.7799999999999994</v>
      </c>
      <c r="C454">
        <f t="shared" si="21"/>
        <v>2020</v>
      </c>
      <c r="D454">
        <f t="shared" si="22"/>
        <v>4</v>
      </c>
      <c r="E454">
        <f t="shared" si="23"/>
        <v>2</v>
      </c>
    </row>
    <row r="455" spans="1:5" x14ac:dyDescent="0.25">
      <c r="A455" s="17">
        <v>44189</v>
      </c>
      <c r="B455" s="16">
        <v>9.57</v>
      </c>
      <c r="C455">
        <f t="shared" si="21"/>
        <v>2020</v>
      </c>
      <c r="D455">
        <f t="shared" si="22"/>
        <v>4</v>
      </c>
      <c r="E455">
        <f t="shared" si="23"/>
        <v>2</v>
      </c>
    </row>
    <row r="456" spans="1:5" x14ac:dyDescent="0.25">
      <c r="A456" s="17">
        <v>44193</v>
      </c>
      <c r="B456" s="16">
        <v>9.6300000000000008</v>
      </c>
      <c r="C456">
        <f t="shared" si="21"/>
        <v>2020</v>
      </c>
      <c r="D456">
        <f t="shared" si="22"/>
        <v>4</v>
      </c>
      <c r="E456">
        <f t="shared" si="23"/>
        <v>2</v>
      </c>
    </row>
    <row r="457" spans="1:5" x14ac:dyDescent="0.25">
      <c r="A457" s="17">
        <v>44194</v>
      </c>
      <c r="B457" s="16">
        <v>10.1</v>
      </c>
      <c r="C457">
        <f t="shared" si="21"/>
        <v>2020</v>
      </c>
      <c r="D457">
        <f t="shared" si="22"/>
        <v>4</v>
      </c>
      <c r="E457">
        <f t="shared" si="23"/>
        <v>2</v>
      </c>
    </row>
    <row r="458" spans="1:5" x14ac:dyDescent="0.25">
      <c r="A458" s="17">
        <v>44195</v>
      </c>
      <c r="B458" s="16">
        <v>10.14</v>
      </c>
      <c r="C458">
        <f t="shared" si="21"/>
        <v>2020</v>
      </c>
      <c r="D458">
        <f t="shared" si="22"/>
        <v>4</v>
      </c>
      <c r="E458">
        <f t="shared" si="23"/>
        <v>2</v>
      </c>
    </row>
    <row r="459" spans="1:5" x14ac:dyDescent="0.25">
      <c r="A459" s="17">
        <v>44196</v>
      </c>
      <c r="B459" s="16">
        <v>10.08</v>
      </c>
      <c r="C459">
        <f t="shared" si="21"/>
        <v>2020</v>
      </c>
      <c r="D459">
        <f t="shared" si="22"/>
        <v>4</v>
      </c>
      <c r="E459">
        <f t="shared" si="23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I70"/>
  <sheetViews>
    <sheetView workbookViewId="0">
      <selection activeCell="A14" sqref="A14:XFD14"/>
    </sheetView>
  </sheetViews>
  <sheetFormatPr defaultColWidth="89.42578125" defaultRowHeight="15" x14ac:dyDescent="0.25"/>
  <cols>
    <col min="1" max="1" width="58.42578125" bestFit="1" customWidth="1"/>
    <col min="2" max="9" width="11.7109375" bestFit="1" customWidth="1"/>
  </cols>
  <sheetData>
    <row r="1" spans="1:9" x14ac:dyDescent="0.25">
      <c r="A1" s="1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</row>
    <row r="2" spans="1:9" x14ac:dyDescent="0.25">
      <c r="A2" s="21" t="s">
        <v>53</v>
      </c>
      <c r="B2" s="22"/>
      <c r="C2" s="22"/>
      <c r="D2" s="22"/>
      <c r="E2" s="22"/>
      <c r="F2" s="22"/>
      <c r="G2" s="22"/>
      <c r="H2" s="22"/>
      <c r="I2" s="23"/>
    </row>
    <row r="3" spans="1:9" x14ac:dyDescent="0.25">
      <c r="A3" s="3" t="s">
        <v>6</v>
      </c>
      <c r="B3" s="4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4" t="s">
        <v>59</v>
      </c>
      <c r="H3" s="4" t="s">
        <v>60</v>
      </c>
      <c r="I3" s="4" t="s">
        <v>61</v>
      </c>
    </row>
    <row r="4" spans="1:9" x14ac:dyDescent="0.25">
      <c r="A4" s="3" t="s">
        <v>62</v>
      </c>
      <c r="B4" s="4" t="s">
        <v>63</v>
      </c>
      <c r="C4" s="4" t="s">
        <v>64</v>
      </c>
      <c r="D4" s="4" t="s">
        <v>64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9" x14ac:dyDescent="0.25">
      <c r="A5" s="3" t="s">
        <v>7</v>
      </c>
      <c r="B5" s="4" t="s">
        <v>65</v>
      </c>
      <c r="C5" s="4" t="s">
        <v>66</v>
      </c>
      <c r="D5" s="4" t="s">
        <v>67</v>
      </c>
      <c r="E5" s="4" t="s">
        <v>68</v>
      </c>
      <c r="F5" s="4" t="s">
        <v>69</v>
      </c>
      <c r="G5" s="4" t="s">
        <v>70</v>
      </c>
      <c r="H5" s="4" t="s">
        <v>71</v>
      </c>
      <c r="I5" s="4" t="s">
        <v>72</v>
      </c>
    </row>
    <row r="6" spans="1:9" x14ac:dyDescent="0.25">
      <c r="A6" s="3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9" x14ac:dyDescent="0.25">
      <c r="A7" s="3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pans="1:9" x14ac:dyDescent="0.25">
      <c r="A8" s="3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9" x14ac:dyDescent="0.25">
      <c r="A9" s="3" t="s">
        <v>73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0" spans="1:9" x14ac:dyDescent="0.25">
      <c r="A10" s="3" t="s">
        <v>74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1:9" x14ac:dyDescent="0.25">
      <c r="A11" s="3" t="s">
        <v>75</v>
      </c>
      <c r="B11" s="4" t="s">
        <v>76</v>
      </c>
      <c r="C11" s="4" t="s">
        <v>77</v>
      </c>
      <c r="D11" s="4" t="s">
        <v>78</v>
      </c>
      <c r="E11" s="4" t="s">
        <v>79</v>
      </c>
      <c r="F11" s="4" t="s">
        <v>80</v>
      </c>
      <c r="G11" s="4" t="s">
        <v>81</v>
      </c>
      <c r="H11" s="4" t="s">
        <v>82</v>
      </c>
      <c r="I11" s="4" t="s">
        <v>83</v>
      </c>
    </row>
    <row r="12" spans="1:9" x14ac:dyDescent="0.25">
      <c r="A12" s="3" t="s">
        <v>84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</row>
    <row r="13" spans="1:9" x14ac:dyDescent="0.25">
      <c r="A13" s="3" t="s">
        <v>85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</row>
    <row r="14" spans="1:9" x14ac:dyDescent="0.25">
      <c r="A14" s="3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9" x14ac:dyDescent="0.25">
      <c r="A15" s="5" t="s">
        <v>2</v>
      </c>
      <c r="B15" s="4" t="s">
        <v>86</v>
      </c>
      <c r="C15" s="4" t="s">
        <v>87</v>
      </c>
      <c r="D15" s="4" t="s">
        <v>88</v>
      </c>
      <c r="E15" s="4" t="s">
        <v>89</v>
      </c>
      <c r="F15" s="4" t="s">
        <v>90</v>
      </c>
      <c r="G15" s="4" t="s">
        <v>91</v>
      </c>
      <c r="H15" s="4" t="s">
        <v>92</v>
      </c>
      <c r="I15" s="4" t="s">
        <v>93</v>
      </c>
    </row>
    <row r="16" spans="1:9" x14ac:dyDescent="0.25">
      <c r="A16" s="21" t="s">
        <v>94</v>
      </c>
      <c r="B16" s="22"/>
      <c r="C16" s="22"/>
      <c r="D16" s="22"/>
      <c r="E16" s="22"/>
      <c r="F16" s="22"/>
      <c r="G16" s="22"/>
      <c r="H16" s="22"/>
      <c r="I16" s="23"/>
    </row>
    <row r="17" spans="1:9" x14ac:dyDescent="0.25">
      <c r="A17" s="3" t="s">
        <v>95</v>
      </c>
      <c r="B17" s="4" t="s">
        <v>96</v>
      </c>
      <c r="C17" s="4" t="s">
        <v>97</v>
      </c>
      <c r="D17" s="4" t="s">
        <v>98</v>
      </c>
      <c r="E17" s="4" t="s">
        <v>99</v>
      </c>
      <c r="F17" s="4" t="s">
        <v>100</v>
      </c>
      <c r="G17" s="4" t="s">
        <v>101</v>
      </c>
      <c r="H17" s="4" t="s">
        <v>102</v>
      </c>
      <c r="I17" s="4" t="s">
        <v>103</v>
      </c>
    </row>
    <row r="18" spans="1:9" x14ac:dyDescent="0.25">
      <c r="A18" s="3" t="s">
        <v>104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</row>
    <row r="19" spans="1:9" x14ac:dyDescent="0.25">
      <c r="A19" s="3" t="s">
        <v>105</v>
      </c>
      <c r="B19" s="4" t="s">
        <v>106</v>
      </c>
      <c r="C19" s="4" t="s">
        <v>107</v>
      </c>
      <c r="D19" s="4" t="s">
        <v>108</v>
      </c>
      <c r="E19" s="4" t="s">
        <v>109</v>
      </c>
      <c r="F19" s="4" t="s">
        <v>110</v>
      </c>
      <c r="G19" s="4" t="s">
        <v>111</v>
      </c>
      <c r="H19" s="4" t="s">
        <v>112</v>
      </c>
      <c r="I19" s="4" t="s">
        <v>113</v>
      </c>
    </row>
    <row r="20" spans="1:9" x14ac:dyDescent="0.25">
      <c r="A20" s="3" t="s">
        <v>114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</row>
    <row r="21" spans="1:9" x14ac:dyDescent="0.25">
      <c r="A21" s="3" t="s">
        <v>115</v>
      </c>
      <c r="B21" s="4" t="s">
        <v>116</v>
      </c>
      <c r="C21" s="4" t="s">
        <v>117</v>
      </c>
      <c r="D21" s="4" t="s">
        <v>118</v>
      </c>
      <c r="E21" s="4" t="s">
        <v>119</v>
      </c>
      <c r="F21" s="4" t="s">
        <v>120</v>
      </c>
      <c r="G21" s="4" t="s">
        <v>121</v>
      </c>
      <c r="H21" s="4" t="s">
        <v>122</v>
      </c>
      <c r="I21" s="4">
        <v>9000</v>
      </c>
    </row>
    <row r="22" spans="1:9" x14ac:dyDescent="0.25">
      <c r="A22" s="3" t="s">
        <v>123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23" spans="1:9" x14ac:dyDescent="0.25">
      <c r="A23" s="3" t="s">
        <v>124</v>
      </c>
      <c r="B23" s="4" t="s">
        <v>116</v>
      </c>
      <c r="C23" s="4" t="s">
        <v>117</v>
      </c>
      <c r="D23" s="4" t="s">
        <v>118</v>
      </c>
      <c r="E23" s="4" t="s">
        <v>119</v>
      </c>
      <c r="F23" s="4" t="s">
        <v>120</v>
      </c>
      <c r="G23" s="4" t="s">
        <v>121</v>
      </c>
      <c r="H23" s="4" t="s">
        <v>122</v>
      </c>
      <c r="I23" s="4">
        <v>9000</v>
      </c>
    </row>
    <row r="24" spans="1:9" x14ac:dyDescent="0.25">
      <c r="A24" s="3" t="s">
        <v>125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1:9" x14ac:dyDescent="0.25">
      <c r="A25" s="3" t="s">
        <v>126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</row>
    <row r="26" spans="1:9" x14ac:dyDescent="0.25">
      <c r="A26" s="3" t="s">
        <v>127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</row>
    <row r="27" spans="1:9" x14ac:dyDescent="0.25">
      <c r="A27" s="3" t="s">
        <v>128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</row>
    <row r="28" spans="1:9" x14ac:dyDescent="0.25">
      <c r="A28" s="3" t="s">
        <v>129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</row>
    <row r="29" spans="1:9" x14ac:dyDescent="0.25">
      <c r="A29" s="3" t="s">
        <v>130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</row>
    <row r="30" spans="1:9" x14ac:dyDescent="0.25">
      <c r="A30" s="3" t="s">
        <v>131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</row>
    <row r="31" spans="1:9" x14ac:dyDescent="0.25">
      <c r="A31" s="3" t="s">
        <v>132</v>
      </c>
      <c r="B31" s="4" t="s">
        <v>133</v>
      </c>
      <c r="C31" s="4" t="s">
        <v>134</v>
      </c>
      <c r="D31" s="4" t="s">
        <v>135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</row>
    <row r="32" spans="1:9" x14ac:dyDescent="0.25">
      <c r="A32" s="5" t="s">
        <v>136</v>
      </c>
      <c r="B32" s="4" t="s">
        <v>137</v>
      </c>
      <c r="C32" s="4" t="s">
        <v>138</v>
      </c>
      <c r="D32" s="4" t="s">
        <v>139</v>
      </c>
      <c r="E32" s="4" t="s">
        <v>140</v>
      </c>
      <c r="F32" s="4" t="s">
        <v>141</v>
      </c>
      <c r="G32" s="4" t="s">
        <v>142</v>
      </c>
      <c r="H32" s="4" t="s">
        <v>143</v>
      </c>
      <c r="I32" s="4" t="s">
        <v>144</v>
      </c>
    </row>
    <row r="33" spans="1:9" x14ac:dyDescent="0.25">
      <c r="A33" s="5" t="s">
        <v>145</v>
      </c>
      <c r="B33" s="4" t="s">
        <v>146</v>
      </c>
      <c r="C33" s="4" t="s">
        <v>147</v>
      </c>
      <c r="D33" s="4" t="s">
        <v>148</v>
      </c>
      <c r="E33" s="4" t="s">
        <v>149</v>
      </c>
      <c r="F33" s="4" t="s">
        <v>150</v>
      </c>
      <c r="G33" s="4" t="s">
        <v>151</v>
      </c>
      <c r="H33" s="4" t="s">
        <v>152</v>
      </c>
      <c r="I33" s="4" t="s">
        <v>153</v>
      </c>
    </row>
    <row r="34" spans="1:9" x14ac:dyDescent="0.25">
      <c r="A34" s="21" t="s">
        <v>154</v>
      </c>
      <c r="B34" s="22"/>
      <c r="C34" s="22"/>
      <c r="D34" s="22"/>
      <c r="E34" s="22"/>
      <c r="F34" s="22"/>
      <c r="G34" s="22"/>
      <c r="H34" s="22"/>
      <c r="I34" s="23"/>
    </row>
    <row r="35" spans="1:9" x14ac:dyDescent="0.25">
      <c r="A35" s="3" t="s">
        <v>155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</row>
    <row r="36" spans="1:9" x14ac:dyDescent="0.25">
      <c r="A36" s="3" t="s">
        <v>156</v>
      </c>
      <c r="B36" s="4" t="s">
        <v>157</v>
      </c>
      <c r="C36" s="4" t="s">
        <v>158</v>
      </c>
      <c r="D36" s="4" t="s">
        <v>159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</row>
    <row r="37" spans="1:9" x14ac:dyDescent="0.25">
      <c r="A37" s="3" t="s">
        <v>160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</row>
    <row r="38" spans="1:9" x14ac:dyDescent="0.25">
      <c r="A38" s="3" t="s">
        <v>161</v>
      </c>
      <c r="B38" s="4">
        <v>0</v>
      </c>
      <c r="C38" s="4">
        <v>0</v>
      </c>
      <c r="D38" s="4">
        <v>0</v>
      </c>
      <c r="E38" s="4" t="s">
        <v>162</v>
      </c>
      <c r="F38" s="4" t="s">
        <v>163</v>
      </c>
      <c r="G38" s="4" t="s">
        <v>164</v>
      </c>
      <c r="H38" s="4" t="s">
        <v>165</v>
      </c>
      <c r="I38" s="4" t="s">
        <v>166</v>
      </c>
    </row>
    <row r="39" spans="1:9" x14ac:dyDescent="0.25">
      <c r="A39" s="3" t="s">
        <v>167</v>
      </c>
      <c r="B39" s="4" t="s">
        <v>168</v>
      </c>
      <c r="C39" s="4" t="s">
        <v>169</v>
      </c>
      <c r="D39" s="4" t="s">
        <v>170</v>
      </c>
      <c r="E39" s="4" t="s">
        <v>171</v>
      </c>
      <c r="F39" s="4" t="s">
        <v>172</v>
      </c>
      <c r="G39" s="4" t="s">
        <v>173</v>
      </c>
      <c r="H39" s="4" t="s">
        <v>174</v>
      </c>
      <c r="I39" s="4" t="s">
        <v>175</v>
      </c>
    </row>
    <row r="40" spans="1:9" x14ac:dyDescent="0.25">
      <c r="A40" s="3" t="s">
        <v>176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</row>
    <row r="41" spans="1:9" x14ac:dyDescent="0.25">
      <c r="A41" s="3" t="s">
        <v>177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</row>
    <row r="42" spans="1:9" x14ac:dyDescent="0.25">
      <c r="A42" s="3" t="s">
        <v>178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</row>
    <row r="43" spans="1:9" x14ac:dyDescent="0.25">
      <c r="A43" s="3" t="s">
        <v>179</v>
      </c>
      <c r="B43" s="4" t="s">
        <v>180</v>
      </c>
      <c r="C43" s="4" t="s">
        <v>181</v>
      </c>
      <c r="D43" s="4">
        <v>0</v>
      </c>
      <c r="E43" s="4">
        <v>0</v>
      </c>
      <c r="F43" s="4">
        <v>0</v>
      </c>
      <c r="G43" s="4">
        <v>0</v>
      </c>
      <c r="H43" s="4" t="s">
        <v>182</v>
      </c>
      <c r="I43" s="4" t="s">
        <v>182</v>
      </c>
    </row>
    <row r="44" spans="1:9" x14ac:dyDescent="0.25">
      <c r="A44" s="3" t="s">
        <v>183</v>
      </c>
      <c r="B44" s="4" t="s">
        <v>184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</row>
    <row r="45" spans="1:9" x14ac:dyDescent="0.25">
      <c r="A45" s="5" t="s">
        <v>4</v>
      </c>
      <c r="B45" s="4" t="s">
        <v>185</v>
      </c>
      <c r="C45" s="4" t="s">
        <v>186</v>
      </c>
      <c r="D45" s="4" t="s">
        <v>187</v>
      </c>
      <c r="E45" s="4" t="s">
        <v>188</v>
      </c>
      <c r="F45" s="4" t="s">
        <v>189</v>
      </c>
      <c r="G45" s="4" t="s">
        <v>190</v>
      </c>
      <c r="H45" s="4" t="s">
        <v>191</v>
      </c>
      <c r="I45" s="4" t="s">
        <v>192</v>
      </c>
    </row>
    <row r="46" spans="1:9" x14ac:dyDescent="0.25">
      <c r="A46" s="5" t="s">
        <v>193</v>
      </c>
      <c r="B46" s="4" t="s">
        <v>194</v>
      </c>
      <c r="C46" s="4" t="s">
        <v>195</v>
      </c>
      <c r="D46" s="4" t="s">
        <v>196</v>
      </c>
      <c r="E46" s="4" t="s">
        <v>197</v>
      </c>
      <c r="F46" s="4" t="s">
        <v>198</v>
      </c>
      <c r="G46" s="4" t="s">
        <v>199</v>
      </c>
      <c r="H46" s="4" t="s">
        <v>200</v>
      </c>
      <c r="I46" s="4" t="s">
        <v>201</v>
      </c>
    </row>
    <row r="47" spans="1:9" x14ac:dyDescent="0.25">
      <c r="A47" s="5" t="s">
        <v>202</v>
      </c>
      <c r="B47" s="4" t="s">
        <v>203</v>
      </c>
      <c r="C47" s="4" t="s">
        <v>204</v>
      </c>
      <c r="D47" s="4" t="s">
        <v>205</v>
      </c>
      <c r="E47" s="4" t="s">
        <v>206</v>
      </c>
      <c r="F47" s="4" t="s">
        <v>207</v>
      </c>
      <c r="G47" s="4" t="s">
        <v>208</v>
      </c>
      <c r="H47" s="4" t="s">
        <v>209</v>
      </c>
      <c r="I47" s="4" t="s">
        <v>210</v>
      </c>
    </row>
    <row r="48" spans="1:9" x14ac:dyDescent="0.25">
      <c r="A48" s="21" t="s">
        <v>211</v>
      </c>
      <c r="B48" s="22"/>
      <c r="C48" s="22"/>
      <c r="D48" s="22"/>
      <c r="E48" s="22"/>
      <c r="F48" s="22"/>
      <c r="G48" s="22"/>
      <c r="H48" s="22"/>
      <c r="I48" s="23"/>
    </row>
    <row r="49" spans="1:9" x14ac:dyDescent="0.25">
      <c r="A49" s="3" t="s">
        <v>212</v>
      </c>
      <c r="B49" s="4" t="s">
        <v>213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</row>
    <row r="50" spans="1:9" x14ac:dyDescent="0.25">
      <c r="A50" s="3" t="s">
        <v>214</v>
      </c>
      <c r="B50" s="4" t="s">
        <v>215</v>
      </c>
      <c r="C50" s="4">
        <v>0</v>
      </c>
      <c r="D50" s="4" t="s">
        <v>216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</row>
    <row r="51" spans="1:9" x14ac:dyDescent="0.25">
      <c r="A51" s="3" t="s">
        <v>217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</row>
    <row r="52" spans="1:9" x14ac:dyDescent="0.25">
      <c r="A52" s="3" t="s">
        <v>218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</row>
    <row r="53" spans="1:9" x14ac:dyDescent="0.25">
      <c r="A53" s="3" t="s">
        <v>219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</row>
    <row r="54" spans="1:9" x14ac:dyDescent="0.25">
      <c r="A54" s="3" t="s">
        <v>220</v>
      </c>
      <c r="B54" s="4" t="s">
        <v>221</v>
      </c>
      <c r="C54" s="4" t="s">
        <v>222</v>
      </c>
      <c r="D54" s="4" t="s">
        <v>223</v>
      </c>
      <c r="E54" s="4" t="s">
        <v>224</v>
      </c>
      <c r="F54" s="4" t="s">
        <v>225</v>
      </c>
      <c r="G54" s="4">
        <v>0</v>
      </c>
      <c r="H54" s="4">
        <v>0</v>
      </c>
      <c r="I54" s="4">
        <v>0</v>
      </c>
    </row>
    <row r="55" spans="1:9" x14ac:dyDescent="0.25">
      <c r="A55" s="3" t="s">
        <v>226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</row>
    <row r="56" spans="1:9" x14ac:dyDescent="0.25">
      <c r="A56" s="5" t="s">
        <v>23</v>
      </c>
      <c r="B56" s="4" t="s">
        <v>227</v>
      </c>
      <c r="C56" s="4" t="s">
        <v>222</v>
      </c>
      <c r="D56" s="4" t="s">
        <v>228</v>
      </c>
      <c r="E56" s="4" t="s">
        <v>224</v>
      </c>
      <c r="F56" s="4" t="s">
        <v>225</v>
      </c>
      <c r="G56" s="4">
        <v>0</v>
      </c>
      <c r="H56" s="4">
        <v>0</v>
      </c>
      <c r="I56" s="4">
        <v>0</v>
      </c>
    </row>
    <row r="57" spans="1:9" x14ac:dyDescent="0.25">
      <c r="A57" s="5" t="s">
        <v>32</v>
      </c>
      <c r="B57" s="4" t="s">
        <v>229</v>
      </c>
      <c r="C57" s="4" t="s">
        <v>230</v>
      </c>
      <c r="D57" s="4" t="s">
        <v>231</v>
      </c>
      <c r="E57" s="4" t="s">
        <v>232</v>
      </c>
      <c r="F57" s="4" t="s">
        <v>233</v>
      </c>
      <c r="G57" s="4" t="s">
        <v>190</v>
      </c>
      <c r="H57" s="4" t="s">
        <v>191</v>
      </c>
      <c r="I57" s="4" t="s">
        <v>192</v>
      </c>
    </row>
    <row r="58" spans="1:9" x14ac:dyDescent="0.25">
      <c r="A58" s="21" t="s">
        <v>234</v>
      </c>
      <c r="B58" s="22"/>
      <c r="C58" s="22"/>
      <c r="D58" s="22"/>
      <c r="E58" s="22"/>
      <c r="F58" s="22"/>
      <c r="G58" s="22"/>
      <c r="H58" s="22"/>
      <c r="I58" s="23"/>
    </row>
    <row r="59" spans="1:9" x14ac:dyDescent="0.25">
      <c r="A59" s="3" t="s">
        <v>235</v>
      </c>
      <c r="B59" s="4" t="s">
        <v>236</v>
      </c>
      <c r="C59" s="4" t="s">
        <v>236</v>
      </c>
      <c r="D59" s="4" t="s">
        <v>237</v>
      </c>
      <c r="E59" s="4" t="s">
        <v>238</v>
      </c>
      <c r="F59" s="4" t="s">
        <v>239</v>
      </c>
      <c r="G59" s="4" t="s">
        <v>240</v>
      </c>
      <c r="H59" s="4" t="s">
        <v>241</v>
      </c>
      <c r="I59" s="4" t="s">
        <v>241</v>
      </c>
    </row>
    <row r="60" spans="1:9" x14ac:dyDescent="0.25">
      <c r="A60" s="3" t="s">
        <v>242</v>
      </c>
      <c r="B60" s="4" t="s">
        <v>243</v>
      </c>
      <c r="C60" s="4" t="s">
        <v>244</v>
      </c>
      <c r="D60" s="4" t="s">
        <v>245</v>
      </c>
      <c r="E60" s="4" t="s">
        <v>246</v>
      </c>
      <c r="F60" s="4" t="s">
        <v>247</v>
      </c>
      <c r="G60" s="6" t="s">
        <v>248</v>
      </c>
      <c r="H60" s="6" t="s">
        <v>249</v>
      </c>
      <c r="I60" s="4" t="s">
        <v>250</v>
      </c>
    </row>
    <row r="61" spans="1:9" x14ac:dyDescent="0.25">
      <c r="A61" s="3" t="s">
        <v>251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</row>
    <row r="62" spans="1:9" x14ac:dyDescent="0.25">
      <c r="A62" s="3" t="s">
        <v>252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</row>
    <row r="63" spans="1:9" x14ac:dyDescent="0.25">
      <c r="A63" s="3" t="s">
        <v>253</v>
      </c>
      <c r="B63" s="4" t="s">
        <v>243</v>
      </c>
      <c r="C63" s="4" t="s">
        <v>244</v>
      </c>
      <c r="D63" s="4" t="s">
        <v>245</v>
      </c>
      <c r="E63" s="4" t="s">
        <v>246</v>
      </c>
      <c r="F63" s="4" t="s">
        <v>247</v>
      </c>
      <c r="G63" s="6" t="s">
        <v>248</v>
      </c>
      <c r="H63" s="6" t="s">
        <v>249</v>
      </c>
      <c r="I63" s="4" t="s">
        <v>250</v>
      </c>
    </row>
    <row r="64" spans="1:9" x14ac:dyDescent="0.25">
      <c r="A64" s="3" t="s">
        <v>254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</row>
    <row r="65" spans="1:9" x14ac:dyDescent="0.25">
      <c r="A65" s="3" t="s">
        <v>255</v>
      </c>
      <c r="B65" s="6" t="s">
        <v>256</v>
      </c>
      <c r="C65" s="6" t="s">
        <v>257</v>
      </c>
      <c r="D65" s="6" t="s">
        <v>258</v>
      </c>
      <c r="E65" s="4" t="s">
        <v>259</v>
      </c>
      <c r="F65" s="4" t="s">
        <v>259</v>
      </c>
      <c r="G65" s="4" t="s">
        <v>260</v>
      </c>
      <c r="H65" s="4" t="s">
        <v>261</v>
      </c>
      <c r="I65" s="4" t="s">
        <v>261</v>
      </c>
    </row>
    <row r="66" spans="1:9" x14ac:dyDescent="0.25">
      <c r="A66" s="3" t="s">
        <v>262</v>
      </c>
      <c r="B66" s="4" t="s">
        <v>263</v>
      </c>
      <c r="C66" s="4" t="s">
        <v>264</v>
      </c>
      <c r="D66" s="4" t="s">
        <v>245</v>
      </c>
      <c r="E66" s="4" t="s">
        <v>246</v>
      </c>
      <c r="F66" s="4" t="s">
        <v>247</v>
      </c>
      <c r="G66" s="4" t="s">
        <v>265</v>
      </c>
      <c r="H66" s="4" t="s">
        <v>266</v>
      </c>
      <c r="I66" s="4" t="s">
        <v>267</v>
      </c>
    </row>
    <row r="67" spans="1:9" x14ac:dyDescent="0.25">
      <c r="A67" s="3" t="s">
        <v>268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 t="s">
        <v>269</v>
      </c>
      <c r="H67" s="4" t="s">
        <v>270</v>
      </c>
      <c r="I67" s="4" t="s">
        <v>271</v>
      </c>
    </row>
    <row r="68" spans="1:9" x14ac:dyDescent="0.25">
      <c r="A68" s="3" t="s">
        <v>272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</row>
    <row r="69" spans="1:9" x14ac:dyDescent="0.25">
      <c r="A69" s="5" t="s">
        <v>25</v>
      </c>
      <c r="B69" s="4" t="s">
        <v>263</v>
      </c>
      <c r="C69" s="4" t="s">
        <v>264</v>
      </c>
      <c r="D69" s="4" t="s">
        <v>245</v>
      </c>
      <c r="E69" s="4" t="s">
        <v>246</v>
      </c>
      <c r="F69" s="4" t="s">
        <v>247</v>
      </c>
      <c r="G69" s="4" t="s">
        <v>208</v>
      </c>
      <c r="H69" s="4" t="s">
        <v>209</v>
      </c>
      <c r="I69" s="4" t="s">
        <v>210</v>
      </c>
    </row>
    <row r="70" spans="1:9" x14ac:dyDescent="0.25">
      <c r="A70" s="5" t="s">
        <v>273</v>
      </c>
      <c r="B70" s="4" t="s">
        <v>146</v>
      </c>
      <c r="C70" s="4" t="s">
        <v>147</v>
      </c>
      <c r="D70" s="4" t="s">
        <v>148</v>
      </c>
      <c r="E70" s="4" t="s">
        <v>149</v>
      </c>
      <c r="F70" s="4" t="s">
        <v>150</v>
      </c>
      <c r="G70" s="4" t="s">
        <v>151</v>
      </c>
      <c r="H70" s="4" t="s">
        <v>152</v>
      </c>
      <c r="I70" s="4" t="s">
        <v>153</v>
      </c>
    </row>
  </sheetData>
  <mergeCells count="5">
    <mergeCell ref="A2:I2"/>
    <mergeCell ref="A16:I16"/>
    <mergeCell ref="A34:I34"/>
    <mergeCell ref="A48:I48"/>
    <mergeCell ref="A58:I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K34"/>
  <sheetViews>
    <sheetView workbookViewId="0">
      <selection activeCell="K1" sqref="K1"/>
    </sheetView>
  </sheetViews>
  <sheetFormatPr defaultColWidth="66.7109375" defaultRowHeight="15" x14ac:dyDescent="0.25"/>
  <cols>
    <col min="1" max="1" width="31.7109375" bestFit="1" customWidth="1"/>
    <col min="2" max="11" width="12.42578125" bestFit="1" customWidth="1"/>
  </cols>
  <sheetData>
    <row r="1" spans="1:11" x14ac:dyDescent="0.25">
      <c r="A1" s="1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274</v>
      </c>
      <c r="J1" s="2" t="s">
        <v>275</v>
      </c>
      <c r="K1" s="2" t="s">
        <v>52</v>
      </c>
    </row>
    <row r="2" spans="1:11" x14ac:dyDescent="0.25">
      <c r="A2" s="3" t="s">
        <v>28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276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29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277</v>
      </c>
      <c r="B5" s="4" t="s">
        <v>278</v>
      </c>
      <c r="C5" s="6" t="s">
        <v>279</v>
      </c>
      <c r="D5" s="6" t="s">
        <v>280</v>
      </c>
      <c r="E5" s="6" t="s">
        <v>281</v>
      </c>
      <c r="F5" s="6" t="s">
        <v>282</v>
      </c>
      <c r="G5" s="6" t="s">
        <v>283</v>
      </c>
      <c r="H5" s="6" t="s">
        <v>284</v>
      </c>
      <c r="I5" s="6" t="s">
        <v>285</v>
      </c>
      <c r="J5" s="6" t="s">
        <v>286</v>
      </c>
      <c r="K5" s="4" t="s">
        <v>287</v>
      </c>
    </row>
    <row r="6" spans="1:11" x14ac:dyDescent="0.25">
      <c r="A6" s="3" t="s">
        <v>288</v>
      </c>
      <c r="B6" s="6" t="s">
        <v>289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290</v>
      </c>
      <c r="B7" s="6" t="s">
        <v>291</v>
      </c>
      <c r="C7" s="6" t="s">
        <v>292</v>
      </c>
      <c r="D7" s="6" t="s">
        <v>293</v>
      </c>
      <c r="E7" s="6" t="s">
        <v>294</v>
      </c>
      <c r="F7" s="6" t="s">
        <v>295</v>
      </c>
      <c r="G7" s="6" t="s">
        <v>296</v>
      </c>
      <c r="H7" s="6" t="s">
        <v>297</v>
      </c>
      <c r="I7" s="6" t="s">
        <v>298</v>
      </c>
      <c r="J7" s="6" t="s">
        <v>299</v>
      </c>
      <c r="K7" s="6" t="s">
        <v>300</v>
      </c>
    </row>
    <row r="8" spans="1:11" x14ac:dyDescent="0.25">
      <c r="A8" s="3" t="s">
        <v>301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302</v>
      </c>
      <c r="B9" s="6" t="s">
        <v>303</v>
      </c>
      <c r="C9" s="6" t="s">
        <v>304</v>
      </c>
      <c r="D9" s="6" t="s">
        <v>305</v>
      </c>
      <c r="E9" s="6" t="s">
        <v>306</v>
      </c>
      <c r="F9" s="6" t="s">
        <v>307</v>
      </c>
      <c r="G9" s="6" t="s">
        <v>308</v>
      </c>
      <c r="H9" s="6" t="s">
        <v>309</v>
      </c>
      <c r="I9" s="6" t="s">
        <v>310</v>
      </c>
      <c r="J9" s="6" t="s">
        <v>311</v>
      </c>
      <c r="K9" s="6" t="s">
        <v>312</v>
      </c>
    </row>
    <row r="10" spans="1:11" x14ac:dyDescent="0.25">
      <c r="A10" s="3" t="s">
        <v>313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314</v>
      </c>
      <c r="B11" s="4">
        <v>0</v>
      </c>
      <c r="C11" s="6" t="s">
        <v>315</v>
      </c>
      <c r="D11" s="6" t="s">
        <v>315</v>
      </c>
      <c r="E11" s="6" t="s">
        <v>316</v>
      </c>
      <c r="F11" s="6" t="s">
        <v>317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318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1" x14ac:dyDescent="0.25">
      <c r="A13" s="3" t="s">
        <v>319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25">
      <c r="A14" s="3" t="s">
        <v>320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5">
      <c r="A15" s="3" t="s">
        <v>321</v>
      </c>
      <c r="B15" s="6" t="s">
        <v>322</v>
      </c>
      <c r="C15" s="6" t="s">
        <v>323</v>
      </c>
      <c r="D15" s="6" t="s">
        <v>324</v>
      </c>
      <c r="E15" s="6" t="s">
        <v>325</v>
      </c>
      <c r="F15" s="6" t="s">
        <v>326</v>
      </c>
      <c r="G15" s="6" t="s">
        <v>327</v>
      </c>
      <c r="H15" s="6" t="s">
        <v>328</v>
      </c>
      <c r="I15" s="6" t="s">
        <v>329</v>
      </c>
      <c r="J15" s="6" t="s">
        <v>330</v>
      </c>
      <c r="K15" s="6" t="s">
        <v>331</v>
      </c>
    </row>
    <row r="16" spans="1:11" x14ac:dyDescent="0.25">
      <c r="A16" s="3" t="s">
        <v>332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5">
      <c r="A17" s="3" t="s">
        <v>333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1:11" x14ac:dyDescent="0.25">
      <c r="A18" s="3" t="s">
        <v>334</v>
      </c>
      <c r="B18" s="6" t="s">
        <v>335</v>
      </c>
      <c r="C18" s="6" t="s">
        <v>336</v>
      </c>
      <c r="D18" s="6" t="s">
        <v>337</v>
      </c>
      <c r="E18" s="4">
        <v>0</v>
      </c>
      <c r="F18" s="4">
        <v>0</v>
      </c>
      <c r="G18" s="4">
        <v>0</v>
      </c>
      <c r="H18" s="6" t="s">
        <v>338</v>
      </c>
      <c r="I18" s="6" t="s">
        <v>338</v>
      </c>
      <c r="J18" s="6" t="s">
        <v>338</v>
      </c>
      <c r="K18" s="6" t="s">
        <v>339</v>
      </c>
    </row>
    <row r="19" spans="1:11" x14ac:dyDescent="0.25">
      <c r="A19" s="3" t="s">
        <v>340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341</v>
      </c>
      <c r="B20" s="6" t="s">
        <v>322</v>
      </c>
      <c r="C20" s="6" t="s">
        <v>323</v>
      </c>
      <c r="D20" s="6" t="s">
        <v>324</v>
      </c>
      <c r="E20" s="6" t="s">
        <v>325</v>
      </c>
      <c r="F20" s="6" t="s">
        <v>326</v>
      </c>
      <c r="G20" s="6" t="s">
        <v>327</v>
      </c>
      <c r="H20" s="6" t="s">
        <v>342</v>
      </c>
      <c r="I20" s="6" t="s">
        <v>343</v>
      </c>
      <c r="J20" s="6" t="s">
        <v>330</v>
      </c>
      <c r="K20" s="6" t="s">
        <v>331</v>
      </c>
    </row>
    <row r="21" spans="1:11" x14ac:dyDescent="0.25">
      <c r="A21" s="3" t="s">
        <v>344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345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14</v>
      </c>
      <c r="B23" s="6" t="s">
        <v>322</v>
      </c>
      <c r="C23" s="6" t="s">
        <v>323</v>
      </c>
      <c r="D23" s="6" t="s">
        <v>324</v>
      </c>
      <c r="E23" s="6" t="s">
        <v>325</v>
      </c>
      <c r="F23" s="6" t="s">
        <v>326</v>
      </c>
      <c r="G23" s="6" t="s">
        <v>327</v>
      </c>
      <c r="H23" s="6" t="s">
        <v>342</v>
      </c>
      <c r="I23" s="6" t="s">
        <v>343</v>
      </c>
      <c r="J23" s="6" t="s">
        <v>330</v>
      </c>
      <c r="K23" s="6" t="s">
        <v>331</v>
      </c>
    </row>
    <row r="24" spans="1:11" x14ac:dyDescent="0.25">
      <c r="A24" s="3" t="s">
        <v>346</v>
      </c>
      <c r="B24" s="6" t="s">
        <v>322</v>
      </c>
      <c r="C24" s="6" t="s">
        <v>323</v>
      </c>
      <c r="D24" s="6" t="s">
        <v>324</v>
      </c>
      <c r="E24" s="6" t="s">
        <v>347</v>
      </c>
      <c r="F24" s="6" t="s">
        <v>348</v>
      </c>
      <c r="G24" s="6" t="s">
        <v>349</v>
      </c>
      <c r="H24" s="6" t="s">
        <v>350</v>
      </c>
      <c r="I24" s="6" t="s">
        <v>312</v>
      </c>
      <c r="J24" s="6" t="s">
        <v>351</v>
      </c>
      <c r="K24" s="6" t="s">
        <v>352</v>
      </c>
    </row>
    <row r="25" spans="1:11" x14ac:dyDescent="0.25">
      <c r="A25" s="3" t="s">
        <v>353</v>
      </c>
      <c r="B25" s="4">
        <v>0</v>
      </c>
      <c r="C25" s="4">
        <v>0</v>
      </c>
      <c r="D25" s="4">
        <v>0</v>
      </c>
      <c r="E25" s="6" t="s">
        <v>354</v>
      </c>
      <c r="F25" s="6" t="s">
        <v>354</v>
      </c>
      <c r="G25" s="6" t="s">
        <v>355</v>
      </c>
      <c r="H25" s="6" t="s">
        <v>356</v>
      </c>
      <c r="I25" s="6" t="s">
        <v>357</v>
      </c>
      <c r="J25" s="6" t="s">
        <v>358</v>
      </c>
      <c r="K25" s="6" t="s">
        <v>359</v>
      </c>
    </row>
    <row r="26" spans="1:11" x14ac:dyDescent="0.25">
      <c r="A26" s="3" t="s">
        <v>360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</row>
    <row r="27" spans="1:11" x14ac:dyDescent="0.25">
      <c r="A27" s="3" t="s">
        <v>361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</row>
    <row r="28" spans="1:11" x14ac:dyDescent="0.25">
      <c r="A28" s="21" t="s">
        <v>362</v>
      </c>
      <c r="B28" s="22"/>
      <c r="C28" s="22"/>
      <c r="D28" s="22"/>
      <c r="E28" s="22"/>
      <c r="F28" s="22"/>
      <c r="G28" s="22"/>
      <c r="H28" s="22"/>
      <c r="I28" s="23"/>
      <c r="J28" s="22"/>
      <c r="K28" s="23"/>
    </row>
    <row r="29" spans="1:11" x14ac:dyDescent="0.25">
      <c r="A29" s="3" t="s">
        <v>363</v>
      </c>
      <c r="B29" s="4">
        <v>-0.66</v>
      </c>
      <c r="C29" s="4">
        <v>-2.39</v>
      </c>
      <c r="D29" s="4">
        <v>-1.35</v>
      </c>
      <c r="E29" s="4">
        <v>-2.79</v>
      </c>
      <c r="F29" s="4">
        <v>-1.91</v>
      </c>
      <c r="G29" s="4">
        <v>-1.17</v>
      </c>
      <c r="H29" s="4">
        <v>-0.56000000000000005</v>
      </c>
      <c r="I29" s="4">
        <v>-0.54</v>
      </c>
      <c r="J29" s="4">
        <v>-0.21</v>
      </c>
      <c r="K29" s="4">
        <v>-0.86</v>
      </c>
    </row>
    <row r="30" spans="1:11" x14ac:dyDescent="0.25">
      <c r="A30" s="3" t="s">
        <v>364</v>
      </c>
      <c r="B30" s="4">
        <v>-0.66</v>
      </c>
      <c r="C30" s="4">
        <v>-2.39</v>
      </c>
      <c r="D30" s="4">
        <v>-1.35</v>
      </c>
      <c r="E30" s="4">
        <v>-2.79</v>
      </c>
      <c r="F30" s="4">
        <v>-1.91</v>
      </c>
      <c r="G30" s="4">
        <v>-1.17</v>
      </c>
      <c r="H30" s="4">
        <v>-0.56000000000000005</v>
      </c>
      <c r="I30" s="4">
        <v>-0.54</v>
      </c>
      <c r="J30" s="4">
        <v>-0.21</v>
      </c>
      <c r="K30" s="4">
        <v>-0.86</v>
      </c>
    </row>
    <row r="31" spans="1:11" x14ac:dyDescent="0.25">
      <c r="A31" s="3" t="s">
        <v>365</v>
      </c>
      <c r="B31" s="4" t="s">
        <v>366</v>
      </c>
      <c r="C31" s="6" t="s">
        <v>367</v>
      </c>
      <c r="D31" s="6" t="s">
        <v>368</v>
      </c>
      <c r="E31" s="4" t="s">
        <v>369</v>
      </c>
      <c r="F31" s="4" t="s">
        <v>370</v>
      </c>
      <c r="G31" s="4" t="s">
        <v>371</v>
      </c>
      <c r="H31" s="6" t="s">
        <v>372</v>
      </c>
      <c r="I31" s="6" t="s">
        <v>373</v>
      </c>
      <c r="J31" s="6" t="s">
        <v>374</v>
      </c>
      <c r="K31" s="6" t="s">
        <v>375</v>
      </c>
    </row>
    <row r="32" spans="1:11" x14ac:dyDescent="0.25">
      <c r="A32" s="3" t="s">
        <v>376</v>
      </c>
      <c r="B32" s="6" t="s">
        <v>322</v>
      </c>
      <c r="C32" s="6" t="s">
        <v>377</v>
      </c>
      <c r="D32" s="6" t="s">
        <v>324</v>
      </c>
      <c r="E32" s="6" t="s">
        <v>378</v>
      </c>
      <c r="F32" s="6" t="s">
        <v>379</v>
      </c>
      <c r="G32" s="6" t="s">
        <v>380</v>
      </c>
      <c r="H32" s="6" t="s">
        <v>381</v>
      </c>
      <c r="I32" s="6" t="s">
        <v>382</v>
      </c>
      <c r="J32" s="6" t="s">
        <v>330</v>
      </c>
      <c r="K32" s="6" t="s">
        <v>331</v>
      </c>
    </row>
    <row r="33" spans="1:11" x14ac:dyDescent="0.25">
      <c r="A33" s="3" t="s">
        <v>383</v>
      </c>
      <c r="B33" s="6" t="s">
        <v>322</v>
      </c>
      <c r="C33" s="6" t="s">
        <v>377</v>
      </c>
      <c r="D33" s="6" t="s">
        <v>324</v>
      </c>
      <c r="E33" s="6" t="s">
        <v>384</v>
      </c>
      <c r="F33" s="6" t="s">
        <v>385</v>
      </c>
      <c r="G33" s="6" t="s">
        <v>386</v>
      </c>
      <c r="H33" s="6" t="s">
        <v>387</v>
      </c>
      <c r="I33" s="6" t="s">
        <v>388</v>
      </c>
      <c r="J33" s="6" t="s">
        <v>351</v>
      </c>
      <c r="K33" s="6" t="s">
        <v>352</v>
      </c>
    </row>
    <row r="34" spans="1:11" x14ac:dyDescent="0.25">
      <c r="A34" s="3" t="s">
        <v>389</v>
      </c>
      <c r="B34" s="4">
        <v>0</v>
      </c>
      <c r="C34" s="4">
        <v>0</v>
      </c>
      <c r="D34" s="4">
        <v>0</v>
      </c>
      <c r="E34" s="6" t="s">
        <v>354</v>
      </c>
      <c r="F34" s="6" t="s">
        <v>354</v>
      </c>
      <c r="G34" s="6" t="s">
        <v>355</v>
      </c>
      <c r="H34" s="6" t="s">
        <v>356</v>
      </c>
      <c r="I34" s="6" t="s">
        <v>357</v>
      </c>
      <c r="J34" s="6" t="s">
        <v>358</v>
      </c>
      <c r="K34" s="6" t="s">
        <v>359</v>
      </c>
    </row>
  </sheetData>
  <mergeCells count="2">
    <mergeCell ref="A28:I28"/>
    <mergeCell ref="J28:K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K54"/>
  <sheetViews>
    <sheetView workbookViewId="0">
      <selection sqref="A1:XFD1048576"/>
    </sheetView>
  </sheetViews>
  <sheetFormatPr defaultColWidth="94.85546875" defaultRowHeight="15" x14ac:dyDescent="0.25"/>
  <cols>
    <col min="1" max="1" width="46" bestFit="1" customWidth="1"/>
    <col min="2" max="3" width="12.42578125" bestFit="1" customWidth="1"/>
    <col min="4" max="7" width="11.7109375" bestFit="1" customWidth="1"/>
    <col min="8" max="8" width="12.42578125" bestFit="1" customWidth="1"/>
    <col min="9" max="11" width="11.7109375" bestFit="1" customWidth="1"/>
  </cols>
  <sheetData>
    <row r="1" spans="1:11" x14ac:dyDescent="0.25">
      <c r="A1" s="1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274</v>
      </c>
      <c r="J1" s="2" t="s">
        <v>275</v>
      </c>
      <c r="K1" s="2" t="s">
        <v>52</v>
      </c>
    </row>
    <row r="2" spans="1:11" x14ac:dyDescent="0.25">
      <c r="A2" s="21" t="s">
        <v>390</v>
      </c>
      <c r="B2" s="22"/>
      <c r="C2" s="22"/>
      <c r="D2" s="22"/>
      <c r="E2" s="22"/>
      <c r="F2" s="22"/>
      <c r="G2" s="22"/>
      <c r="H2" s="22"/>
      <c r="I2" s="23"/>
      <c r="J2" s="22"/>
      <c r="K2" s="23"/>
    </row>
    <row r="3" spans="1:11" x14ac:dyDescent="0.25">
      <c r="A3" s="3" t="s">
        <v>391</v>
      </c>
      <c r="B3" s="6" t="s">
        <v>322</v>
      </c>
      <c r="C3" s="6" t="s">
        <v>323</v>
      </c>
      <c r="D3" s="4">
        <v>0</v>
      </c>
      <c r="E3" s="6" t="s">
        <v>325</v>
      </c>
      <c r="F3" s="6" t="s">
        <v>326</v>
      </c>
      <c r="G3" s="4">
        <v>0</v>
      </c>
      <c r="H3" s="6" t="s">
        <v>342</v>
      </c>
      <c r="I3" s="6" t="s">
        <v>343</v>
      </c>
      <c r="J3" s="4">
        <v>0</v>
      </c>
      <c r="K3" s="6" t="s">
        <v>331</v>
      </c>
    </row>
    <row r="4" spans="1:11" x14ac:dyDescent="0.25">
      <c r="A4" s="3" t="s">
        <v>392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393</v>
      </c>
      <c r="B5" s="4" t="s">
        <v>394</v>
      </c>
      <c r="C5" s="4" t="s">
        <v>395</v>
      </c>
      <c r="D5" s="4">
        <v>0</v>
      </c>
      <c r="E5" s="4" t="s">
        <v>396</v>
      </c>
      <c r="F5" s="4" t="s">
        <v>397</v>
      </c>
      <c r="G5" s="4">
        <v>0</v>
      </c>
      <c r="H5" s="4" t="s">
        <v>398</v>
      </c>
      <c r="I5" s="4" t="s">
        <v>399</v>
      </c>
      <c r="J5" s="4">
        <v>0</v>
      </c>
      <c r="K5" s="4" t="s">
        <v>400</v>
      </c>
    </row>
    <row r="6" spans="1:11" x14ac:dyDescent="0.25">
      <c r="A6" s="3" t="s">
        <v>401</v>
      </c>
      <c r="B6" s="4">
        <v>0</v>
      </c>
      <c r="C6" s="6" t="s">
        <v>402</v>
      </c>
      <c r="D6" s="4">
        <v>0</v>
      </c>
      <c r="E6" s="6" t="s">
        <v>403</v>
      </c>
      <c r="F6" s="6" t="s">
        <v>404</v>
      </c>
      <c r="G6" s="4">
        <v>0</v>
      </c>
      <c r="H6" s="4" t="s">
        <v>405</v>
      </c>
      <c r="I6" s="6" t="s">
        <v>406</v>
      </c>
      <c r="J6" s="4">
        <v>0</v>
      </c>
      <c r="K6" s="4">
        <v>0</v>
      </c>
    </row>
    <row r="7" spans="1:11" x14ac:dyDescent="0.25">
      <c r="A7" s="3" t="s">
        <v>407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408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319</v>
      </c>
      <c r="B9" s="4">
        <v>0</v>
      </c>
      <c r="C9" s="4" t="s">
        <v>409</v>
      </c>
      <c r="D9" s="4">
        <v>0</v>
      </c>
      <c r="E9" s="4" t="s">
        <v>410</v>
      </c>
      <c r="F9" s="4" t="s">
        <v>411</v>
      </c>
      <c r="G9" s="4">
        <v>0</v>
      </c>
      <c r="H9" s="4" t="s">
        <v>412</v>
      </c>
      <c r="I9" s="4" t="s">
        <v>413</v>
      </c>
      <c r="J9" s="4">
        <v>0</v>
      </c>
      <c r="K9" s="4" t="s">
        <v>414</v>
      </c>
    </row>
    <row r="10" spans="1:11" x14ac:dyDescent="0.25">
      <c r="A10" s="3" t="s">
        <v>415</v>
      </c>
      <c r="B10" s="4">
        <v>0</v>
      </c>
      <c r="C10" s="4" t="s">
        <v>416</v>
      </c>
      <c r="D10" s="4">
        <v>0</v>
      </c>
      <c r="E10" s="4">
        <v>0</v>
      </c>
      <c r="F10" s="4">
        <v>0</v>
      </c>
      <c r="G10" s="4">
        <v>0</v>
      </c>
      <c r="H10" s="4" t="s">
        <v>417</v>
      </c>
      <c r="I10" s="4" t="s">
        <v>417</v>
      </c>
      <c r="J10" s="4">
        <v>0</v>
      </c>
      <c r="K10" s="4" t="s">
        <v>418</v>
      </c>
    </row>
    <row r="11" spans="1:11" x14ac:dyDescent="0.25">
      <c r="A11" s="3" t="s">
        <v>419</v>
      </c>
      <c r="B11" s="6" t="s">
        <v>420</v>
      </c>
      <c r="C11" s="6" t="s">
        <v>421</v>
      </c>
      <c r="D11" s="4">
        <v>0</v>
      </c>
      <c r="E11" s="6" t="s">
        <v>422</v>
      </c>
      <c r="F11" s="6" t="s">
        <v>423</v>
      </c>
      <c r="G11" s="4">
        <v>0</v>
      </c>
      <c r="H11" s="6" t="s">
        <v>424</v>
      </c>
      <c r="I11" s="6" t="s">
        <v>425</v>
      </c>
      <c r="J11" s="4">
        <v>0</v>
      </c>
      <c r="K11" s="6" t="s">
        <v>426</v>
      </c>
    </row>
    <row r="12" spans="1:11" x14ac:dyDescent="0.25">
      <c r="A12" s="3" t="s">
        <v>427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1" x14ac:dyDescent="0.25">
      <c r="A13" s="3" t="s">
        <v>428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25">
      <c r="A14" s="3" t="s">
        <v>429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5">
      <c r="A15" s="3" t="s">
        <v>430</v>
      </c>
      <c r="B15" s="6" t="s">
        <v>431</v>
      </c>
      <c r="C15" s="4" t="s">
        <v>432</v>
      </c>
      <c r="D15" s="4">
        <v>0</v>
      </c>
      <c r="E15" s="4" t="s">
        <v>433</v>
      </c>
      <c r="F15" s="4" t="s">
        <v>434</v>
      </c>
      <c r="G15" s="4">
        <v>0</v>
      </c>
      <c r="H15" s="6" t="s">
        <v>435</v>
      </c>
      <c r="I15" s="6" t="s">
        <v>436</v>
      </c>
      <c r="J15" s="4">
        <v>0</v>
      </c>
      <c r="K15" s="4" t="s">
        <v>437</v>
      </c>
    </row>
    <row r="16" spans="1:11" x14ac:dyDescent="0.25">
      <c r="A16" s="3" t="s">
        <v>438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5">
      <c r="A17" s="3" t="s">
        <v>439</v>
      </c>
      <c r="B17" s="4" t="s">
        <v>440</v>
      </c>
      <c r="C17" s="4" t="s">
        <v>441</v>
      </c>
      <c r="D17" s="4">
        <v>0</v>
      </c>
      <c r="E17" s="4" t="s">
        <v>76</v>
      </c>
      <c r="F17" s="4" t="s">
        <v>442</v>
      </c>
      <c r="G17" s="4">
        <v>0</v>
      </c>
      <c r="H17" s="4" t="s">
        <v>443</v>
      </c>
      <c r="I17" s="4" t="s">
        <v>444</v>
      </c>
      <c r="J17" s="4">
        <v>0</v>
      </c>
      <c r="K17" s="6" t="s">
        <v>445</v>
      </c>
    </row>
    <row r="18" spans="1:11" x14ac:dyDescent="0.25">
      <c r="A18" s="3" t="s">
        <v>446</v>
      </c>
      <c r="B18" s="6" t="s">
        <v>447</v>
      </c>
      <c r="C18" s="6" t="s">
        <v>448</v>
      </c>
      <c r="D18" s="4">
        <v>0</v>
      </c>
      <c r="E18" s="6" t="s">
        <v>449</v>
      </c>
      <c r="F18" s="6" t="s">
        <v>450</v>
      </c>
      <c r="G18" s="4">
        <v>0</v>
      </c>
      <c r="H18" s="6" t="s">
        <v>451</v>
      </c>
      <c r="I18" s="6" t="s">
        <v>452</v>
      </c>
      <c r="J18" s="4">
        <v>0</v>
      </c>
      <c r="K18" s="6" t="s">
        <v>309</v>
      </c>
    </row>
    <row r="19" spans="1:11" x14ac:dyDescent="0.25">
      <c r="A19" s="3" t="s">
        <v>453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454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455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456</v>
      </c>
      <c r="B22" s="4">
        <v>0</v>
      </c>
      <c r="C22" s="4">
        <v>0</v>
      </c>
      <c r="D22" s="6" t="s">
        <v>457</v>
      </c>
      <c r="E22" s="4">
        <v>0</v>
      </c>
      <c r="F22" s="4">
        <v>0</v>
      </c>
      <c r="G22" s="6" t="s">
        <v>458</v>
      </c>
      <c r="H22" s="4">
        <v>0</v>
      </c>
      <c r="I22" s="4">
        <v>0</v>
      </c>
      <c r="J22" s="6" t="s">
        <v>459</v>
      </c>
      <c r="K22" s="4">
        <v>0</v>
      </c>
    </row>
    <row r="23" spans="1:11" x14ac:dyDescent="0.25">
      <c r="A23" s="5" t="s">
        <v>460</v>
      </c>
      <c r="B23" s="6" t="s">
        <v>447</v>
      </c>
      <c r="C23" s="6" t="s">
        <v>448</v>
      </c>
      <c r="D23" s="6" t="s">
        <v>457</v>
      </c>
      <c r="E23" s="6" t="s">
        <v>449</v>
      </c>
      <c r="F23" s="6" t="s">
        <v>450</v>
      </c>
      <c r="G23" s="6" t="s">
        <v>458</v>
      </c>
      <c r="H23" s="6" t="s">
        <v>451</v>
      </c>
      <c r="I23" s="6" t="s">
        <v>452</v>
      </c>
      <c r="J23" s="6" t="s">
        <v>459</v>
      </c>
      <c r="K23" s="6" t="s">
        <v>309</v>
      </c>
    </row>
    <row r="24" spans="1:11" x14ac:dyDescent="0.25">
      <c r="A24" s="21" t="s">
        <v>461</v>
      </c>
      <c r="B24" s="22"/>
      <c r="C24" s="22"/>
      <c r="D24" s="22"/>
      <c r="E24" s="22"/>
      <c r="F24" s="22"/>
      <c r="G24" s="22"/>
      <c r="H24" s="22"/>
      <c r="I24" s="23"/>
      <c r="J24" s="22"/>
      <c r="K24" s="23"/>
    </row>
    <row r="25" spans="1:11" x14ac:dyDescent="0.25">
      <c r="A25" s="3" t="s">
        <v>462</v>
      </c>
      <c r="B25" s="6" t="s">
        <v>463</v>
      </c>
      <c r="C25" s="6" t="s">
        <v>464</v>
      </c>
      <c r="D25" s="6" t="s">
        <v>465</v>
      </c>
      <c r="E25" s="6" t="s">
        <v>466</v>
      </c>
      <c r="F25" s="6" t="s">
        <v>467</v>
      </c>
      <c r="G25" s="6" t="s">
        <v>468</v>
      </c>
      <c r="H25" s="6" t="s">
        <v>469</v>
      </c>
      <c r="I25" s="6" t="s">
        <v>470</v>
      </c>
      <c r="J25" s="6" t="s">
        <v>471</v>
      </c>
      <c r="K25" s="6" t="s">
        <v>472</v>
      </c>
    </row>
    <row r="26" spans="1:11" x14ac:dyDescent="0.25">
      <c r="A26" s="3" t="s">
        <v>473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</row>
    <row r="27" spans="1:11" x14ac:dyDescent="0.25">
      <c r="A27" s="3" t="s">
        <v>474</v>
      </c>
      <c r="B27" s="6" t="s">
        <v>475</v>
      </c>
      <c r="C27" s="6" t="s">
        <v>476</v>
      </c>
      <c r="D27" s="6" t="s">
        <v>477</v>
      </c>
      <c r="E27" s="6" t="s">
        <v>478</v>
      </c>
      <c r="F27" s="6" t="s">
        <v>479</v>
      </c>
      <c r="G27" s="6" t="s">
        <v>480</v>
      </c>
      <c r="H27" s="6" t="s">
        <v>481</v>
      </c>
      <c r="I27" s="4">
        <v>0</v>
      </c>
      <c r="J27" s="4">
        <v>0</v>
      </c>
      <c r="K27" s="6" t="s">
        <v>482</v>
      </c>
    </row>
    <row r="28" spans="1:11" x14ac:dyDescent="0.25">
      <c r="A28" s="3" t="s">
        <v>483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6" t="s">
        <v>484</v>
      </c>
      <c r="H28" s="4">
        <v>0</v>
      </c>
      <c r="I28" s="4">
        <v>0</v>
      </c>
      <c r="J28" s="4">
        <v>0</v>
      </c>
      <c r="K28" s="4">
        <v>0</v>
      </c>
    </row>
    <row r="29" spans="1:11" x14ac:dyDescent="0.25">
      <c r="A29" s="3" t="s">
        <v>485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</row>
    <row r="30" spans="1:11" x14ac:dyDescent="0.25">
      <c r="A30" s="3" t="s">
        <v>486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1:11" x14ac:dyDescent="0.25">
      <c r="A31" s="3" t="s">
        <v>487</v>
      </c>
      <c r="B31" s="4">
        <v>0</v>
      </c>
      <c r="C31" s="6" t="s">
        <v>488</v>
      </c>
      <c r="D31" s="6" t="s">
        <v>489</v>
      </c>
      <c r="E31" s="6" t="s">
        <v>490</v>
      </c>
      <c r="F31" s="6" t="s">
        <v>491</v>
      </c>
      <c r="G31" s="6" t="s">
        <v>492</v>
      </c>
      <c r="H31" s="6" t="s">
        <v>493</v>
      </c>
      <c r="I31" s="6" t="s">
        <v>494</v>
      </c>
      <c r="J31" s="6" t="s">
        <v>495</v>
      </c>
      <c r="K31" s="6" t="s">
        <v>496</v>
      </c>
    </row>
    <row r="32" spans="1:11" x14ac:dyDescent="0.25">
      <c r="A32" s="3" t="s">
        <v>497</v>
      </c>
      <c r="B32" s="4">
        <v>0</v>
      </c>
      <c r="C32" s="4" t="s">
        <v>498</v>
      </c>
      <c r="D32" s="4" t="s">
        <v>499</v>
      </c>
      <c r="E32" s="4" t="s">
        <v>500</v>
      </c>
      <c r="F32" s="4" t="s">
        <v>501</v>
      </c>
      <c r="G32" s="4" t="s">
        <v>502</v>
      </c>
      <c r="H32" s="4" t="s">
        <v>503</v>
      </c>
      <c r="I32" s="4" t="s">
        <v>504</v>
      </c>
      <c r="J32" s="4" t="s">
        <v>505</v>
      </c>
      <c r="K32" s="4" t="s">
        <v>506</v>
      </c>
    </row>
    <row r="33" spans="1:11" x14ac:dyDescent="0.25">
      <c r="A33" s="3" t="s">
        <v>507</v>
      </c>
      <c r="B33" s="4" t="s">
        <v>508</v>
      </c>
      <c r="C33" s="4" t="s">
        <v>509</v>
      </c>
      <c r="D33" s="4" t="s">
        <v>510</v>
      </c>
      <c r="E33" s="4" t="s">
        <v>511</v>
      </c>
      <c r="F33" s="4" t="s">
        <v>512</v>
      </c>
      <c r="G33" s="4" t="s">
        <v>513</v>
      </c>
      <c r="H33" s="4" t="s">
        <v>514</v>
      </c>
      <c r="I33" s="4" t="s">
        <v>515</v>
      </c>
      <c r="J33" s="4" t="s">
        <v>516</v>
      </c>
      <c r="K33" s="4" t="s">
        <v>517</v>
      </c>
    </row>
    <row r="34" spans="1:11" x14ac:dyDescent="0.25">
      <c r="A34" s="3" t="s">
        <v>518</v>
      </c>
      <c r="B34" s="4" t="s">
        <v>519</v>
      </c>
      <c r="C34" s="6" t="s">
        <v>520</v>
      </c>
      <c r="D34" s="6" t="s">
        <v>521</v>
      </c>
      <c r="E34" s="6" t="s">
        <v>522</v>
      </c>
      <c r="F34" s="6" t="s">
        <v>523</v>
      </c>
      <c r="G34" s="6" t="s">
        <v>524</v>
      </c>
      <c r="H34" s="6" t="s">
        <v>525</v>
      </c>
      <c r="I34" s="4" t="s">
        <v>526</v>
      </c>
      <c r="J34" s="4">
        <v>0</v>
      </c>
      <c r="K34" s="6" t="s">
        <v>527</v>
      </c>
    </row>
    <row r="35" spans="1:11" x14ac:dyDescent="0.25">
      <c r="A35" s="5" t="s">
        <v>528</v>
      </c>
      <c r="B35" s="4" t="s">
        <v>529</v>
      </c>
      <c r="C35" s="6" t="s">
        <v>530</v>
      </c>
      <c r="D35" s="6" t="s">
        <v>531</v>
      </c>
      <c r="E35" s="6" t="s">
        <v>532</v>
      </c>
      <c r="F35" s="6" t="s">
        <v>533</v>
      </c>
      <c r="G35" s="4" t="s">
        <v>534</v>
      </c>
      <c r="H35" s="4" t="s">
        <v>535</v>
      </c>
      <c r="I35" s="4" t="s">
        <v>536</v>
      </c>
      <c r="J35" s="4" t="s">
        <v>537</v>
      </c>
      <c r="K35" s="6" t="s">
        <v>538</v>
      </c>
    </row>
    <row r="36" spans="1:11" x14ac:dyDescent="0.25">
      <c r="A36" s="21" t="s">
        <v>539</v>
      </c>
      <c r="B36" s="22"/>
      <c r="C36" s="22"/>
      <c r="D36" s="22"/>
      <c r="E36" s="22"/>
      <c r="F36" s="22"/>
      <c r="G36" s="22"/>
      <c r="H36" s="22"/>
      <c r="I36" s="23"/>
      <c r="J36" s="22"/>
      <c r="K36" s="23"/>
    </row>
    <row r="37" spans="1:11" x14ac:dyDescent="0.25">
      <c r="A37" s="3" t="s">
        <v>540</v>
      </c>
      <c r="B37" s="4" t="s">
        <v>541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1:11" x14ac:dyDescent="0.25">
      <c r="A38" s="3" t="s">
        <v>542</v>
      </c>
      <c r="B38" s="6" t="s">
        <v>543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1:11" x14ac:dyDescent="0.25">
      <c r="A39" s="3" t="s">
        <v>544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 t="s">
        <v>545</v>
      </c>
    </row>
    <row r="40" spans="1:11" x14ac:dyDescent="0.25">
      <c r="A40" s="3" t="s">
        <v>546</v>
      </c>
      <c r="B40" s="4" t="s">
        <v>547</v>
      </c>
      <c r="C40" s="4" t="s">
        <v>548</v>
      </c>
      <c r="D40" s="4" t="s">
        <v>549</v>
      </c>
      <c r="E40" s="4" t="s">
        <v>550</v>
      </c>
      <c r="F40" s="4" t="s">
        <v>551</v>
      </c>
      <c r="G40" s="4" t="s">
        <v>552</v>
      </c>
      <c r="H40" s="4">
        <v>0</v>
      </c>
      <c r="I40" s="4">
        <v>0</v>
      </c>
      <c r="J40" s="4">
        <v>0</v>
      </c>
      <c r="K40" s="4" t="s">
        <v>553</v>
      </c>
    </row>
    <row r="41" spans="1:11" x14ac:dyDescent="0.25">
      <c r="A41" s="3" t="s">
        <v>554</v>
      </c>
      <c r="B41" s="6" t="s">
        <v>555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1:11" x14ac:dyDescent="0.25">
      <c r="A42" s="3" t="s">
        <v>556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</row>
    <row r="43" spans="1:11" x14ac:dyDescent="0.25">
      <c r="A43" s="3" t="s">
        <v>557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</row>
    <row r="44" spans="1:11" x14ac:dyDescent="0.25">
      <c r="A44" s="3" t="s">
        <v>558</v>
      </c>
      <c r="B44" s="4">
        <v>0</v>
      </c>
      <c r="C44" s="6" t="s">
        <v>559</v>
      </c>
      <c r="D44" s="6" t="s">
        <v>559</v>
      </c>
      <c r="E44" s="6" t="s">
        <v>560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</row>
    <row r="45" spans="1:11" x14ac:dyDescent="0.25">
      <c r="A45" s="3" t="s">
        <v>561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</row>
    <row r="46" spans="1:11" x14ac:dyDescent="0.25">
      <c r="A46" s="3" t="s">
        <v>562</v>
      </c>
      <c r="B46" s="6" t="s">
        <v>563</v>
      </c>
      <c r="C46" s="6" t="s">
        <v>336</v>
      </c>
      <c r="D46" s="6" t="s">
        <v>337</v>
      </c>
      <c r="E46" s="4">
        <v>0</v>
      </c>
      <c r="F46" s="4">
        <v>0</v>
      </c>
      <c r="G46" s="4">
        <v>0</v>
      </c>
      <c r="H46" s="6" t="s">
        <v>564</v>
      </c>
      <c r="I46" s="6" t="s">
        <v>564</v>
      </c>
      <c r="J46" s="6" t="s">
        <v>564</v>
      </c>
      <c r="K46" s="4">
        <v>0</v>
      </c>
    </row>
    <row r="47" spans="1:11" x14ac:dyDescent="0.25">
      <c r="A47" s="3" t="s">
        <v>565</v>
      </c>
      <c r="B47" s="6" t="s">
        <v>566</v>
      </c>
      <c r="C47" s="6" t="s">
        <v>567</v>
      </c>
      <c r="D47" s="6" t="s">
        <v>568</v>
      </c>
      <c r="E47" s="6" t="s">
        <v>569</v>
      </c>
      <c r="F47" s="6" t="s">
        <v>569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</row>
    <row r="48" spans="1:11" x14ac:dyDescent="0.25">
      <c r="A48" s="5" t="s">
        <v>570</v>
      </c>
      <c r="B48" s="4" t="s">
        <v>571</v>
      </c>
      <c r="C48" s="4" t="s">
        <v>572</v>
      </c>
      <c r="D48" s="4" t="s">
        <v>573</v>
      </c>
      <c r="E48" s="4" t="s">
        <v>574</v>
      </c>
      <c r="F48" s="4" t="s">
        <v>574</v>
      </c>
      <c r="G48" s="4" t="s">
        <v>552</v>
      </c>
      <c r="H48" s="6" t="s">
        <v>564</v>
      </c>
      <c r="I48" s="6" t="s">
        <v>564</v>
      </c>
      <c r="J48" s="6" t="s">
        <v>564</v>
      </c>
      <c r="K48" s="4" t="s">
        <v>575</v>
      </c>
    </row>
    <row r="49" spans="1:11" x14ac:dyDescent="0.25">
      <c r="A49" s="5" t="s">
        <v>576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</row>
    <row r="50" spans="1:11" x14ac:dyDescent="0.25">
      <c r="A50" s="5" t="s">
        <v>577</v>
      </c>
      <c r="B50" s="4" t="s">
        <v>578</v>
      </c>
      <c r="C50" s="4" t="s">
        <v>579</v>
      </c>
      <c r="D50" s="4" t="s">
        <v>580</v>
      </c>
      <c r="E50" s="4" t="s">
        <v>581</v>
      </c>
      <c r="F50" s="4" t="s">
        <v>582</v>
      </c>
      <c r="G50" s="4" t="s">
        <v>583</v>
      </c>
      <c r="H50" s="4" t="s">
        <v>584</v>
      </c>
      <c r="I50" s="6" t="s">
        <v>585</v>
      </c>
      <c r="J50" s="4" t="s">
        <v>586</v>
      </c>
      <c r="K50" s="4" t="s">
        <v>587</v>
      </c>
    </row>
    <row r="51" spans="1:11" x14ac:dyDescent="0.25">
      <c r="A51" s="5" t="s">
        <v>588</v>
      </c>
      <c r="B51" s="4" t="s">
        <v>589</v>
      </c>
      <c r="C51" s="4" t="s">
        <v>590</v>
      </c>
      <c r="D51" s="4" t="s">
        <v>590</v>
      </c>
      <c r="E51" s="4" t="s">
        <v>60</v>
      </c>
      <c r="F51" s="4" t="s">
        <v>60</v>
      </c>
      <c r="G51" s="4" t="s">
        <v>60</v>
      </c>
      <c r="H51" s="4" t="s">
        <v>61</v>
      </c>
      <c r="I51" s="4" t="s">
        <v>61</v>
      </c>
      <c r="J51" s="4" t="s">
        <v>61</v>
      </c>
      <c r="K51" s="4">
        <v>0</v>
      </c>
    </row>
    <row r="52" spans="1:11" x14ac:dyDescent="0.25">
      <c r="A52" s="5" t="s">
        <v>591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</row>
    <row r="53" spans="1:11" ht="28.5" x14ac:dyDescent="0.25">
      <c r="A53" s="5" t="s">
        <v>592</v>
      </c>
      <c r="B53" s="4" t="s">
        <v>593</v>
      </c>
      <c r="C53" s="4" t="s">
        <v>594</v>
      </c>
      <c r="D53" s="4" t="s">
        <v>595</v>
      </c>
      <c r="E53" s="4" t="s">
        <v>596</v>
      </c>
      <c r="F53" s="4" t="s">
        <v>597</v>
      </c>
      <c r="G53" s="4" t="s">
        <v>598</v>
      </c>
      <c r="H53" s="6" t="s">
        <v>599</v>
      </c>
      <c r="I53" s="6" t="s">
        <v>600</v>
      </c>
      <c r="J53" s="6" t="s">
        <v>601</v>
      </c>
      <c r="K53" s="4" t="s">
        <v>602</v>
      </c>
    </row>
    <row r="54" spans="1:11" x14ac:dyDescent="0.25">
      <c r="A54" s="5" t="s">
        <v>603</v>
      </c>
      <c r="B54" s="4" t="s">
        <v>604</v>
      </c>
      <c r="C54" s="4" t="s">
        <v>589</v>
      </c>
      <c r="D54" s="4" t="s">
        <v>605</v>
      </c>
      <c r="E54" s="4" t="s">
        <v>590</v>
      </c>
      <c r="F54" s="4" t="s">
        <v>606</v>
      </c>
      <c r="G54" s="4" t="s">
        <v>59</v>
      </c>
      <c r="H54" s="4" t="s">
        <v>60</v>
      </c>
      <c r="I54" s="4" t="s">
        <v>607</v>
      </c>
      <c r="J54" s="4" t="s">
        <v>608</v>
      </c>
      <c r="K54" s="4" t="s">
        <v>61</v>
      </c>
    </row>
  </sheetData>
  <mergeCells count="6">
    <mergeCell ref="A2:I2"/>
    <mergeCell ref="A24:I24"/>
    <mergeCell ref="A36:I36"/>
    <mergeCell ref="J2:K2"/>
    <mergeCell ref="J24:K24"/>
    <mergeCell ref="J36:K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workbookViewId="0">
      <selection sqref="A1:XFD1048576"/>
    </sheetView>
  </sheetViews>
  <sheetFormatPr defaultColWidth="60.28515625" defaultRowHeight="15" x14ac:dyDescent="0.25"/>
  <cols>
    <col min="1" max="1" width="58.42578125" bestFit="1" customWidth="1"/>
    <col min="2" max="5" width="11.7109375" bestFit="1" customWidth="1"/>
  </cols>
  <sheetData>
    <row r="1" spans="1:5" x14ac:dyDescent="0.25">
      <c r="A1" s="1" t="s">
        <v>44</v>
      </c>
      <c r="B1" s="2" t="s">
        <v>46</v>
      </c>
      <c r="C1" s="2" t="s">
        <v>48</v>
      </c>
      <c r="D1" s="2" t="s">
        <v>51</v>
      </c>
      <c r="E1" s="2" t="s">
        <v>52</v>
      </c>
    </row>
    <row r="2" spans="1:5" x14ac:dyDescent="0.25">
      <c r="A2" s="21" t="s">
        <v>53</v>
      </c>
      <c r="B2" s="22"/>
      <c r="C2" s="22"/>
      <c r="D2" s="22"/>
      <c r="E2" s="23"/>
    </row>
    <row r="3" spans="1:5" x14ac:dyDescent="0.25">
      <c r="A3" s="3" t="s">
        <v>6</v>
      </c>
      <c r="B3" s="4" t="s">
        <v>55</v>
      </c>
      <c r="C3" s="4" t="s">
        <v>57</v>
      </c>
      <c r="D3" s="4" t="s">
        <v>60</v>
      </c>
      <c r="E3" s="4" t="s">
        <v>61</v>
      </c>
    </row>
    <row r="4" spans="1:5" x14ac:dyDescent="0.25">
      <c r="A4" s="3" t="s">
        <v>62</v>
      </c>
      <c r="B4" s="4" t="s">
        <v>64</v>
      </c>
      <c r="C4" s="4">
        <v>0</v>
      </c>
      <c r="D4" s="4">
        <v>0</v>
      </c>
      <c r="E4" s="4">
        <v>0</v>
      </c>
    </row>
    <row r="5" spans="1:5" x14ac:dyDescent="0.25">
      <c r="A5" s="3" t="s">
        <v>7</v>
      </c>
      <c r="B5" s="4" t="s">
        <v>66</v>
      </c>
      <c r="C5" s="4" t="s">
        <v>68</v>
      </c>
      <c r="D5" s="4" t="s">
        <v>71</v>
      </c>
      <c r="E5" s="4" t="s">
        <v>72</v>
      </c>
    </row>
    <row r="6" spans="1:5" x14ac:dyDescent="0.25">
      <c r="A6" s="3" t="s">
        <v>8</v>
      </c>
      <c r="B6" s="4">
        <v>0</v>
      </c>
      <c r="C6" s="4">
        <v>0</v>
      </c>
      <c r="D6" s="4">
        <v>0</v>
      </c>
      <c r="E6" s="4">
        <v>0</v>
      </c>
    </row>
    <row r="7" spans="1:5" x14ac:dyDescent="0.25">
      <c r="A7" s="3" t="s">
        <v>9</v>
      </c>
      <c r="B7" s="4">
        <v>0</v>
      </c>
      <c r="C7" s="4">
        <v>0</v>
      </c>
      <c r="D7" s="4">
        <v>0</v>
      </c>
      <c r="E7" s="4">
        <v>0</v>
      </c>
    </row>
    <row r="8" spans="1:5" x14ac:dyDescent="0.25">
      <c r="A8" s="3" t="s">
        <v>10</v>
      </c>
      <c r="B8" s="4">
        <v>0</v>
      </c>
      <c r="C8" s="4">
        <v>0</v>
      </c>
      <c r="D8" s="4">
        <v>0</v>
      </c>
      <c r="E8" s="4">
        <v>0</v>
      </c>
    </row>
    <row r="9" spans="1:5" x14ac:dyDescent="0.25">
      <c r="A9" s="3" t="s">
        <v>73</v>
      </c>
      <c r="B9" s="4">
        <v>0</v>
      </c>
      <c r="C9" s="4">
        <v>0</v>
      </c>
      <c r="D9" s="4">
        <v>0</v>
      </c>
      <c r="E9" s="4">
        <v>0</v>
      </c>
    </row>
    <row r="10" spans="1:5" x14ac:dyDescent="0.25">
      <c r="A10" s="3" t="s">
        <v>74</v>
      </c>
      <c r="B10" s="4">
        <v>0</v>
      </c>
      <c r="C10" s="4">
        <v>0</v>
      </c>
      <c r="D10" s="4">
        <v>0</v>
      </c>
      <c r="E10" s="4">
        <v>0</v>
      </c>
    </row>
    <row r="11" spans="1:5" x14ac:dyDescent="0.25">
      <c r="A11" s="3" t="s">
        <v>75</v>
      </c>
      <c r="B11" s="4" t="s">
        <v>77</v>
      </c>
      <c r="C11" s="4" t="s">
        <v>79</v>
      </c>
      <c r="D11" s="4" t="s">
        <v>82</v>
      </c>
      <c r="E11" s="4" t="s">
        <v>83</v>
      </c>
    </row>
    <row r="12" spans="1:5" x14ac:dyDescent="0.25">
      <c r="A12" s="3" t="s">
        <v>84</v>
      </c>
      <c r="B12" s="4">
        <v>0</v>
      </c>
      <c r="C12" s="4">
        <v>0</v>
      </c>
      <c r="D12" s="4">
        <v>0</v>
      </c>
      <c r="E12" s="4">
        <v>0</v>
      </c>
    </row>
    <row r="13" spans="1:5" x14ac:dyDescent="0.25">
      <c r="A13" s="3" t="s">
        <v>85</v>
      </c>
      <c r="B13" s="4">
        <v>0</v>
      </c>
      <c r="C13" s="4">
        <v>0</v>
      </c>
      <c r="D13" s="4">
        <v>0</v>
      </c>
      <c r="E13" s="4">
        <v>0</v>
      </c>
    </row>
    <row r="14" spans="1:5" x14ac:dyDescent="0.25">
      <c r="A14" s="3" t="s">
        <v>11</v>
      </c>
      <c r="B14" s="4">
        <v>0</v>
      </c>
      <c r="C14" s="4">
        <v>0</v>
      </c>
      <c r="D14" s="4">
        <v>0</v>
      </c>
      <c r="E14" s="4">
        <v>0</v>
      </c>
    </row>
    <row r="15" spans="1:5" x14ac:dyDescent="0.25">
      <c r="A15" s="5" t="s">
        <v>2</v>
      </c>
      <c r="B15" s="4" t="s">
        <v>87</v>
      </c>
      <c r="C15" s="4" t="s">
        <v>89</v>
      </c>
      <c r="D15" s="4" t="s">
        <v>92</v>
      </c>
      <c r="E15" s="4" t="s">
        <v>93</v>
      </c>
    </row>
    <row r="16" spans="1:5" x14ac:dyDescent="0.25">
      <c r="A16" s="21" t="s">
        <v>94</v>
      </c>
      <c r="B16" s="22"/>
      <c r="C16" s="22"/>
      <c r="D16" s="22"/>
      <c r="E16" s="23"/>
    </row>
    <row r="17" spans="1:5" x14ac:dyDescent="0.25">
      <c r="A17" s="3" t="s">
        <v>95</v>
      </c>
      <c r="B17" s="4" t="s">
        <v>97</v>
      </c>
      <c r="C17" s="4" t="s">
        <v>99</v>
      </c>
      <c r="D17" s="4" t="s">
        <v>102</v>
      </c>
      <c r="E17" s="4" t="s">
        <v>103</v>
      </c>
    </row>
    <row r="18" spans="1:5" x14ac:dyDescent="0.25">
      <c r="A18" s="3" t="s">
        <v>104</v>
      </c>
      <c r="B18" s="4">
        <v>0</v>
      </c>
      <c r="C18" s="4">
        <v>0</v>
      </c>
      <c r="D18" s="4">
        <v>0</v>
      </c>
      <c r="E18" s="4">
        <v>0</v>
      </c>
    </row>
    <row r="19" spans="1:5" x14ac:dyDescent="0.25">
      <c r="A19" s="3" t="s">
        <v>105</v>
      </c>
      <c r="B19" s="4" t="s">
        <v>107</v>
      </c>
      <c r="C19" s="4" t="s">
        <v>109</v>
      </c>
      <c r="D19" s="4" t="s">
        <v>112</v>
      </c>
      <c r="E19" s="4" t="s">
        <v>113</v>
      </c>
    </row>
    <row r="20" spans="1:5" x14ac:dyDescent="0.25">
      <c r="A20" s="3" t="s">
        <v>114</v>
      </c>
      <c r="B20" s="4">
        <v>0</v>
      </c>
      <c r="C20" s="4">
        <v>0</v>
      </c>
      <c r="D20" s="4">
        <v>0</v>
      </c>
      <c r="E20" s="4">
        <v>0</v>
      </c>
    </row>
    <row r="21" spans="1:5" x14ac:dyDescent="0.25">
      <c r="A21" s="3" t="s">
        <v>115</v>
      </c>
      <c r="B21" s="4" t="s">
        <v>117</v>
      </c>
      <c r="C21" s="4" t="s">
        <v>119</v>
      </c>
      <c r="D21" s="4" t="s">
        <v>122</v>
      </c>
      <c r="E21" s="4">
        <v>9000</v>
      </c>
    </row>
    <row r="22" spans="1:5" x14ac:dyDescent="0.25">
      <c r="A22" s="3" t="s">
        <v>123</v>
      </c>
      <c r="B22" s="4">
        <v>0</v>
      </c>
      <c r="C22" s="4">
        <v>0</v>
      </c>
      <c r="D22" s="4">
        <v>0</v>
      </c>
      <c r="E22" s="4">
        <v>0</v>
      </c>
    </row>
    <row r="23" spans="1:5" x14ac:dyDescent="0.25">
      <c r="A23" s="3" t="s">
        <v>124</v>
      </c>
      <c r="B23" s="4" t="s">
        <v>117</v>
      </c>
      <c r="C23" s="4" t="s">
        <v>119</v>
      </c>
      <c r="D23" s="4" t="s">
        <v>122</v>
      </c>
      <c r="E23" s="4">
        <v>9000</v>
      </c>
    </row>
    <row r="24" spans="1:5" x14ac:dyDescent="0.25">
      <c r="A24" s="3" t="s">
        <v>125</v>
      </c>
      <c r="B24" s="4">
        <v>0</v>
      </c>
      <c r="C24" s="4">
        <v>0</v>
      </c>
      <c r="D24" s="4">
        <v>0</v>
      </c>
      <c r="E24" s="4">
        <v>0</v>
      </c>
    </row>
    <row r="25" spans="1:5" x14ac:dyDescent="0.25">
      <c r="A25" s="3" t="s">
        <v>126</v>
      </c>
      <c r="B25" s="4">
        <v>0</v>
      </c>
      <c r="C25" s="4">
        <v>0</v>
      </c>
      <c r="D25" s="4">
        <v>0</v>
      </c>
      <c r="E25" s="4">
        <v>0</v>
      </c>
    </row>
    <row r="26" spans="1:5" x14ac:dyDescent="0.25">
      <c r="A26" s="3" t="s">
        <v>127</v>
      </c>
      <c r="B26" s="4">
        <v>0</v>
      </c>
      <c r="C26" s="4">
        <v>0</v>
      </c>
      <c r="D26" s="4">
        <v>0</v>
      </c>
      <c r="E26" s="4">
        <v>0</v>
      </c>
    </row>
    <row r="27" spans="1:5" x14ac:dyDescent="0.25">
      <c r="A27" s="3" t="s">
        <v>128</v>
      </c>
      <c r="B27" s="4">
        <v>0</v>
      </c>
      <c r="C27" s="4">
        <v>0</v>
      </c>
      <c r="D27" s="4">
        <v>0</v>
      </c>
      <c r="E27" s="4">
        <v>0</v>
      </c>
    </row>
    <row r="28" spans="1:5" x14ac:dyDescent="0.25">
      <c r="A28" s="3" t="s">
        <v>129</v>
      </c>
      <c r="B28" s="4">
        <v>0</v>
      </c>
      <c r="C28" s="4">
        <v>0</v>
      </c>
      <c r="D28" s="4">
        <v>0</v>
      </c>
      <c r="E28" s="4">
        <v>0</v>
      </c>
    </row>
    <row r="29" spans="1:5" x14ac:dyDescent="0.25">
      <c r="A29" s="3" t="s">
        <v>130</v>
      </c>
      <c r="B29" s="4">
        <v>0</v>
      </c>
      <c r="C29" s="4">
        <v>0</v>
      </c>
      <c r="D29" s="4">
        <v>0</v>
      </c>
      <c r="E29" s="4">
        <v>0</v>
      </c>
    </row>
    <row r="30" spans="1:5" x14ac:dyDescent="0.25">
      <c r="A30" s="3" t="s">
        <v>131</v>
      </c>
      <c r="B30" s="4">
        <v>0</v>
      </c>
      <c r="C30" s="4">
        <v>0</v>
      </c>
      <c r="D30" s="4">
        <v>0</v>
      </c>
      <c r="E30" s="4">
        <v>0</v>
      </c>
    </row>
    <row r="31" spans="1:5" x14ac:dyDescent="0.25">
      <c r="A31" s="3" t="s">
        <v>132</v>
      </c>
      <c r="B31" s="4" t="s">
        <v>134</v>
      </c>
      <c r="C31" s="4">
        <v>0</v>
      </c>
      <c r="D31" s="4">
        <v>0</v>
      </c>
      <c r="E31" s="4">
        <v>0</v>
      </c>
    </row>
    <row r="32" spans="1:5" x14ac:dyDescent="0.25">
      <c r="A32" s="5" t="s">
        <v>136</v>
      </c>
      <c r="B32" s="4" t="s">
        <v>138</v>
      </c>
      <c r="C32" s="4" t="s">
        <v>140</v>
      </c>
      <c r="D32" s="4" t="s">
        <v>143</v>
      </c>
      <c r="E32" s="4" t="s">
        <v>144</v>
      </c>
    </row>
    <row r="33" spans="1:5" x14ac:dyDescent="0.25">
      <c r="A33" s="5" t="s">
        <v>145</v>
      </c>
      <c r="B33" s="4" t="s">
        <v>147</v>
      </c>
      <c r="C33" s="4" t="s">
        <v>149</v>
      </c>
      <c r="D33" s="4" t="s">
        <v>152</v>
      </c>
      <c r="E33" s="4" t="s">
        <v>153</v>
      </c>
    </row>
    <row r="34" spans="1:5" x14ac:dyDescent="0.25">
      <c r="A34" s="21" t="s">
        <v>154</v>
      </c>
      <c r="B34" s="22"/>
      <c r="C34" s="22"/>
      <c r="D34" s="22"/>
      <c r="E34" s="23"/>
    </row>
    <row r="35" spans="1:5" x14ac:dyDescent="0.25">
      <c r="A35" s="3" t="s">
        <v>155</v>
      </c>
      <c r="B35" s="4">
        <v>0</v>
      </c>
      <c r="C35" s="4">
        <v>0</v>
      </c>
      <c r="D35" s="4">
        <v>0</v>
      </c>
      <c r="E35" s="4">
        <v>0</v>
      </c>
    </row>
    <row r="36" spans="1:5" x14ac:dyDescent="0.25">
      <c r="A36" s="3" t="s">
        <v>156</v>
      </c>
      <c r="B36" s="4" t="s">
        <v>158</v>
      </c>
      <c r="C36" s="4">
        <v>0</v>
      </c>
      <c r="D36" s="4">
        <v>0</v>
      </c>
      <c r="E36" s="4">
        <v>0</v>
      </c>
    </row>
    <row r="37" spans="1:5" x14ac:dyDescent="0.25">
      <c r="A37" s="3" t="s">
        <v>160</v>
      </c>
      <c r="B37" s="4">
        <v>0</v>
      </c>
      <c r="C37" s="4">
        <v>0</v>
      </c>
      <c r="D37" s="4">
        <v>0</v>
      </c>
      <c r="E37" s="4">
        <v>0</v>
      </c>
    </row>
    <row r="38" spans="1:5" x14ac:dyDescent="0.25">
      <c r="A38" s="3" t="s">
        <v>161</v>
      </c>
      <c r="B38" s="4">
        <v>0</v>
      </c>
      <c r="C38" s="4" t="s">
        <v>162</v>
      </c>
      <c r="D38" s="4" t="s">
        <v>165</v>
      </c>
      <c r="E38" s="4" t="s">
        <v>166</v>
      </c>
    </row>
    <row r="39" spans="1:5" x14ac:dyDescent="0.25">
      <c r="A39" s="3" t="s">
        <v>167</v>
      </c>
      <c r="B39" s="4" t="s">
        <v>169</v>
      </c>
      <c r="C39" s="4" t="s">
        <v>171</v>
      </c>
      <c r="D39" s="4" t="s">
        <v>174</v>
      </c>
      <c r="E39" s="4" t="s">
        <v>175</v>
      </c>
    </row>
    <row r="40" spans="1:5" x14ac:dyDescent="0.25">
      <c r="A40" s="3" t="s">
        <v>176</v>
      </c>
      <c r="B40" s="4">
        <v>0</v>
      </c>
      <c r="C40" s="4">
        <v>0</v>
      </c>
      <c r="D40" s="4">
        <v>0</v>
      </c>
      <c r="E40" s="4">
        <v>0</v>
      </c>
    </row>
    <row r="41" spans="1:5" x14ac:dyDescent="0.25">
      <c r="A41" s="3" t="s">
        <v>177</v>
      </c>
      <c r="B41" s="4">
        <v>0</v>
      </c>
      <c r="C41" s="4">
        <v>0</v>
      </c>
      <c r="D41" s="4">
        <v>0</v>
      </c>
      <c r="E41" s="4">
        <v>0</v>
      </c>
    </row>
    <row r="42" spans="1:5" x14ac:dyDescent="0.25">
      <c r="A42" s="3" t="s">
        <v>178</v>
      </c>
      <c r="B42" s="4">
        <v>0</v>
      </c>
      <c r="C42" s="4">
        <v>0</v>
      </c>
      <c r="D42" s="4">
        <v>0</v>
      </c>
      <c r="E42" s="4">
        <v>0</v>
      </c>
    </row>
    <row r="43" spans="1:5" x14ac:dyDescent="0.25">
      <c r="A43" s="3" t="s">
        <v>179</v>
      </c>
      <c r="B43" s="4" t="s">
        <v>181</v>
      </c>
      <c r="C43" s="4">
        <v>0</v>
      </c>
      <c r="D43" s="4" t="s">
        <v>182</v>
      </c>
      <c r="E43" s="4" t="s">
        <v>182</v>
      </c>
    </row>
    <row r="44" spans="1:5" x14ac:dyDescent="0.25">
      <c r="A44" s="3" t="s">
        <v>183</v>
      </c>
      <c r="B44" s="4">
        <v>0</v>
      </c>
      <c r="C44" s="4">
        <v>0</v>
      </c>
      <c r="D44" s="4">
        <v>0</v>
      </c>
      <c r="E44" s="4">
        <v>0</v>
      </c>
    </row>
    <row r="45" spans="1:5" x14ac:dyDescent="0.25">
      <c r="A45" s="5" t="s">
        <v>4</v>
      </c>
      <c r="B45" s="4" t="s">
        <v>186</v>
      </c>
      <c r="C45" s="4" t="s">
        <v>188</v>
      </c>
      <c r="D45" s="4" t="s">
        <v>191</v>
      </c>
      <c r="E45" s="4" t="s">
        <v>192</v>
      </c>
    </row>
    <row r="46" spans="1:5" x14ac:dyDescent="0.25">
      <c r="A46" s="5" t="s">
        <v>193</v>
      </c>
      <c r="B46" s="4" t="s">
        <v>195</v>
      </c>
      <c r="C46" s="4" t="s">
        <v>197</v>
      </c>
      <c r="D46" s="4" t="s">
        <v>200</v>
      </c>
      <c r="E46" s="4" t="s">
        <v>201</v>
      </c>
    </row>
    <row r="47" spans="1:5" x14ac:dyDescent="0.25">
      <c r="A47" s="5" t="s">
        <v>202</v>
      </c>
      <c r="B47" s="4" t="s">
        <v>204</v>
      </c>
      <c r="C47" s="4" t="s">
        <v>206</v>
      </c>
      <c r="D47" s="4" t="s">
        <v>209</v>
      </c>
      <c r="E47" s="4" t="s">
        <v>210</v>
      </c>
    </row>
    <row r="48" spans="1:5" x14ac:dyDescent="0.25">
      <c r="A48" s="21" t="s">
        <v>211</v>
      </c>
      <c r="B48" s="22"/>
      <c r="C48" s="22"/>
      <c r="D48" s="22"/>
      <c r="E48" s="23"/>
    </row>
    <row r="49" spans="1:5" x14ac:dyDescent="0.25">
      <c r="A49" s="3" t="s">
        <v>212</v>
      </c>
      <c r="B49" s="4">
        <v>0</v>
      </c>
      <c r="C49" s="4">
        <v>0</v>
      </c>
      <c r="D49" s="4">
        <v>0</v>
      </c>
      <c r="E49" s="4">
        <v>0</v>
      </c>
    </row>
    <row r="50" spans="1:5" x14ac:dyDescent="0.25">
      <c r="A50" s="3" t="s">
        <v>214</v>
      </c>
      <c r="B50" s="4">
        <v>0</v>
      </c>
      <c r="C50" s="4">
        <v>0</v>
      </c>
      <c r="D50" s="4">
        <v>0</v>
      </c>
      <c r="E50" s="4">
        <v>0</v>
      </c>
    </row>
    <row r="51" spans="1:5" x14ac:dyDescent="0.25">
      <c r="A51" s="3" t="s">
        <v>217</v>
      </c>
      <c r="B51" s="4">
        <v>0</v>
      </c>
      <c r="C51" s="4">
        <v>0</v>
      </c>
      <c r="D51" s="4">
        <v>0</v>
      </c>
      <c r="E51" s="4">
        <v>0</v>
      </c>
    </row>
    <row r="52" spans="1:5" x14ac:dyDescent="0.25">
      <c r="A52" s="3" t="s">
        <v>218</v>
      </c>
      <c r="B52" s="4">
        <v>0</v>
      </c>
      <c r="C52" s="4">
        <v>0</v>
      </c>
      <c r="D52" s="4">
        <v>0</v>
      </c>
      <c r="E52" s="4">
        <v>0</v>
      </c>
    </row>
    <row r="53" spans="1:5" x14ac:dyDescent="0.25">
      <c r="A53" s="3" t="s">
        <v>219</v>
      </c>
      <c r="B53" s="4">
        <v>0</v>
      </c>
      <c r="C53" s="4">
        <v>0</v>
      </c>
      <c r="D53" s="4">
        <v>0</v>
      </c>
      <c r="E53" s="4">
        <v>0</v>
      </c>
    </row>
    <row r="54" spans="1:5" x14ac:dyDescent="0.25">
      <c r="A54" s="3" t="s">
        <v>220</v>
      </c>
      <c r="B54" s="4" t="s">
        <v>222</v>
      </c>
      <c r="C54" s="4" t="s">
        <v>224</v>
      </c>
      <c r="D54" s="4">
        <v>0</v>
      </c>
      <c r="E54" s="4">
        <v>0</v>
      </c>
    </row>
    <row r="55" spans="1:5" x14ac:dyDescent="0.25">
      <c r="A55" s="3" t="s">
        <v>226</v>
      </c>
      <c r="B55" s="4">
        <v>0</v>
      </c>
      <c r="C55" s="4">
        <v>0</v>
      </c>
      <c r="D55" s="4">
        <v>0</v>
      </c>
      <c r="E55" s="4">
        <v>0</v>
      </c>
    </row>
    <row r="56" spans="1:5" x14ac:dyDescent="0.25">
      <c r="A56" s="5" t="s">
        <v>23</v>
      </c>
      <c r="B56" s="4" t="s">
        <v>222</v>
      </c>
      <c r="C56" s="4" t="s">
        <v>224</v>
      </c>
      <c r="D56" s="4">
        <v>0</v>
      </c>
      <c r="E56" s="4">
        <v>0</v>
      </c>
    </row>
    <row r="57" spans="1:5" x14ac:dyDescent="0.25">
      <c r="A57" s="5" t="s">
        <v>32</v>
      </c>
      <c r="B57" s="4" t="s">
        <v>230</v>
      </c>
      <c r="C57" s="4" t="s">
        <v>232</v>
      </c>
      <c r="D57" s="4" t="s">
        <v>191</v>
      </c>
      <c r="E57" s="4" t="s">
        <v>192</v>
      </c>
    </row>
    <row r="58" spans="1:5" x14ac:dyDescent="0.25">
      <c r="A58" s="21" t="s">
        <v>234</v>
      </c>
      <c r="B58" s="22"/>
      <c r="C58" s="22"/>
      <c r="D58" s="22"/>
      <c r="E58" s="23"/>
    </row>
    <row r="59" spans="1:5" x14ac:dyDescent="0.25">
      <c r="A59" s="3" t="s">
        <v>235</v>
      </c>
      <c r="B59" s="4" t="s">
        <v>236</v>
      </c>
      <c r="C59" s="4" t="s">
        <v>238</v>
      </c>
      <c r="D59" s="4" t="s">
        <v>241</v>
      </c>
      <c r="E59" s="4" t="s">
        <v>241</v>
      </c>
    </row>
    <row r="60" spans="1:5" x14ac:dyDescent="0.25">
      <c r="A60" s="3" t="s">
        <v>242</v>
      </c>
      <c r="B60" s="4" t="s">
        <v>244</v>
      </c>
      <c r="C60" s="4" t="s">
        <v>246</v>
      </c>
      <c r="D60" s="6" t="s">
        <v>249</v>
      </c>
      <c r="E60" s="4" t="s">
        <v>250</v>
      </c>
    </row>
    <row r="61" spans="1:5" x14ac:dyDescent="0.25">
      <c r="A61" s="3" t="s">
        <v>251</v>
      </c>
      <c r="B61" s="4">
        <v>0</v>
      </c>
      <c r="C61" s="4">
        <v>0</v>
      </c>
      <c r="D61" s="4">
        <v>0</v>
      </c>
      <c r="E61" s="4">
        <v>0</v>
      </c>
    </row>
    <row r="62" spans="1:5" x14ac:dyDescent="0.25">
      <c r="A62" s="3" t="s">
        <v>252</v>
      </c>
      <c r="B62" s="4">
        <v>0</v>
      </c>
      <c r="C62" s="4">
        <v>0</v>
      </c>
      <c r="D62" s="4">
        <v>0</v>
      </c>
      <c r="E62" s="4">
        <v>0</v>
      </c>
    </row>
    <row r="63" spans="1:5" x14ac:dyDescent="0.25">
      <c r="A63" s="3" t="s">
        <v>253</v>
      </c>
      <c r="B63" s="4" t="s">
        <v>244</v>
      </c>
      <c r="C63" s="4" t="s">
        <v>246</v>
      </c>
      <c r="D63" s="6" t="s">
        <v>249</v>
      </c>
      <c r="E63" s="4" t="s">
        <v>250</v>
      </c>
    </row>
    <row r="64" spans="1:5" x14ac:dyDescent="0.25">
      <c r="A64" s="3" t="s">
        <v>254</v>
      </c>
      <c r="B64" s="4">
        <v>0</v>
      </c>
      <c r="C64" s="4">
        <v>0</v>
      </c>
      <c r="D64" s="4">
        <v>0</v>
      </c>
      <c r="E64" s="4">
        <v>0</v>
      </c>
    </row>
    <row r="65" spans="1:5" x14ac:dyDescent="0.25">
      <c r="A65" s="3" t="s">
        <v>255</v>
      </c>
      <c r="B65" s="6" t="s">
        <v>257</v>
      </c>
      <c r="C65" s="4" t="s">
        <v>259</v>
      </c>
      <c r="D65" s="4" t="s">
        <v>261</v>
      </c>
      <c r="E65" s="4" t="s">
        <v>261</v>
      </c>
    </row>
    <row r="66" spans="1:5" x14ac:dyDescent="0.25">
      <c r="A66" s="3" t="s">
        <v>262</v>
      </c>
      <c r="B66" s="4" t="s">
        <v>264</v>
      </c>
      <c r="C66" s="4" t="s">
        <v>246</v>
      </c>
      <c r="D66" s="4" t="s">
        <v>266</v>
      </c>
      <c r="E66" s="4" t="s">
        <v>267</v>
      </c>
    </row>
    <row r="67" spans="1:5" x14ac:dyDescent="0.25">
      <c r="A67" s="3" t="s">
        <v>268</v>
      </c>
      <c r="B67" s="4">
        <v>0</v>
      </c>
      <c r="C67" s="4">
        <v>0</v>
      </c>
      <c r="D67" s="4" t="s">
        <v>270</v>
      </c>
      <c r="E67" s="4" t="s">
        <v>271</v>
      </c>
    </row>
    <row r="68" spans="1:5" x14ac:dyDescent="0.25">
      <c r="A68" s="3" t="s">
        <v>272</v>
      </c>
      <c r="B68" s="4">
        <v>0</v>
      </c>
      <c r="C68" s="4">
        <v>0</v>
      </c>
      <c r="D68" s="4">
        <v>0</v>
      </c>
      <c r="E68" s="4">
        <v>0</v>
      </c>
    </row>
    <row r="69" spans="1:5" x14ac:dyDescent="0.25">
      <c r="A69" s="5" t="s">
        <v>25</v>
      </c>
      <c r="B69" s="4" t="s">
        <v>264</v>
      </c>
      <c r="C69" s="4" t="s">
        <v>246</v>
      </c>
      <c r="D69" s="4" t="s">
        <v>209</v>
      </c>
      <c r="E69" s="4" t="s">
        <v>210</v>
      </c>
    </row>
    <row r="70" spans="1:5" x14ac:dyDescent="0.25">
      <c r="A70" s="5" t="s">
        <v>273</v>
      </c>
      <c r="B70" s="4" t="s">
        <v>147</v>
      </c>
      <c r="C70" s="4" t="s">
        <v>149</v>
      </c>
      <c r="D70" s="4" t="s">
        <v>152</v>
      </c>
      <c r="E70" s="4" t="s">
        <v>153</v>
      </c>
    </row>
  </sheetData>
  <mergeCells count="5">
    <mergeCell ref="A2:E2"/>
    <mergeCell ref="A16:E16"/>
    <mergeCell ref="A34:E34"/>
    <mergeCell ref="A48:E48"/>
    <mergeCell ref="A58:E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E34"/>
  <sheetViews>
    <sheetView workbookViewId="0">
      <selection sqref="A1:XFD1048576"/>
    </sheetView>
  </sheetViews>
  <sheetFormatPr defaultColWidth="61.85546875" defaultRowHeight="15" x14ac:dyDescent="0.25"/>
  <cols>
    <col min="1" max="1" width="31.7109375" bestFit="1" customWidth="1"/>
    <col min="2" max="5" width="12.42578125" bestFit="1" customWidth="1"/>
  </cols>
  <sheetData>
    <row r="1" spans="1:5" x14ac:dyDescent="0.25">
      <c r="A1" s="1" t="s">
        <v>44</v>
      </c>
      <c r="B1" s="2" t="s">
        <v>46</v>
      </c>
      <c r="C1" s="2" t="s">
        <v>48</v>
      </c>
      <c r="D1" s="2" t="s">
        <v>51</v>
      </c>
      <c r="E1" s="2" t="s">
        <v>52</v>
      </c>
    </row>
    <row r="2" spans="1:5" x14ac:dyDescent="0.25">
      <c r="A2" s="3" t="s">
        <v>28</v>
      </c>
      <c r="B2" s="4">
        <v>0</v>
      </c>
      <c r="C2" s="4">
        <v>0</v>
      </c>
      <c r="D2" s="4">
        <v>0</v>
      </c>
      <c r="E2" s="4">
        <v>0</v>
      </c>
    </row>
    <row r="3" spans="1:5" x14ac:dyDescent="0.25">
      <c r="A3" s="3" t="s">
        <v>276</v>
      </c>
      <c r="B3" s="4">
        <v>0</v>
      </c>
      <c r="C3" s="4">
        <v>0</v>
      </c>
      <c r="D3" s="4">
        <v>0</v>
      </c>
      <c r="E3" s="4">
        <v>0</v>
      </c>
    </row>
    <row r="4" spans="1:5" x14ac:dyDescent="0.25">
      <c r="A4" s="3" t="s">
        <v>29</v>
      </c>
      <c r="B4" s="4">
        <v>0</v>
      </c>
      <c r="C4" s="4">
        <v>0</v>
      </c>
      <c r="D4" s="4">
        <v>0</v>
      </c>
      <c r="E4" s="4">
        <v>0</v>
      </c>
    </row>
    <row r="5" spans="1:5" x14ac:dyDescent="0.25">
      <c r="A5" s="3" t="s">
        <v>277</v>
      </c>
      <c r="B5" s="6" t="s">
        <v>279</v>
      </c>
      <c r="C5" s="6" t="s">
        <v>281</v>
      </c>
      <c r="D5" s="6" t="s">
        <v>284</v>
      </c>
      <c r="E5" s="4" t="s">
        <v>287</v>
      </c>
    </row>
    <row r="6" spans="1:5" x14ac:dyDescent="0.25">
      <c r="A6" s="3" t="s">
        <v>288</v>
      </c>
      <c r="B6" s="4">
        <v>0</v>
      </c>
      <c r="C6" s="4">
        <v>0</v>
      </c>
      <c r="D6" s="4">
        <v>0</v>
      </c>
      <c r="E6" s="4">
        <v>0</v>
      </c>
    </row>
    <row r="7" spans="1:5" x14ac:dyDescent="0.25">
      <c r="A7" s="3" t="s">
        <v>290</v>
      </c>
      <c r="B7" s="6" t="s">
        <v>292</v>
      </c>
      <c r="C7" s="6" t="s">
        <v>294</v>
      </c>
      <c r="D7" s="6" t="s">
        <v>297</v>
      </c>
      <c r="E7" s="6" t="s">
        <v>300</v>
      </c>
    </row>
    <row r="8" spans="1:5" x14ac:dyDescent="0.25">
      <c r="A8" s="3" t="s">
        <v>301</v>
      </c>
      <c r="B8" s="4">
        <v>0</v>
      </c>
      <c r="C8" s="4">
        <v>0</v>
      </c>
      <c r="D8" s="4">
        <v>0</v>
      </c>
      <c r="E8" s="4">
        <v>0</v>
      </c>
    </row>
    <row r="9" spans="1:5" x14ac:dyDescent="0.25">
      <c r="A9" s="3" t="s">
        <v>302</v>
      </c>
      <c r="B9" s="6" t="s">
        <v>304</v>
      </c>
      <c r="C9" s="6" t="s">
        <v>306</v>
      </c>
      <c r="D9" s="6" t="s">
        <v>309</v>
      </c>
      <c r="E9" s="6" t="s">
        <v>312</v>
      </c>
    </row>
    <row r="10" spans="1:5" x14ac:dyDescent="0.25">
      <c r="A10" s="3" t="s">
        <v>313</v>
      </c>
      <c r="B10" s="4">
        <v>0</v>
      </c>
      <c r="C10" s="4">
        <v>0</v>
      </c>
      <c r="D10" s="4">
        <v>0</v>
      </c>
      <c r="E10" s="4">
        <v>0</v>
      </c>
    </row>
    <row r="11" spans="1:5" x14ac:dyDescent="0.25">
      <c r="A11" s="3" t="s">
        <v>314</v>
      </c>
      <c r="B11" s="6" t="s">
        <v>315</v>
      </c>
      <c r="C11" s="6" t="s">
        <v>316</v>
      </c>
      <c r="D11" s="4">
        <v>0</v>
      </c>
      <c r="E11" s="4">
        <v>0</v>
      </c>
    </row>
    <row r="12" spans="1:5" x14ac:dyDescent="0.25">
      <c r="A12" s="3" t="s">
        <v>318</v>
      </c>
      <c r="B12" s="4">
        <v>0</v>
      </c>
      <c r="C12" s="4">
        <v>0</v>
      </c>
      <c r="D12" s="4">
        <v>0</v>
      </c>
      <c r="E12" s="4">
        <v>0</v>
      </c>
    </row>
    <row r="13" spans="1:5" x14ac:dyDescent="0.25">
      <c r="A13" s="3" t="s">
        <v>319</v>
      </c>
      <c r="B13" s="4">
        <v>0</v>
      </c>
      <c r="C13" s="4">
        <v>0</v>
      </c>
      <c r="D13" s="4">
        <v>0</v>
      </c>
      <c r="E13" s="4">
        <v>0</v>
      </c>
    </row>
    <row r="14" spans="1:5" x14ac:dyDescent="0.25">
      <c r="A14" s="3" t="s">
        <v>320</v>
      </c>
      <c r="B14" s="4">
        <v>0</v>
      </c>
      <c r="C14" s="4">
        <v>0</v>
      </c>
      <c r="D14" s="4">
        <v>0</v>
      </c>
      <c r="E14" s="4">
        <v>0</v>
      </c>
    </row>
    <row r="15" spans="1:5" x14ac:dyDescent="0.25">
      <c r="A15" s="3" t="s">
        <v>321</v>
      </c>
      <c r="B15" s="6" t="s">
        <v>323</v>
      </c>
      <c r="C15" s="6" t="s">
        <v>325</v>
      </c>
      <c r="D15" s="6" t="s">
        <v>328</v>
      </c>
      <c r="E15" s="6" t="s">
        <v>331</v>
      </c>
    </row>
    <row r="16" spans="1:5" x14ac:dyDescent="0.25">
      <c r="A16" s="3" t="s">
        <v>332</v>
      </c>
      <c r="B16" s="4">
        <v>0</v>
      </c>
      <c r="C16" s="4">
        <v>0</v>
      </c>
      <c r="D16" s="4">
        <v>0</v>
      </c>
      <c r="E16" s="4">
        <v>0</v>
      </c>
    </row>
    <row r="17" spans="1:5" x14ac:dyDescent="0.25">
      <c r="A17" s="3" t="s">
        <v>333</v>
      </c>
      <c r="B17" s="4">
        <v>0</v>
      </c>
      <c r="C17" s="4">
        <v>0</v>
      </c>
      <c r="D17" s="4">
        <v>0</v>
      </c>
      <c r="E17" s="4">
        <v>0</v>
      </c>
    </row>
    <row r="18" spans="1:5" x14ac:dyDescent="0.25">
      <c r="A18" s="3" t="s">
        <v>334</v>
      </c>
      <c r="B18" s="6" t="s">
        <v>336</v>
      </c>
      <c r="C18" s="4">
        <v>0</v>
      </c>
      <c r="D18" s="6" t="s">
        <v>338</v>
      </c>
      <c r="E18" s="6" t="s">
        <v>339</v>
      </c>
    </row>
    <row r="19" spans="1:5" x14ac:dyDescent="0.25">
      <c r="A19" s="3" t="s">
        <v>340</v>
      </c>
      <c r="B19" s="4">
        <v>0</v>
      </c>
      <c r="C19" s="4">
        <v>0</v>
      </c>
      <c r="D19" s="4">
        <v>0</v>
      </c>
      <c r="E19" s="4">
        <v>0</v>
      </c>
    </row>
    <row r="20" spans="1:5" x14ac:dyDescent="0.25">
      <c r="A20" s="3" t="s">
        <v>341</v>
      </c>
      <c r="B20" s="6" t="s">
        <v>323</v>
      </c>
      <c r="C20" s="6" t="s">
        <v>325</v>
      </c>
      <c r="D20" s="6" t="s">
        <v>342</v>
      </c>
      <c r="E20" s="6" t="s">
        <v>331</v>
      </c>
    </row>
    <row r="21" spans="1:5" x14ac:dyDescent="0.25">
      <c r="A21" s="3" t="s">
        <v>344</v>
      </c>
      <c r="B21" s="4">
        <v>0</v>
      </c>
      <c r="C21" s="4">
        <v>0</v>
      </c>
      <c r="D21" s="4">
        <v>0</v>
      </c>
      <c r="E21" s="4">
        <v>0</v>
      </c>
    </row>
    <row r="22" spans="1:5" x14ac:dyDescent="0.25">
      <c r="A22" s="3" t="s">
        <v>345</v>
      </c>
      <c r="B22" s="4">
        <v>0</v>
      </c>
      <c r="C22" s="4">
        <v>0</v>
      </c>
      <c r="D22" s="4">
        <v>0</v>
      </c>
      <c r="E22" s="4">
        <v>0</v>
      </c>
    </row>
    <row r="23" spans="1:5" x14ac:dyDescent="0.25">
      <c r="A23" s="3" t="s">
        <v>14</v>
      </c>
      <c r="B23" s="6" t="s">
        <v>323</v>
      </c>
      <c r="C23" s="6" t="s">
        <v>325</v>
      </c>
      <c r="D23" s="6" t="s">
        <v>342</v>
      </c>
      <c r="E23" s="6" t="s">
        <v>331</v>
      </c>
    </row>
    <row r="24" spans="1:5" x14ac:dyDescent="0.25">
      <c r="A24" s="3" t="s">
        <v>346</v>
      </c>
      <c r="B24" s="6" t="s">
        <v>323</v>
      </c>
      <c r="C24" s="6" t="s">
        <v>347</v>
      </c>
      <c r="D24" s="6" t="s">
        <v>350</v>
      </c>
      <c r="E24" s="6" t="s">
        <v>352</v>
      </c>
    </row>
    <row r="25" spans="1:5" x14ac:dyDescent="0.25">
      <c r="A25" s="3" t="s">
        <v>353</v>
      </c>
      <c r="B25" s="4">
        <v>0</v>
      </c>
      <c r="C25" s="6" t="s">
        <v>354</v>
      </c>
      <c r="D25" s="6" t="s">
        <v>356</v>
      </c>
      <c r="E25" s="6" t="s">
        <v>359</v>
      </c>
    </row>
    <row r="26" spans="1:5" x14ac:dyDescent="0.25">
      <c r="A26" s="3" t="s">
        <v>360</v>
      </c>
      <c r="B26" s="4">
        <v>0</v>
      </c>
      <c r="C26" s="4">
        <v>0</v>
      </c>
      <c r="D26" s="4">
        <v>0</v>
      </c>
      <c r="E26" s="4">
        <v>0</v>
      </c>
    </row>
    <row r="27" spans="1:5" x14ac:dyDescent="0.25">
      <c r="A27" s="3" t="s">
        <v>361</v>
      </c>
      <c r="B27" s="4">
        <v>0</v>
      </c>
      <c r="C27" s="4">
        <v>0</v>
      </c>
      <c r="D27" s="4">
        <v>0</v>
      </c>
      <c r="E27" s="4">
        <v>0</v>
      </c>
    </row>
    <row r="28" spans="1:5" x14ac:dyDescent="0.25">
      <c r="A28" s="21" t="s">
        <v>362</v>
      </c>
      <c r="B28" s="22"/>
      <c r="C28" s="22"/>
      <c r="D28" s="22"/>
      <c r="E28" s="23"/>
    </row>
    <row r="29" spans="1:5" x14ac:dyDescent="0.25">
      <c r="A29" s="3" t="s">
        <v>363</v>
      </c>
      <c r="B29" s="4">
        <v>-2.39</v>
      </c>
      <c r="C29" s="4">
        <v>-2.79</v>
      </c>
      <c r="D29" s="4">
        <v>-0.56000000000000005</v>
      </c>
      <c r="E29" s="4">
        <v>-0.86</v>
      </c>
    </row>
    <row r="30" spans="1:5" x14ac:dyDescent="0.25">
      <c r="A30" s="3" t="s">
        <v>364</v>
      </c>
      <c r="B30" s="4">
        <v>-2.39</v>
      </c>
      <c r="C30" s="4">
        <v>-2.79</v>
      </c>
      <c r="D30" s="4">
        <v>-0.56000000000000005</v>
      </c>
      <c r="E30" s="4">
        <v>-0.86</v>
      </c>
    </row>
    <row r="31" spans="1:5" x14ac:dyDescent="0.25">
      <c r="A31" s="3" t="s">
        <v>365</v>
      </c>
      <c r="B31" s="6" t="s">
        <v>367</v>
      </c>
      <c r="C31" s="4" t="s">
        <v>369</v>
      </c>
      <c r="D31" s="6" t="s">
        <v>372</v>
      </c>
      <c r="E31" s="6" t="s">
        <v>375</v>
      </c>
    </row>
    <row r="32" spans="1:5" x14ac:dyDescent="0.25">
      <c r="A32" s="3" t="s">
        <v>376</v>
      </c>
      <c r="B32" s="6" t="s">
        <v>377</v>
      </c>
      <c r="C32" s="6" t="s">
        <v>378</v>
      </c>
      <c r="D32" s="6" t="s">
        <v>381</v>
      </c>
      <c r="E32" s="6" t="s">
        <v>331</v>
      </c>
    </row>
    <row r="33" spans="1:5" x14ac:dyDescent="0.25">
      <c r="A33" s="3" t="s">
        <v>383</v>
      </c>
      <c r="B33" s="6" t="s">
        <v>377</v>
      </c>
      <c r="C33" s="6" t="s">
        <v>384</v>
      </c>
      <c r="D33" s="6" t="s">
        <v>387</v>
      </c>
      <c r="E33" s="6" t="s">
        <v>352</v>
      </c>
    </row>
    <row r="34" spans="1:5" x14ac:dyDescent="0.25">
      <c r="A34" s="3" t="s">
        <v>389</v>
      </c>
      <c r="B34" s="4">
        <v>0</v>
      </c>
      <c r="C34" s="6" t="s">
        <v>354</v>
      </c>
      <c r="D34" s="6" t="s">
        <v>356</v>
      </c>
      <c r="E34" s="6" t="s">
        <v>359</v>
      </c>
    </row>
  </sheetData>
  <mergeCells count="1">
    <mergeCell ref="A28:E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E54"/>
  <sheetViews>
    <sheetView workbookViewId="0">
      <selection sqref="A1:XFD1048576"/>
    </sheetView>
  </sheetViews>
  <sheetFormatPr defaultColWidth="75" defaultRowHeight="15" x14ac:dyDescent="0.25"/>
  <cols>
    <col min="1" max="1" width="46" bestFit="1" customWidth="1"/>
    <col min="2" max="2" width="12.42578125" bestFit="1" customWidth="1"/>
    <col min="3" max="3" width="11.7109375" bestFit="1" customWidth="1"/>
    <col min="4" max="4" width="12.42578125" bestFit="1" customWidth="1"/>
    <col min="5" max="5" width="11.7109375" bestFit="1" customWidth="1"/>
  </cols>
  <sheetData>
    <row r="1" spans="1:5" x14ac:dyDescent="0.25">
      <c r="A1" s="1" t="s">
        <v>44</v>
      </c>
      <c r="B1" s="2" t="s">
        <v>46</v>
      </c>
      <c r="C1" s="2" t="s">
        <v>48</v>
      </c>
      <c r="D1" s="2" t="s">
        <v>51</v>
      </c>
      <c r="E1" s="2" t="s">
        <v>52</v>
      </c>
    </row>
    <row r="2" spans="1:5" x14ac:dyDescent="0.25">
      <c r="A2" s="21" t="s">
        <v>390</v>
      </c>
      <c r="B2" s="22"/>
      <c r="C2" s="22"/>
      <c r="D2" s="22"/>
      <c r="E2" s="23"/>
    </row>
    <row r="3" spans="1:5" x14ac:dyDescent="0.25">
      <c r="A3" s="3" t="s">
        <v>391</v>
      </c>
      <c r="B3" s="6" t="s">
        <v>323</v>
      </c>
      <c r="C3" s="6" t="s">
        <v>325</v>
      </c>
      <c r="D3" s="6" t="s">
        <v>342</v>
      </c>
      <c r="E3" s="6" t="s">
        <v>331</v>
      </c>
    </row>
    <row r="4" spans="1:5" x14ac:dyDescent="0.25">
      <c r="A4" s="3" t="s">
        <v>392</v>
      </c>
      <c r="B4" s="4">
        <v>0</v>
      </c>
      <c r="C4" s="4">
        <v>0</v>
      </c>
      <c r="D4" s="4">
        <v>0</v>
      </c>
      <c r="E4" s="4">
        <v>0</v>
      </c>
    </row>
    <row r="5" spans="1:5" x14ac:dyDescent="0.25">
      <c r="A5" s="3" t="s">
        <v>393</v>
      </c>
      <c r="B5" s="4" t="s">
        <v>395</v>
      </c>
      <c r="C5" s="4" t="s">
        <v>396</v>
      </c>
      <c r="D5" s="4" t="s">
        <v>398</v>
      </c>
      <c r="E5" s="4" t="s">
        <v>400</v>
      </c>
    </row>
    <row r="6" spans="1:5" x14ac:dyDescent="0.25">
      <c r="A6" s="3" t="s">
        <v>401</v>
      </c>
      <c r="B6" s="6" t="s">
        <v>402</v>
      </c>
      <c r="C6" s="6" t="s">
        <v>403</v>
      </c>
      <c r="D6" s="4" t="s">
        <v>405</v>
      </c>
      <c r="E6" s="4">
        <v>0</v>
      </c>
    </row>
    <row r="7" spans="1:5" x14ac:dyDescent="0.25">
      <c r="A7" s="3" t="s">
        <v>407</v>
      </c>
      <c r="B7" s="4">
        <v>0</v>
      </c>
      <c r="C7" s="4">
        <v>0</v>
      </c>
      <c r="D7" s="4">
        <v>0</v>
      </c>
      <c r="E7" s="4">
        <v>0</v>
      </c>
    </row>
    <row r="8" spans="1:5" x14ac:dyDescent="0.25">
      <c r="A8" s="3" t="s">
        <v>408</v>
      </c>
      <c r="B8" s="4">
        <v>0</v>
      </c>
      <c r="C8" s="4">
        <v>0</v>
      </c>
      <c r="D8" s="4">
        <v>0</v>
      </c>
      <c r="E8" s="4">
        <v>0</v>
      </c>
    </row>
    <row r="9" spans="1:5" x14ac:dyDescent="0.25">
      <c r="A9" s="3" t="s">
        <v>319</v>
      </c>
      <c r="B9" s="4" t="s">
        <v>409</v>
      </c>
      <c r="C9" s="4" t="s">
        <v>410</v>
      </c>
      <c r="D9" s="4" t="s">
        <v>412</v>
      </c>
      <c r="E9" s="4" t="s">
        <v>414</v>
      </c>
    </row>
    <row r="10" spans="1:5" x14ac:dyDescent="0.25">
      <c r="A10" s="3" t="s">
        <v>415</v>
      </c>
      <c r="B10" s="4" t="s">
        <v>416</v>
      </c>
      <c r="C10" s="4">
        <v>0</v>
      </c>
      <c r="D10" s="4" t="s">
        <v>417</v>
      </c>
      <c r="E10" s="4" t="s">
        <v>418</v>
      </c>
    </row>
    <row r="11" spans="1:5" x14ac:dyDescent="0.25">
      <c r="A11" s="3" t="s">
        <v>419</v>
      </c>
      <c r="B11" s="6" t="s">
        <v>421</v>
      </c>
      <c r="C11" s="6" t="s">
        <v>422</v>
      </c>
      <c r="D11" s="6" t="s">
        <v>424</v>
      </c>
      <c r="E11" s="6" t="s">
        <v>426</v>
      </c>
    </row>
    <row r="12" spans="1:5" x14ac:dyDescent="0.25">
      <c r="A12" s="3" t="s">
        <v>427</v>
      </c>
      <c r="B12" s="4">
        <v>0</v>
      </c>
      <c r="C12" s="4">
        <v>0</v>
      </c>
      <c r="D12" s="4">
        <v>0</v>
      </c>
      <c r="E12" s="4">
        <v>0</v>
      </c>
    </row>
    <row r="13" spans="1:5" x14ac:dyDescent="0.25">
      <c r="A13" s="3" t="s">
        <v>428</v>
      </c>
      <c r="B13" s="4">
        <v>0</v>
      </c>
      <c r="C13" s="4">
        <v>0</v>
      </c>
      <c r="D13" s="4">
        <v>0</v>
      </c>
      <c r="E13" s="4">
        <v>0</v>
      </c>
    </row>
    <row r="14" spans="1:5" x14ac:dyDescent="0.25">
      <c r="A14" s="3" t="s">
        <v>429</v>
      </c>
      <c r="B14" s="4">
        <v>0</v>
      </c>
      <c r="C14" s="4">
        <v>0</v>
      </c>
      <c r="D14" s="4">
        <v>0</v>
      </c>
      <c r="E14" s="4">
        <v>0</v>
      </c>
    </row>
    <row r="15" spans="1:5" x14ac:dyDescent="0.25">
      <c r="A15" s="3" t="s">
        <v>430</v>
      </c>
      <c r="B15" s="4" t="s">
        <v>432</v>
      </c>
      <c r="C15" s="4" t="s">
        <v>433</v>
      </c>
      <c r="D15" s="6" t="s">
        <v>435</v>
      </c>
      <c r="E15" s="4" t="s">
        <v>437</v>
      </c>
    </row>
    <row r="16" spans="1:5" x14ac:dyDescent="0.25">
      <c r="A16" s="3" t="s">
        <v>438</v>
      </c>
      <c r="B16" s="4">
        <v>0</v>
      </c>
      <c r="C16" s="4">
        <v>0</v>
      </c>
      <c r="D16" s="4">
        <v>0</v>
      </c>
      <c r="E16" s="4">
        <v>0</v>
      </c>
    </row>
    <row r="17" spans="1:5" x14ac:dyDescent="0.25">
      <c r="A17" s="3" t="s">
        <v>439</v>
      </c>
      <c r="B17" s="4" t="s">
        <v>441</v>
      </c>
      <c r="C17" s="4" t="s">
        <v>76</v>
      </c>
      <c r="D17" s="4" t="s">
        <v>443</v>
      </c>
      <c r="E17" s="6" t="s">
        <v>445</v>
      </c>
    </row>
    <row r="18" spans="1:5" x14ac:dyDescent="0.25">
      <c r="A18" s="3" t="s">
        <v>446</v>
      </c>
      <c r="B18" s="6" t="s">
        <v>448</v>
      </c>
      <c r="C18" s="6" t="s">
        <v>449</v>
      </c>
      <c r="D18" s="6" t="s">
        <v>451</v>
      </c>
      <c r="E18" s="6" t="s">
        <v>309</v>
      </c>
    </row>
    <row r="19" spans="1:5" x14ac:dyDescent="0.25">
      <c r="A19" s="3" t="s">
        <v>453</v>
      </c>
      <c r="B19" s="4">
        <v>0</v>
      </c>
      <c r="C19" s="4">
        <v>0</v>
      </c>
      <c r="D19" s="4">
        <v>0</v>
      </c>
      <c r="E19" s="4">
        <v>0</v>
      </c>
    </row>
    <row r="20" spans="1:5" x14ac:dyDescent="0.25">
      <c r="A20" s="3" t="s">
        <v>454</v>
      </c>
      <c r="B20" s="4">
        <v>0</v>
      </c>
      <c r="C20" s="4">
        <v>0</v>
      </c>
      <c r="D20" s="4">
        <v>0</v>
      </c>
      <c r="E20" s="4">
        <v>0</v>
      </c>
    </row>
    <row r="21" spans="1:5" x14ac:dyDescent="0.25">
      <c r="A21" s="3" t="s">
        <v>455</v>
      </c>
      <c r="B21" s="4">
        <v>0</v>
      </c>
      <c r="C21" s="4">
        <v>0</v>
      </c>
      <c r="D21" s="4">
        <v>0</v>
      </c>
      <c r="E21" s="4">
        <v>0</v>
      </c>
    </row>
    <row r="22" spans="1:5" x14ac:dyDescent="0.25">
      <c r="A22" s="3" t="s">
        <v>456</v>
      </c>
      <c r="B22" s="4">
        <v>0</v>
      </c>
      <c r="C22" s="4">
        <v>0</v>
      </c>
      <c r="D22" s="4">
        <v>0</v>
      </c>
      <c r="E22" s="4">
        <v>0</v>
      </c>
    </row>
    <row r="23" spans="1:5" x14ac:dyDescent="0.25">
      <c r="A23" s="5" t="s">
        <v>460</v>
      </c>
      <c r="B23" s="6" t="s">
        <v>448</v>
      </c>
      <c r="C23" s="6" t="s">
        <v>449</v>
      </c>
      <c r="D23" s="6" t="s">
        <v>451</v>
      </c>
      <c r="E23" s="6" t="s">
        <v>309</v>
      </c>
    </row>
    <row r="24" spans="1:5" x14ac:dyDescent="0.25">
      <c r="A24" s="21" t="s">
        <v>461</v>
      </c>
      <c r="B24" s="22"/>
      <c r="C24" s="22"/>
      <c r="D24" s="22"/>
      <c r="E24" s="23"/>
    </row>
    <row r="25" spans="1:5" x14ac:dyDescent="0.25">
      <c r="A25" s="3" t="s">
        <v>462</v>
      </c>
      <c r="B25" s="6" t="s">
        <v>464</v>
      </c>
      <c r="C25" s="6" t="s">
        <v>466</v>
      </c>
      <c r="D25" s="6" t="s">
        <v>469</v>
      </c>
      <c r="E25" s="6" t="s">
        <v>472</v>
      </c>
    </row>
    <row r="26" spans="1:5" x14ac:dyDescent="0.25">
      <c r="A26" s="3" t="s">
        <v>473</v>
      </c>
      <c r="B26" s="4">
        <v>0</v>
      </c>
      <c r="C26" s="4">
        <v>0</v>
      </c>
      <c r="D26" s="4">
        <v>0</v>
      </c>
      <c r="E26" s="4">
        <v>0</v>
      </c>
    </row>
    <row r="27" spans="1:5" x14ac:dyDescent="0.25">
      <c r="A27" s="3" t="s">
        <v>474</v>
      </c>
      <c r="B27" s="6" t="s">
        <v>476</v>
      </c>
      <c r="C27" s="6" t="s">
        <v>478</v>
      </c>
      <c r="D27" s="6" t="s">
        <v>481</v>
      </c>
      <c r="E27" s="6" t="s">
        <v>482</v>
      </c>
    </row>
    <row r="28" spans="1:5" x14ac:dyDescent="0.25">
      <c r="A28" s="3" t="s">
        <v>483</v>
      </c>
      <c r="B28" s="4">
        <v>0</v>
      </c>
      <c r="C28" s="4">
        <v>0</v>
      </c>
      <c r="D28" s="4">
        <v>0</v>
      </c>
      <c r="E28" s="4">
        <v>0</v>
      </c>
    </row>
    <row r="29" spans="1:5" x14ac:dyDescent="0.25">
      <c r="A29" s="3" t="s">
        <v>485</v>
      </c>
      <c r="B29" s="4">
        <v>0</v>
      </c>
      <c r="C29" s="4">
        <v>0</v>
      </c>
      <c r="D29" s="4">
        <v>0</v>
      </c>
      <c r="E29" s="4">
        <v>0</v>
      </c>
    </row>
    <row r="30" spans="1:5" x14ac:dyDescent="0.25">
      <c r="A30" s="3" t="s">
        <v>486</v>
      </c>
      <c r="B30" s="4">
        <v>0</v>
      </c>
      <c r="C30" s="4">
        <v>0</v>
      </c>
      <c r="D30" s="4">
        <v>0</v>
      </c>
      <c r="E30" s="4">
        <v>0</v>
      </c>
    </row>
    <row r="31" spans="1:5" x14ac:dyDescent="0.25">
      <c r="A31" s="3" t="s">
        <v>487</v>
      </c>
      <c r="B31" s="6" t="s">
        <v>488</v>
      </c>
      <c r="C31" s="6" t="s">
        <v>490</v>
      </c>
      <c r="D31" s="6" t="s">
        <v>493</v>
      </c>
      <c r="E31" s="6" t="s">
        <v>496</v>
      </c>
    </row>
    <row r="32" spans="1:5" x14ac:dyDescent="0.25">
      <c r="A32" s="3" t="s">
        <v>497</v>
      </c>
      <c r="B32" s="4" t="s">
        <v>498</v>
      </c>
      <c r="C32" s="4" t="s">
        <v>500</v>
      </c>
      <c r="D32" s="4" t="s">
        <v>503</v>
      </c>
      <c r="E32" s="4" t="s">
        <v>506</v>
      </c>
    </row>
    <row r="33" spans="1:5" x14ac:dyDescent="0.25">
      <c r="A33" s="3" t="s">
        <v>507</v>
      </c>
      <c r="B33" s="4" t="s">
        <v>509</v>
      </c>
      <c r="C33" s="4" t="s">
        <v>511</v>
      </c>
      <c r="D33" s="4" t="s">
        <v>514</v>
      </c>
      <c r="E33" s="4" t="s">
        <v>517</v>
      </c>
    </row>
    <row r="34" spans="1:5" x14ac:dyDescent="0.25">
      <c r="A34" s="3" t="s">
        <v>518</v>
      </c>
      <c r="B34" s="6" t="s">
        <v>520</v>
      </c>
      <c r="C34" s="6" t="s">
        <v>522</v>
      </c>
      <c r="D34" s="6" t="s">
        <v>525</v>
      </c>
      <c r="E34" s="6" t="s">
        <v>527</v>
      </c>
    </row>
    <row r="35" spans="1:5" x14ac:dyDescent="0.25">
      <c r="A35" s="5" t="s">
        <v>528</v>
      </c>
      <c r="B35" s="6" t="s">
        <v>530</v>
      </c>
      <c r="C35" s="6" t="s">
        <v>532</v>
      </c>
      <c r="D35" s="4" t="s">
        <v>535</v>
      </c>
      <c r="E35" s="6" t="s">
        <v>538</v>
      </c>
    </row>
    <row r="36" spans="1:5" x14ac:dyDescent="0.25">
      <c r="A36" s="21" t="s">
        <v>539</v>
      </c>
      <c r="B36" s="22"/>
      <c r="C36" s="22"/>
      <c r="D36" s="22"/>
      <c r="E36" s="23"/>
    </row>
    <row r="37" spans="1:5" x14ac:dyDescent="0.25">
      <c r="A37" s="3" t="s">
        <v>540</v>
      </c>
      <c r="B37" s="4">
        <v>0</v>
      </c>
      <c r="C37" s="4">
        <v>0</v>
      </c>
      <c r="D37" s="4">
        <v>0</v>
      </c>
      <c r="E37" s="4">
        <v>0</v>
      </c>
    </row>
    <row r="38" spans="1:5" x14ac:dyDescent="0.25">
      <c r="A38" s="3" t="s">
        <v>542</v>
      </c>
      <c r="B38" s="4">
        <v>0</v>
      </c>
      <c r="C38" s="4">
        <v>0</v>
      </c>
      <c r="D38" s="4">
        <v>0</v>
      </c>
      <c r="E38" s="4">
        <v>0</v>
      </c>
    </row>
    <row r="39" spans="1:5" x14ac:dyDescent="0.25">
      <c r="A39" s="3" t="s">
        <v>544</v>
      </c>
      <c r="B39" s="4">
        <v>0</v>
      </c>
      <c r="C39" s="4">
        <v>0</v>
      </c>
      <c r="D39" s="4">
        <v>0</v>
      </c>
      <c r="E39" s="4" t="s">
        <v>545</v>
      </c>
    </row>
    <row r="40" spans="1:5" x14ac:dyDescent="0.25">
      <c r="A40" s="3" t="s">
        <v>546</v>
      </c>
      <c r="B40" s="4" t="s">
        <v>548</v>
      </c>
      <c r="C40" s="4" t="s">
        <v>550</v>
      </c>
      <c r="D40" s="4">
        <v>0</v>
      </c>
      <c r="E40" s="4" t="s">
        <v>553</v>
      </c>
    </row>
    <row r="41" spans="1:5" x14ac:dyDescent="0.25">
      <c r="A41" s="3" t="s">
        <v>554</v>
      </c>
      <c r="B41" s="4">
        <v>0</v>
      </c>
      <c r="C41" s="4">
        <v>0</v>
      </c>
      <c r="D41" s="4">
        <v>0</v>
      </c>
      <c r="E41" s="4">
        <v>0</v>
      </c>
    </row>
    <row r="42" spans="1:5" x14ac:dyDescent="0.25">
      <c r="A42" s="3" t="s">
        <v>556</v>
      </c>
      <c r="B42" s="4">
        <v>0</v>
      </c>
      <c r="C42" s="4">
        <v>0</v>
      </c>
      <c r="D42" s="4">
        <v>0</v>
      </c>
      <c r="E42" s="4">
        <v>0</v>
      </c>
    </row>
    <row r="43" spans="1:5" x14ac:dyDescent="0.25">
      <c r="A43" s="3" t="s">
        <v>557</v>
      </c>
      <c r="B43" s="4">
        <v>0</v>
      </c>
      <c r="C43" s="4">
        <v>0</v>
      </c>
      <c r="D43" s="4">
        <v>0</v>
      </c>
      <c r="E43" s="4">
        <v>0</v>
      </c>
    </row>
    <row r="44" spans="1:5" x14ac:dyDescent="0.25">
      <c r="A44" s="3" t="s">
        <v>558</v>
      </c>
      <c r="B44" s="6" t="s">
        <v>559</v>
      </c>
      <c r="C44" s="6" t="s">
        <v>560</v>
      </c>
      <c r="D44" s="4">
        <v>0</v>
      </c>
      <c r="E44" s="4">
        <v>0</v>
      </c>
    </row>
    <row r="45" spans="1:5" x14ac:dyDescent="0.25">
      <c r="A45" s="3" t="s">
        <v>561</v>
      </c>
      <c r="B45" s="4">
        <v>0</v>
      </c>
      <c r="C45" s="4">
        <v>0</v>
      </c>
      <c r="D45" s="4">
        <v>0</v>
      </c>
      <c r="E45" s="4">
        <v>0</v>
      </c>
    </row>
    <row r="46" spans="1:5" x14ac:dyDescent="0.25">
      <c r="A46" s="3" t="s">
        <v>562</v>
      </c>
      <c r="B46" s="6" t="s">
        <v>336</v>
      </c>
      <c r="C46" s="4">
        <v>0</v>
      </c>
      <c r="D46" s="6" t="s">
        <v>564</v>
      </c>
      <c r="E46" s="4">
        <v>0</v>
      </c>
    </row>
    <row r="47" spans="1:5" x14ac:dyDescent="0.25">
      <c r="A47" s="3" t="s">
        <v>565</v>
      </c>
      <c r="B47" s="6" t="s">
        <v>567</v>
      </c>
      <c r="C47" s="6" t="s">
        <v>569</v>
      </c>
      <c r="D47" s="4">
        <v>0</v>
      </c>
      <c r="E47" s="4">
        <v>0</v>
      </c>
    </row>
    <row r="48" spans="1:5" x14ac:dyDescent="0.25">
      <c r="A48" s="5" t="s">
        <v>570</v>
      </c>
      <c r="B48" s="4" t="s">
        <v>572</v>
      </c>
      <c r="C48" s="4" t="s">
        <v>574</v>
      </c>
      <c r="D48" s="6" t="s">
        <v>564</v>
      </c>
      <c r="E48" s="4" t="s">
        <v>575</v>
      </c>
    </row>
    <row r="49" spans="1:5" x14ac:dyDescent="0.25">
      <c r="A49" s="5" t="s">
        <v>576</v>
      </c>
      <c r="B49" s="4">
        <v>0</v>
      </c>
      <c r="C49" s="4">
        <v>0</v>
      </c>
      <c r="D49" s="4">
        <v>0</v>
      </c>
      <c r="E49" s="4">
        <v>0</v>
      </c>
    </row>
    <row r="50" spans="1:5" x14ac:dyDescent="0.25">
      <c r="A50" s="5" t="s">
        <v>577</v>
      </c>
      <c r="B50" s="4" t="s">
        <v>579</v>
      </c>
      <c r="C50" s="4" t="s">
        <v>581</v>
      </c>
      <c r="D50" s="4" t="s">
        <v>584</v>
      </c>
      <c r="E50" s="4" t="s">
        <v>587</v>
      </c>
    </row>
    <row r="51" spans="1:5" x14ac:dyDescent="0.25">
      <c r="A51" s="5" t="s">
        <v>588</v>
      </c>
      <c r="B51" s="4" t="s">
        <v>590</v>
      </c>
      <c r="C51" s="4" t="s">
        <v>60</v>
      </c>
      <c r="D51" s="4" t="s">
        <v>61</v>
      </c>
      <c r="E51" s="4">
        <v>0</v>
      </c>
    </row>
    <row r="52" spans="1:5" x14ac:dyDescent="0.25">
      <c r="A52" s="5" t="s">
        <v>591</v>
      </c>
      <c r="B52" s="4">
        <v>0</v>
      </c>
      <c r="C52" s="4">
        <v>0</v>
      </c>
      <c r="D52" s="4">
        <v>0</v>
      </c>
      <c r="E52" s="4">
        <v>0</v>
      </c>
    </row>
    <row r="53" spans="1:5" ht="28.5" x14ac:dyDescent="0.25">
      <c r="A53" s="5" t="s">
        <v>592</v>
      </c>
      <c r="B53" s="4" t="s">
        <v>594</v>
      </c>
      <c r="C53" s="4" t="s">
        <v>596</v>
      </c>
      <c r="D53" s="6" t="s">
        <v>599</v>
      </c>
      <c r="E53" s="4" t="s">
        <v>602</v>
      </c>
    </row>
    <row r="54" spans="1:5" x14ac:dyDescent="0.25">
      <c r="A54" s="5" t="s">
        <v>603</v>
      </c>
      <c r="B54" s="4" t="s">
        <v>589</v>
      </c>
      <c r="C54" s="4" t="s">
        <v>590</v>
      </c>
      <c r="D54" s="4" t="s">
        <v>60</v>
      </c>
      <c r="E54" s="4" t="s">
        <v>61</v>
      </c>
    </row>
  </sheetData>
  <mergeCells count="3">
    <mergeCell ref="A2:E2"/>
    <mergeCell ref="A24:E24"/>
    <mergeCell ref="A36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Ratios (2)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2021-01-05T14:28:52Z</dcterms:modified>
  <cp:category/>
  <cp:contentStatus/>
</cp:coreProperties>
</file>