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6B8378F0-6165-4AB9-BCFA-DB19516FCA2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60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D2" i="8"/>
  <c r="E2" i="8" s="1"/>
  <c r="C2" i="8"/>
  <c r="C20" i="7"/>
  <c r="D20" i="7"/>
  <c r="E20" i="7"/>
  <c r="F20" i="7"/>
  <c r="G20" i="7"/>
  <c r="H20" i="7"/>
  <c r="I20" i="7"/>
  <c r="J20" i="7"/>
  <c r="K20" i="7"/>
  <c r="L20" i="7"/>
  <c r="B20" i="7"/>
  <c r="C17" i="7"/>
  <c r="D17" i="7"/>
  <c r="E17" i="7"/>
  <c r="F17" i="7"/>
  <c r="G17" i="7"/>
  <c r="H17" i="7"/>
  <c r="I17" i="7"/>
  <c r="J17" i="7"/>
  <c r="K17" i="7"/>
  <c r="L17" i="7"/>
  <c r="B17" i="7"/>
  <c r="C14" i="7"/>
  <c r="D14" i="7"/>
  <c r="E14" i="7"/>
  <c r="F14" i="7"/>
  <c r="G14" i="7"/>
  <c r="H14" i="7"/>
  <c r="I14" i="7"/>
  <c r="J14" i="7"/>
  <c r="K14" i="7"/>
  <c r="L14" i="7"/>
  <c r="B14" i="7"/>
  <c r="B8" i="7"/>
  <c r="C8" i="7"/>
  <c r="D8" i="7"/>
  <c r="E8" i="7"/>
  <c r="F8" i="7"/>
  <c r="G8" i="7"/>
  <c r="H8" i="7"/>
  <c r="I8" i="7"/>
  <c r="J8" i="7"/>
  <c r="K8" i="7"/>
  <c r="L8" i="7"/>
  <c r="C4" i="7"/>
  <c r="D4" i="7"/>
  <c r="E4" i="7"/>
  <c r="F4" i="7"/>
  <c r="G4" i="7"/>
  <c r="H4" i="7"/>
  <c r="I4" i="7"/>
  <c r="J4" i="7"/>
  <c r="K4" i="7"/>
  <c r="L4" i="7"/>
  <c r="B4" i="7"/>
  <c r="L13" i="7"/>
  <c r="K13" i="7"/>
  <c r="J13" i="7"/>
  <c r="I13" i="7"/>
  <c r="H13" i="7"/>
  <c r="G13" i="7"/>
  <c r="F13" i="7"/>
  <c r="E13" i="7"/>
  <c r="D13" i="7"/>
  <c r="C13" i="7"/>
  <c r="B13" i="7"/>
  <c r="C11" i="7"/>
  <c r="D11" i="7"/>
  <c r="E11" i="7"/>
  <c r="F11" i="7"/>
  <c r="G11" i="7"/>
  <c r="H11" i="7"/>
  <c r="I11" i="7"/>
  <c r="J11" i="7"/>
  <c r="K11" i="7"/>
  <c r="L11" i="7"/>
  <c r="B11" i="7"/>
</calcChain>
</file>

<file path=xl/sharedStrings.xml><?xml version="1.0" encoding="utf-8"?>
<sst xmlns="http://schemas.openxmlformats.org/spreadsheetml/2006/main" count="911" uniqueCount="210">
  <si>
    <t>Ratios</t>
  </si>
  <si>
    <t>6/30/2018*</t>
  </si>
  <si>
    <t>Total current assets</t>
  </si>
  <si>
    <t>Total current liabilities</t>
  </si>
  <si>
    <t>Current ratio</t>
  </si>
  <si>
    <t>Cash and cash equivalents</t>
  </si>
  <si>
    <t>Short-term investments</t>
  </si>
  <si>
    <t>Assets held for sale</t>
  </si>
  <si>
    <t>Cash ratio</t>
  </si>
  <si>
    <t>Net income\loss</t>
  </si>
  <si>
    <t>Total long-term liabilities</t>
  </si>
  <si>
    <t>Average long-term liabilities</t>
  </si>
  <si>
    <t>Total shareholders' equity</t>
  </si>
  <si>
    <t>Average equity</t>
  </si>
  <si>
    <t>Return on investment</t>
  </si>
  <si>
    <t>Gross margin</t>
  </si>
  <si>
    <t>Net sales</t>
  </si>
  <si>
    <t>Gross profit margin</t>
  </si>
  <si>
    <t>Total liabilities</t>
  </si>
  <si>
    <t>Debt to equity ratio</t>
  </si>
  <si>
    <t>Average stock price for the proceeding quarter</t>
  </si>
  <si>
    <t>n\a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</si>
  <si>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</si>
  <si>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</si>
  <si>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</si>
  <si>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</si>
  <si>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</si>
  <si>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</si>
  <si>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</si>
  <si>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</si>
  <si>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Condensed Consolidated Balance Sheets - USD ($)</t>
  </si>
  <si>
    <t>$ in Thousands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</si>
  <si>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</si>
  <si>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</si>
  <si>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</si>
  <si>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</si>
  <si>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</si>
  <si>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</si>
  <si>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</si>
  <si>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</si>
  <si>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</si>
  <si>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</si>
  <si>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Dec. 31, 2017</t>
  </si>
  <si>
    <t>Current assets</t>
  </si>
  <si>
    <t> </t>
  </si>
  <si>
    <t>Accounts receivable</t>
  </si>
  <si>
    <t>Accrued obligations under finance lease</t>
  </si>
  <si>
    <t>Inventory</t>
  </si>
  <si>
    <t>Prepayments and other current assets</t>
  </si>
  <si>
    <t>Property and equipment, net</t>
  </si>
  <si>
    <t>Operating lease, right-of-use assets</t>
  </si>
  <si>
    <t>Intangible assets, net</t>
  </si>
  <si>
    <t>Goodwill</t>
  </si>
  <si>
    <t>Equity method investments</t>
  </si>
  <si>
    <t>Other investments</t>
  </si>
  <si>
    <t>Other assets</t>
  </si>
  <si>
    <t>Total assets</t>
  </si>
  <si>
    <t>Current liabilities</t>
  </si>
  <si>
    <t>Accounts payable</t>
  </si>
  <si>
    <t>Accrued expenses and other current liabilities</t>
  </si>
  <si>
    <t>Accrued obligations under operating lease</t>
  </si>
  <si>
    <t>Accrued obligations under capital lease</t>
  </si>
  <si>
    <t>Current portion of long-term debt</t>
  </si>
  <si>
    <t>Privateer Holdings debt facilities</t>
  </si>
  <si>
    <t>Accrued lease obligations</t>
  </si>
  <si>
    <t>Senior Facility - current</t>
  </si>
  <si>
    <t>Warrant liability</t>
  </si>
  <si>
    <t>ABG finance liability</t>
  </si>
  <si>
    <t>Deferred tax liability</t>
  </si>
  <si>
    <t>Convertible notes, net of issuance costs</t>
  </si>
  <si>
    <t>Senior Facility, net of transaction costs</t>
  </si>
  <si>
    <t>Other liabilities</t>
  </si>
  <si>
    <t>Stockholders’ equity</t>
  </si>
  <si>
    <t>Preferred stock</t>
  </si>
  <si>
    <t>Common stock</t>
  </si>
  <si>
    <t xml:space="preserve">Capital stock </t>
  </si>
  <si>
    <t>Additional paid-in capital</t>
  </si>
  <si>
    <t>Accumulated other comprehensive income</t>
  </si>
  <si>
    <t>Accumulated deficit</t>
  </si>
  <si>
    <t>Total stockholders’ equity</t>
  </si>
  <si>
    <t>Total liabilities and stockholders’ equity</t>
  </si>
  <si>
    <t>Condensed Consolidated Statements of Net Loss and Comprehensive Loss - USD ($)</t>
  </si>
  <si>
    <t>9 Months Ended</t>
  </si>
  <si>
    <t>6 Months Ended</t>
  </si>
  <si>
    <t>3 Months Ended</t>
  </si>
  <si>
    <t>12 Months Ended</t>
  </si>
  <si>
    <t>Mar. 31, 2018</t>
  </si>
  <si>
    <t>Dec. 31, 2016</t>
  </si>
  <si>
    <t>Income Statement [Abstract]</t>
  </si>
  <si>
    <t>Revenue</t>
  </si>
  <si>
    <t>Cost of sales</t>
  </si>
  <si>
    <t>Gross profit</t>
  </si>
  <si>
    <t>General and administrative expenses</t>
  </si>
  <si>
    <t>Sales and marketing expenses</t>
  </si>
  <si>
    <t>Depreciation and amortization expenses</t>
  </si>
  <si>
    <t>Research and development expenses</t>
  </si>
  <si>
    <t>Stock-based compensation expenses</t>
  </si>
  <si>
    <t>Impairment of assets</t>
  </si>
  <si>
    <t>Acquisition-related expenses (income), net</t>
  </si>
  <si>
    <t>Stock-based compensation expense</t>
  </si>
  <si>
    <t>Loss from equity method investments</t>
  </si>
  <si>
    <t>Operating loss</t>
  </si>
  <si>
    <t>Foreign exchange (gain) loss, net</t>
  </si>
  <si>
    <t>Change in fair value of warrant liability</t>
  </si>
  <si>
    <t>Interest expenses, net</t>
  </si>
  <si>
    <t>Finance income from ABG</t>
  </si>
  <si>
    <t>Other expense (income), net</t>
  </si>
  <si>
    <t>Loss before income taxes</t>
  </si>
  <si>
    <t>Deferred income tax expenses (recoveries)</t>
  </si>
  <si>
    <t>Deferred income tax recoveries</t>
  </si>
  <si>
    <t>Current income tax expenses (benefit)</t>
  </si>
  <si>
    <t>Net loss</t>
  </si>
  <si>
    <t>Net loss per share - basic and diluted</t>
  </si>
  <si>
    <t>Weighted average shares used in computation of net loss per share - basic and diluted</t>
  </si>
  <si>
    <t>Condensed Consolidated Statements of Cash Flows - USD ($)</t>
  </si>
  <si>
    <t>Operating activities</t>
  </si>
  <si>
    <t>Adjusted for the following items:</t>
  </si>
  <si>
    <t>Inventory valuation adjustments</t>
  </si>
  <si>
    <t>Gain on sale of short-term investment</t>
  </si>
  <si>
    <t>Change in fair value of contingent consideration</t>
  </si>
  <si>
    <t>Loss from equity investments measured at fair value</t>
  </si>
  <si>
    <t>Loss from sale of investment</t>
  </si>
  <si>
    <t>Interest on debt securities</t>
  </si>
  <si>
    <t>Deferred taxes</t>
  </si>
  <si>
    <t>Amortization of discount on convertible notes</t>
  </si>
  <si>
    <t>Amortization of transaction costs on Senior Facility</t>
  </si>
  <si>
    <t>Foreign currency loss</t>
  </si>
  <si>
    <t>Accretion related to obligations under finance leases</t>
  </si>
  <si>
    <t>Issuance costs on registered offering recorded to net loss</t>
  </si>
  <si>
    <t>Credit loss expenses</t>
  </si>
  <si>
    <t>Non-cash interest expenses</t>
  </si>
  <si>
    <t>Provision for sales returns</t>
  </si>
  <si>
    <t>Loss on disposal of property and equipment</t>
  </si>
  <si>
    <t>Other non-cash items</t>
  </si>
  <si>
    <t>Other operating activities</t>
  </si>
  <si>
    <t>Changes in non-cash working capital:</t>
  </si>
  <si>
    <t>Taxes receivable</t>
  </si>
  <si>
    <t>Other receivables</t>
  </si>
  <si>
    <t>Due to related parties</t>
  </si>
  <si>
    <t>Net cash used in operating activities</t>
  </si>
  <si>
    <t>Investing activities</t>
  </si>
  <si>
    <t>Business combinations, net of cash acquired</t>
  </si>
  <si>
    <t>Interest receipts on debt securities</t>
  </si>
  <si>
    <t>Investment in joint venture with AB InBev</t>
  </si>
  <si>
    <t>Investment in equity method investees</t>
  </si>
  <si>
    <t>Change in deposits and other assets</t>
  </si>
  <si>
    <t>Purchases of short-term and other investments</t>
  </si>
  <si>
    <t>Proceeds from the sale of other investments</t>
  </si>
  <si>
    <t>Proceeds from sales of short-term investments</t>
  </si>
  <si>
    <t>Proceeds from maturities of short-term investments</t>
  </si>
  <si>
    <t>Purchases of property and equipment</t>
  </si>
  <si>
    <t>Proceeds from disposal of property and equipment</t>
  </si>
  <si>
    <t>Purchases of intangible assets</t>
  </si>
  <si>
    <t>Net cash used in investing activities</t>
  </si>
  <si>
    <t>Financing activities</t>
  </si>
  <si>
    <t>Proceeds from at-the-market equity offering, net of costs</t>
  </si>
  <si>
    <t>Proceeds from ABG Profit Participation Arrangement</t>
  </si>
  <si>
    <t>Proceeds from issuance of registered offering, net of issuance costs</t>
  </si>
  <si>
    <t>Payment of ABG finance liability</t>
  </si>
  <si>
    <t>Proceeds from exercise of stock options</t>
  </si>
  <si>
    <t>Payment of obligations under finance lease</t>
  </si>
  <si>
    <t>Payment on the settlement of stock options</t>
  </si>
  <si>
    <t>Payment of mortgage debt</t>
  </si>
  <si>
    <t>Proceeds from issuance of Senior Facility, net of transaction costs</t>
  </si>
  <si>
    <t>Payment under Privateer Holdings debt facilities</t>
  </si>
  <si>
    <t>Repayment of Senior Facility</t>
  </si>
  <si>
    <t>Repayment under Privateer debt facilities</t>
  </si>
  <si>
    <t>Repayment of mortgage debt</t>
  </si>
  <si>
    <t>Proceeds from issuance of convertible preferred stock, net</t>
  </si>
  <si>
    <t>Advances under Privateer debt and construction facilities</t>
  </si>
  <si>
    <t>Minimum lease payments under capital lease</t>
  </si>
  <si>
    <t>Proceeds from issuance of convertible notes, net of issuance costs</t>
  </si>
  <si>
    <t>Proceeds from issuance of common stock pursuant to IPO, net</t>
  </si>
  <si>
    <t>Proceeds from Preferred Shares - Series A, net of transaction costs</t>
  </si>
  <si>
    <t>Proceeds from mortgage debt</t>
  </si>
  <si>
    <t>Payments on long-term debt</t>
  </si>
  <si>
    <t>Payment of costs from issuance of common stock pursuant to IPO</t>
  </si>
  <si>
    <t>Long-term debt financing costs</t>
  </si>
  <si>
    <t>Proceeds from issuance of convertible senior notes due 2023, net of issuance costs</t>
  </si>
  <si>
    <t>Proceeds from issuance of common stock pursuant to IPO</t>
  </si>
  <si>
    <t>Net cash provided by financing activities</t>
  </si>
  <si>
    <t>Effect of foreign currency translation on cash and cash equivalents</t>
  </si>
  <si>
    <t>Increase (decrease) in cash and cash equivalents</t>
  </si>
  <si>
    <t>Cash and cash equivalents, beginning of period</t>
  </si>
  <si>
    <t>Cash and cash equivalents, end of period</t>
  </si>
  <si>
    <t>Common stocл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</si>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</sst>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6" fontId="2" fillId="0" borderId="0" xfId="0" applyNumberFormat="1" applyFont="1"/>
    <xf numFmtId="3" fontId="2" fillId="0" borderId="0" xfId="0" applyNumberFormat="1" applyFont="1"/>
    <xf numFmtId="8" fontId="2" fillId="0" borderId="0" xfId="0" applyNumberFormat="1" applyFont="1"/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6" fontId="0" fillId="0" borderId="0" xfId="0" applyNumberFormat="1" applyFont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TLRY Stock Price (2018-2020)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Price'!$A$2:$A$620</c:f>
              <c:numCache>
                <c:formatCode>m/d/yyyy</c:formatCode>
                <c:ptCount val="619"/>
                <c:pt idx="0">
                  <c:v>43300</c:v>
                </c:pt>
                <c:pt idx="1">
                  <c:v>43301</c:v>
                </c:pt>
                <c:pt idx="2">
                  <c:v>43304</c:v>
                </c:pt>
                <c:pt idx="3">
                  <c:v>43305</c:v>
                </c:pt>
                <c:pt idx="4">
                  <c:v>43306</c:v>
                </c:pt>
                <c:pt idx="5">
                  <c:v>43307</c:v>
                </c:pt>
                <c:pt idx="6">
                  <c:v>43308</c:v>
                </c:pt>
                <c:pt idx="7">
                  <c:v>43311</c:v>
                </c:pt>
                <c:pt idx="8">
                  <c:v>43312</c:v>
                </c:pt>
                <c:pt idx="9">
                  <c:v>43313</c:v>
                </c:pt>
                <c:pt idx="10">
                  <c:v>43314</c:v>
                </c:pt>
                <c:pt idx="11">
                  <c:v>43315</c:v>
                </c:pt>
                <c:pt idx="12">
                  <c:v>43318</c:v>
                </c:pt>
                <c:pt idx="13">
                  <c:v>43319</c:v>
                </c:pt>
                <c:pt idx="14">
                  <c:v>43320</c:v>
                </c:pt>
                <c:pt idx="15">
                  <c:v>43321</c:v>
                </c:pt>
                <c:pt idx="16">
                  <c:v>43322</c:v>
                </c:pt>
                <c:pt idx="17">
                  <c:v>43325</c:v>
                </c:pt>
                <c:pt idx="18">
                  <c:v>43326</c:v>
                </c:pt>
                <c:pt idx="19">
                  <c:v>43327</c:v>
                </c:pt>
                <c:pt idx="20">
                  <c:v>43328</c:v>
                </c:pt>
                <c:pt idx="21">
                  <c:v>43329</c:v>
                </c:pt>
                <c:pt idx="22">
                  <c:v>43332</c:v>
                </c:pt>
                <c:pt idx="23">
                  <c:v>43333</c:v>
                </c:pt>
                <c:pt idx="24">
                  <c:v>43334</c:v>
                </c:pt>
                <c:pt idx="25">
                  <c:v>43335</c:v>
                </c:pt>
                <c:pt idx="26">
                  <c:v>43336</c:v>
                </c:pt>
                <c:pt idx="27">
                  <c:v>43339</c:v>
                </c:pt>
                <c:pt idx="28">
                  <c:v>43340</c:v>
                </c:pt>
                <c:pt idx="29">
                  <c:v>43341</c:v>
                </c:pt>
                <c:pt idx="30">
                  <c:v>43342</c:v>
                </c:pt>
                <c:pt idx="31">
                  <c:v>43343</c:v>
                </c:pt>
                <c:pt idx="32">
                  <c:v>43347</c:v>
                </c:pt>
                <c:pt idx="33">
                  <c:v>43348</c:v>
                </c:pt>
                <c:pt idx="34">
                  <c:v>43349</c:v>
                </c:pt>
                <c:pt idx="35">
                  <c:v>43350</c:v>
                </c:pt>
                <c:pt idx="36">
                  <c:v>43353</c:v>
                </c:pt>
                <c:pt idx="37">
                  <c:v>43354</c:v>
                </c:pt>
                <c:pt idx="38">
                  <c:v>43355</c:v>
                </c:pt>
                <c:pt idx="39">
                  <c:v>43356</c:v>
                </c:pt>
                <c:pt idx="40">
                  <c:v>43357</c:v>
                </c:pt>
                <c:pt idx="41">
                  <c:v>43360</c:v>
                </c:pt>
                <c:pt idx="42">
                  <c:v>43361</c:v>
                </c:pt>
                <c:pt idx="43">
                  <c:v>43362</c:v>
                </c:pt>
                <c:pt idx="44">
                  <c:v>43363</c:v>
                </c:pt>
                <c:pt idx="45">
                  <c:v>43364</c:v>
                </c:pt>
                <c:pt idx="46">
                  <c:v>43367</c:v>
                </c:pt>
                <c:pt idx="47">
                  <c:v>43368</c:v>
                </c:pt>
                <c:pt idx="48">
                  <c:v>43369</c:v>
                </c:pt>
                <c:pt idx="49">
                  <c:v>43370</c:v>
                </c:pt>
                <c:pt idx="50">
                  <c:v>43371</c:v>
                </c:pt>
                <c:pt idx="51">
                  <c:v>43374</c:v>
                </c:pt>
                <c:pt idx="52">
                  <c:v>43375</c:v>
                </c:pt>
                <c:pt idx="53">
                  <c:v>43376</c:v>
                </c:pt>
                <c:pt idx="54">
                  <c:v>43377</c:v>
                </c:pt>
                <c:pt idx="55">
                  <c:v>43378</c:v>
                </c:pt>
                <c:pt idx="56">
                  <c:v>43381</c:v>
                </c:pt>
                <c:pt idx="57">
                  <c:v>43382</c:v>
                </c:pt>
                <c:pt idx="58">
                  <c:v>43383</c:v>
                </c:pt>
                <c:pt idx="59">
                  <c:v>43384</c:v>
                </c:pt>
                <c:pt idx="60">
                  <c:v>43385</c:v>
                </c:pt>
                <c:pt idx="61">
                  <c:v>43388</c:v>
                </c:pt>
                <c:pt idx="62">
                  <c:v>43389</c:v>
                </c:pt>
                <c:pt idx="63">
                  <c:v>43390</c:v>
                </c:pt>
                <c:pt idx="64">
                  <c:v>43391</c:v>
                </c:pt>
                <c:pt idx="65">
                  <c:v>43392</c:v>
                </c:pt>
                <c:pt idx="66">
                  <c:v>43395</c:v>
                </c:pt>
                <c:pt idx="67">
                  <c:v>43396</c:v>
                </c:pt>
                <c:pt idx="68">
                  <c:v>43397</c:v>
                </c:pt>
                <c:pt idx="69">
                  <c:v>43398</c:v>
                </c:pt>
                <c:pt idx="70">
                  <c:v>43399</c:v>
                </c:pt>
                <c:pt idx="71">
                  <c:v>43402</c:v>
                </c:pt>
                <c:pt idx="72">
                  <c:v>43403</c:v>
                </c:pt>
                <c:pt idx="73">
                  <c:v>43404</c:v>
                </c:pt>
                <c:pt idx="74">
                  <c:v>43405</c:v>
                </c:pt>
                <c:pt idx="75">
                  <c:v>43406</c:v>
                </c:pt>
                <c:pt idx="76">
                  <c:v>43409</c:v>
                </c:pt>
                <c:pt idx="77">
                  <c:v>43410</c:v>
                </c:pt>
                <c:pt idx="78">
                  <c:v>43411</c:v>
                </c:pt>
                <c:pt idx="79">
                  <c:v>43412</c:v>
                </c:pt>
                <c:pt idx="80">
                  <c:v>43413</c:v>
                </c:pt>
                <c:pt idx="81">
                  <c:v>43416</c:v>
                </c:pt>
                <c:pt idx="82">
                  <c:v>43417</c:v>
                </c:pt>
                <c:pt idx="83">
                  <c:v>43418</c:v>
                </c:pt>
                <c:pt idx="84">
                  <c:v>43419</c:v>
                </c:pt>
                <c:pt idx="85">
                  <c:v>43420</c:v>
                </c:pt>
                <c:pt idx="86">
                  <c:v>43423</c:v>
                </c:pt>
                <c:pt idx="87">
                  <c:v>43424</c:v>
                </c:pt>
                <c:pt idx="88">
                  <c:v>43425</c:v>
                </c:pt>
                <c:pt idx="89">
                  <c:v>43427</c:v>
                </c:pt>
                <c:pt idx="90">
                  <c:v>43430</c:v>
                </c:pt>
                <c:pt idx="91">
                  <c:v>43431</c:v>
                </c:pt>
                <c:pt idx="92">
                  <c:v>43432</c:v>
                </c:pt>
                <c:pt idx="93">
                  <c:v>43433</c:v>
                </c:pt>
                <c:pt idx="94">
                  <c:v>43434</c:v>
                </c:pt>
                <c:pt idx="95">
                  <c:v>43437</c:v>
                </c:pt>
                <c:pt idx="96">
                  <c:v>43438</c:v>
                </c:pt>
                <c:pt idx="97">
                  <c:v>43440</c:v>
                </c:pt>
                <c:pt idx="98">
                  <c:v>43441</c:v>
                </c:pt>
                <c:pt idx="99">
                  <c:v>43444</c:v>
                </c:pt>
                <c:pt idx="100">
                  <c:v>43445</c:v>
                </c:pt>
                <c:pt idx="101">
                  <c:v>43446</c:v>
                </c:pt>
                <c:pt idx="102">
                  <c:v>43447</c:v>
                </c:pt>
                <c:pt idx="103">
                  <c:v>43448</c:v>
                </c:pt>
                <c:pt idx="104">
                  <c:v>43451</c:v>
                </c:pt>
                <c:pt idx="105">
                  <c:v>43452</c:v>
                </c:pt>
                <c:pt idx="106">
                  <c:v>43453</c:v>
                </c:pt>
                <c:pt idx="107">
                  <c:v>43454</c:v>
                </c:pt>
                <c:pt idx="108">
                  <c:v>43455</c:v>
                </c:pt>
                <c:pt idx="109">
                  <c:v>43458</c:v>
                </c:pt>
                <c:pt idx="110">
                  <c:v>43460</c:v>
                </c:pt>
                <c:pt idx="111">
                  <c:v>43461</c:v>
                </c:pt>
                <c:pt idx="112">
                  <c:v>43462</c:v>
                </c:pt>
                <c:pt idx="113">
                  <c:v>43465</c:v>
                </c:pt>
                <c:pt idx="114">
                  <c:v>43467</c:v>
                </c:pt>
                <c:pt idx="115">
                  <c:v>43468</c:v>
                </c:pt>
                <c:pt idx="116">
                  <c:v>43469</c:v>
                </c:pt>
                <c:pt idx="117">
                  <c:v>43472</c:v>
                </c:pt>
                <c:pt idx="118">
                  <c:v>43473</c:v>
                </c:pt>
                <c:pt idx="119">
                  <c:v>43474</c:v>
                </c:pt>
                <c:pt idx="120">
                  <c:v>43475</c:v>
                </c:pt>
                <c:pt idx="121">
                  <c:v>43476</c:v>
                </c:pt>
                <c:pt idx="122">
                  <c:v>43479</c:v>
                </c:pt>
                <c:pt idx="123">
                  <c:v>43480</c:v>
                </c:pt>
                <c:pt idx="124">
                  <c:v>43481</c:v>
                </c:pt>
                <c:pt idx="125">
                  <c:v>43482</c:v>
                </c:pt>
                <c:pt idx="126">
                  <c:v>43483</c:v>
                </c:pt>
                <c:pt idx="127">
                  <c:v>43487</c:v>
                </c:pt>
                <c:pt idx="128">
                  <c:v>43488</c:v>
                </c:pt>
                <c:pt idx="129">
                  <c:v>43489</c:v>
                </c:pt>
                <c:pt idx="130">
                  <c:v>43490</c:v>
                </c:pt>
                <c:pt idx="131">
                  <c:v>43493</c:v>
                </c:pt>
                <c:pt idx="132">
                  <c:v>43494</c:v>
                </c:pt>
                <c:pt idx="133">
                  <c:v>43495</c:v>
                </c:pt>
                <c:pt idx="134">
                  <c:v>43496</c:v>
                </c:pt>
                <c:pt idx="135">
                  <c:v>43497</c:v>
                </c:pt>
                <c:pt idx="136">
                  <c:v>43500</c:v>
                </c:pt>
                <c:pt idx="137">
                  <c:v>43501</c:v>
                </c:pt>
                <c:pt idx="138">
                  <c:v>43502</c:v>
                </c:pt>
                <c:pt idx="139">
                  <c:v>43503</c:v>
                </c:pt>
                <c:pt idx="140">
                  <c:v>43504</c:v>
                </c:pt>
                <c:pt idx="141">
                  <c:v>43507</c:v>
                </c:pt>
                <c:pt idx="142">
                  <c:v>43508</c:v>
                </c:pt>
                <c:pt idx="143">
                  <c:v>43509</c:v>
                </c:pt>
                <c:pt idx="144">
                  <c:v>43510</c:v>
                </c:pt>
                <c:pt idx="145">
                  <c:v>43511</c:v>
                </c:pt>
                <c:pt idx="146">
                  <c:v>43515</c:v>
                </c:pt>
                <c:pt idx="147">
                  <c:v>43516</c:v>
                </c:pt>
                <c:pt idx="148">
                  <c:v>43517</c:v>
                </c:pt>
                <c:pt idx="149">
                  <c:v>43518</c:v>
                </c:pt>
                <c:pt idx="150">
                  <c:v>43521</c:v>
                </c:pt>
                <c:pt idx="151">
                  <c:v>43522</c:v>
                </c:pt>
                <c:pt idx="152">
                  <c:v>43523</c:v>
                </c:pt>
                <c:pt idx="153">
                  <c:v>43524</c:v>
                </c:pt>
                <c:pt idx="154">
                  <c:v>43525</c:v>
                </c:pt>
                <c:pt idx="155">
                  <c:v>43528</c:v>
                </c:pt>
                <c:pt idx="156">
                  <c:v>43529</c:v>
                </c:pt>
                <c:pt idx="157">
                  <c:v>43530</c:v>
                </c:pt>
                <c:pt idx="158">
                  <c:v>43531</c:v>
                </c:pt>
                <c:pt idx="159">
                  <c:v>43532</c:v>
                </c:pt>
                <c:pt idx="160">
                  <c:v>43535</c:v>
                </c:pt>
                <c:pt idx="161">
                  <c:v>43536</c:v>
                </c:pt>
                <c:pt idx="162">
                  <c:v>43537</c:v>
                </c:pt>
                <c:pt idx="163">
                  <c:v>43538</c:v>
                </c:pt>
                <c:pt idx="164">
                  <c:v>43539</c:v>
                </c:pt>
                <c:pt idx="165">
                  <c:v>43542</c:v>
                </c:pt>
                <c:pt idx="166">
                  <c:v>43543</c:v>
                </c:pt>
                <c:pt idx="167">
                  <c:v>43544</c:v>
                </c:pt>
                <c:pt idx="168">
                  <c:v>43545</c:v>
                </c:pt>
                <c:pt idx="169">
                  <c:v>43546</c:v>
                </c:pt>
                <c:pt idx="170">
                  <c:v>43549</c:v>
                </c:pt>
                <c:pt idx="171">
                  <c:v>43550</c:v>
                </c:pt>
                <c:pt idx="172">
                  <c:v>43551</c:v>
                </c:pt>
                <c:pt idx="173">
                  <c:v>43552</c:v>
                </c:pt>
                <c:pt idx="174">
                  <c:v>43553</c:v>
                </c:pt>
                <c:pt idx="175">
                  <c:v>43556</c:v>
                </c:pt>
                <c:pt idx="176">
                  <c:v>43557</c:v>
                </c:pt>
                <c:pt idx="177">
                  <c:v>43558</c:v>
                </c:pt>
                <c:pt idx="178">
                  <c:v>43559</c:v>
                </c:pt>
                <c:pt idx="179">
                  <c:v>43560</c:v>
                </c:pt>
                <c:pt idx="180">
                  <c:v>43563</c:v>
                </c:pt>
                <c:pt idx="181">
                  <c:v>43564</c:v>
                </c:pt>
                <c:pt idx="182">
                  <c:v>43565</c:v>
                </c:pt>
                <c:pt idx="183">
                  <c:v>43566</c:v>
                </c:pt>
                <c:pt idx="184">
                  <c:v>43567</c:v>
                </c:pt>
                <c:pt idx="185">
                  <c:v>43570</c:v>
                </c:pt>
                <c:pt idx="186">
                  <c:v>43571</c:v>
                </c:pt>
                <c:pt idx="187">
                  <c:v>43572</c:v>
                </c:pt>
                <c:pt idx="188">
                  <c:v>43573</c:v>
                </c:pt>
                <c:pt idx="189">
                  <c:v>43577</c:v>
                </c:pt>
                <c:pt idx="190">
                  <c:v>43578</c:v>
                </c:pt>
                <c:pt idx="191">
                  <c:v>43579</c:v>
                </c:pt>
                <c:pt idx="192">
                  <c:v>43580</c:v>
                </c:pt>
                <c:pt idx="193">
                  <c:v>43581</c:v>
                </c:pt>
                <c:pt idx="194">
                  <c:v>43584</c:v>
                </c:pt>
                <c:pt idx="195">
                  <c:v>43585</c:v>
                </c:pt>
                <c:pt idx="196">
                  <c:v>43586</c:v>
                </c:pt>
                <c:pt idx="197">
                  <c:v>43587</c:v>
                </c:pt>
                <c:pt idx="198">
                  <c:v>43588</c:v>
                </c:pt>
                <c:pt idx="199">
                  <c:v>43591</c:v>
                </c:pt>
                <c:pt idx="200">
                  <c:v>43592</c:v>
                </c:pt>
                <c:pt idx="201">
                  <c:v>43593</c:v>
                </c:pt>
                <c:pt idx="202">
                  <c:v>43594</c:v>
                </c:pt>
                <c:pt idx="203">
                  <c:v>43595</c:v>
                </c:pt>
                <c:pt idx="204">
                  <c:v>43598</c:v>
                </c:pt>
                <c:pt idx="205">
                  <c:v>43599</c:v>
                </c:pt>
                <c:pt idx="206">
                  <c:v>43600</c:v>
                </c:pt>
                <c:pt idx="207">
                  <c:v>43601</c:v>
                </c:pt>
                <c:pt idx="208">
                  <c:v>43602</c:v>
                </c:pt>
                <c:pt idx="209">
                  <c:v>43605</c:v>
                </c:pt>
                <c:pt idx="210">
                  <c:v>43606</c:v>
                </c:pt>
                <c:pt idx="211">
                  <c:v>43607</c:v>
                </c:pt>
                <c:pt idx="212">
                  <c:v>43608</c:v>
                </c:pt>
                <c:pt idx="213">
                  <c:v>43609</c:v>
                </c:pt>
                <c:pt idx="214">
                  <c:v>43613</c:v>
                </c:pt>
                <c:pt idx="215">
                  <c:v>43614</c:v>
                </c:pt>
                <c:pt idx="216">
                  <c:v>43615</c:v>
                </c:pt>
                <c:pt idx="217">
                  <c:v>43616</c:v>
                </c:pt>
                <c:pt idx="218">
                  <c:v>43619</c:v>
                </c:pt>
                <c:pt idx="219">
                  <c:v>43620</c:v>
                </c:pt>
                <c:pt idx="220">
                  <c:v>43621</c:v>
                </c:pt>
                <c:pt idx="221">
                  <c:v>43622</c:v>
                </c:pt>
                <c:pt idx="222">
                  <c:v>43623</c:v>
                </c:pt>
                <c:pt idx="223">
                  <c:v>43626</c:v>
                </c:pt>
                <c:pt idx="224">
                  <c:v>43627</c:v>
                </c:pt>
                <c:pt idx="225">
                  <c:v>43628</c:v>
                </c:pt>
                <c:pt idx="226">
                  <c:v>43629</c:v>
                </c:pt>
                <c:pt idx="227">
                  <c:v>43630</c:v>
                </c:pt>
                <c:pt idx="228">
                  <c:v>43633</c:v>
                </c:pt>
                <c:pt idx="229">
                  <c:v>43634</c:v>
                </c:pt>
                <c:pt idx="230">
                  <c:v>43635</c:v>
                </c:pt>
                <c:pt idx="231">
                  <c:v>43636</c:v>
                </c:pt>
                <c:pt idx="232">
                  <c:v>43637</c:v>
                </c:pt>
                <c:pt idx="233">
                  <c:v>43640</c:v>
                </c:pt>
                <c:pt idx="234">
                  <c:v>43641</c:v>
                </c:pt>
                <c:pt idx="235">
                  <c:v>43642</c:v>
                </c:pt>
                <c:pt idx="236">
                  <c:v>43643</c:v>
                </c:pt>
                <c:pt idx="237">
                  <c:v>43644</c:v>
                </c:pt>
                <c:pt idx="238">
                  <c:v>43647</c:v>
                </c:pt>
                <c:pt idx="239">
                  <c:v>43648</c:v>
                </c:pt>
                <c:pt idx="240">
                  <c:v>43649</c:v>
                </c:pt>
                <c:pt idx="241">
                  <c:v>43651</c:v>
                </c:pt>
                <c:pt idx="242">
                  <c:v>43654</c:v>
                </c:pt>
                <c:pt idx="243">
                  <c:v>43655</c:v>
                </c:pt>
                <c:pt idx="244">
                  <c:v>43656</c:v>
                </c:pt>
                <c:pt idx="245">
                  <c:v>43657</c:v>
                </c:pt>
                <c:pt idx="246">
                  <c:v>43658</c:v>
                </c:pt>
                <c:pt idx="247">
                  <c:v>43661</c:v>
                </c:pt>
                <c:pt idx="248">
                  <c:v>43662</c:v>
                </c:pt>
                <c:pt idx="249">
                  <c:v>43663</c:v>
                </c:pt>
                <c:pt idx="250">
                  <c:v>43664</c:v>
                </c:pt>
                <c:pt idx="251">
                  <c:v>43665</c:v>
                </c:pt>
                <c:pt idx="252">
                  <c:v>43668</c:v>
                </c:pt>
                <c:pt idx="253">
                  <c:v>43669</c:v>
                </c:pt>
                <c:pt idx="254">
                  <c:v>43670</c:v>
                </c:pt>
                <c:pt idx="255">
                  <c:v>43671</c:v>
                </c:pt>
                <c:pt idx="256">
                  <c:v>43672</c:v>
                </c:pt>
                <c:pt idx="257">
                  <c:v>43675</c:v>
                </c:pt>
                <c:pt idx="258">
                  <c:v>43676</c:v>
                </c:pt>
                <c:pt idx="259">
                  <c:v>43677</c:v>
                </c:pt>
                <c:pt idx="260">
                  <c:v>43678</c:v>
                </c:pt>
                <c:pt idx="261">
                  <c:v>43679</c:v>
                </c:pt>
                <c:pt idx="262">
                  <c:v>43682</c:v>
                </c:pt>
                <c:pt idx="263">
                  <c:v>43683</c:v>
                </c:pt>
                <c:pt idx="264">
                  <c:v>43684</c:v>
                </c:pt>
                <c:pt idx="265">
                  <c:v>43685</c:v>
                </c:pt>
                <c:pt idx="266">
                  <c:v>43686</c:v>
                </c:pt>
                <c:pt idx="267">
                  <c:v>43689</c:v>
                </c:pt>
                <c:pt idx="268">
                  <c:v>43690</c:v>
                </c:pt>
                <c:pt idx="269">
                  <c:v>43691</c:v>
                </c:pt>
                <c:pt idx="270">
                  <c:v>43692</c:v>
                </c:pt>
                <c:pt idx="271">
                  <c:v>43693</c:v>
                </c:pt>
                <c:pt idx="272">
                  <c:v>43696</c:v>
                </c:pt>
                <c:pt idx="273">
                  <c:v>43697</c:v>
                </c:pt>
                <c:pt idx="274">
                  <c:v>43698</c:v>
                </c:pt>
                <c:pt idx="275">
                  <c:v>43699</c:v>
                </c:pt>
                <c:pt idx="276">
                  <c:v>43700</c:v>
                </c:pt>
                <c:pt idx="277">
                  <c:v>43703</c:v>
                </c:pt>
                <c:pt idx="278">
                  <c:v>43704</c:v>
                </c:pt>
                <c:pt idx="279">
                  <c:v>43705</c:v>
                </c:pt>
                <c:pt idx="280">
                  <c:v>43706</c:v>
                </c:pt>
                <c:pt idx="281">
                  <c:v>43707</c:v>
                </c:pt>
                <c:pt idx="282">
                  <c:v>43711</c:v>
                </c:pt>
                <c:pt idx="283">
                  <c:v>43712</c:v>
                </c:pt>
                <c:pt idx="284">
                  <c:v>43713</c:v>
                </c:pt>
                <c:pt idx="285">
                  <c:v>43714</c:v>
                </c:pt>
                <c:pt idx="286">
                  <c:v>43717</c:v>
                </c:pt>
                <c:pt idx="287">
                  <c:v>43718</c:v>
                </c:pt>
                <c:pt idx="288">
                  <c:v>43719</c:v>
                </c:pt>
                <c:pt idx="289">
                  <c:v>43720</c:v>
                </c:pt>
                <c:pt idx="290">
                  <c:v>43721</c:v>
                </c:pt>
                <c:pt idx="291">
                  <c:v>43724</c:v>
                </c:pt>
                <c:pt idx="292">
                  <c:v>43725</c:v>
                </c:pt>
                <c:pt idx="293">
                  <c:v>43726</c:v>
                </c:pt>
                <c:pt idx="294">
                  <c:v>43727</c:v>
                </c:pt>
                <c:pt idx="295">
                  <c:v>43728</c:v>
                </c:pt>
                <c:pt idx="296">
                  <c:v>43731</c:v>
                </c:pt>
                <c:pt idx="297">
                  <c:v>43732</c:v>
                </c:pt>
                <c:pt idx="298">
                  <c:v>43733</c:v>
                </c:pt>
                <c:pt idx="299">
                  <c:v>43734</c:v>
                </c:pt>
                <c:pt idx="300">
                  <c:v>43735</c:v>
                </c:pt>
                <c:pt idx="301">
                  <c:v>43738</c:v>
                </c:pt>
                <c:pt idx="302">
                  <c:v>43739</c:v>
                </c:pt>
                <c:pt idx="303">
                  <c:v>43740</c:v>
                </c:pt>
                <c:pt idx="304">
                  <c:v>43741</c:v>
                </c:pt>
                <c:pt idx="305">
                  <c:v>43742</c:v>
                </c:pt>
                <c:pt idx="306">
                  <c:v>43745</c:v>
                </c:pt>
                <c:pt idx="307">
                  <c:v>43746</c:v>
                </c:pt>
                <c:pt idx="308">
                  <c:v>43747</c:v>
                </c:pt>
                <c:pt idx="309">
                  <c:v>43748</c:v>
                </c:pt>
                <c:pt idx="310">
                  <c:v>43749</c:v>
                </c:pt>
                <c:pt idx="311">
                  <c:v>43752</c:v>
                </c:pt>
                <c:pt idx="312">
                  <c:v>43753</c:v>
                </c:pt>
                <c:pt idx="313">
                  <c:v>43754</c:v>
                </c:pt>
                <c:pt idx="314">
                  <c:v>43755</c:v>
                </c:pt>
                <c:pt idx="315">
                  <c:v>43756</c:v>
                </c:pt>
                <c:pt idx="316">
                  <c:v>43759</c:v>
                </c:pt>
                <c:pt idx="317">
                  <c:v>43760</c:v>
                </c:pt>
                <c:pt idx="318">
                  <c:v>43761</c:v>
                </c:pt>
                <c:pt idx="319">
                  <c:v>43762</c:v>
                </c:pt>
                <c:pt idx="320">
                  <c:v>43763</c:v>
                </c:pt>
                <c:pt idx="321">
                  <c:v>43766</c:v>
                </c:pt>
                <c:pt idx="322">
                  <c:v>43767</c:v>
                </c:pt>
                <c:pt idx="323">
                  <c:v>43768</c:v>
                </c:pt>
                <c:pt idx="324">
                  <c:v>43769</c:v>
                </c:pt>
                <c:pt idx="325">
                  <c:v>43770</c:v>
                </c:pt>
                <c:pt idx="326">
                  <c:v>43773</c:v>
                </c:pt>
                <c:pt idx="327">
                  <c:v>43774</c:v>
                </c:pt>
                <c:pt idx="328">
                  <c:v>43775</c:v>
                </c:pt>
                <c:pt idx="329">
                  <c:v>43776</c:v>
                </c:pt>
                <c:pt idx="330">
                  <c:v>43777</c:v>
                </c:pt>
                <c:pt idx="331">
                  <c:v>43780</c:v>
                </c:pt>
                <c:pt idx="332">
                  <c:v>43781</c:v>
                </c:pt>
                <c:pt idx="333">
                  <c:v>43782</c:v>
                </c:pt>
                <c:pt idx="334">
                  <c:v>43783</c:v>
                </c:pt>
                <c:pt idx="335">
                  <c:v>43784</c:v>
                </c:pt>
                <c:pt idx="336">
                  <c:v>43787</c:v>
                </c:pt>
                <c:pt idx="337">
                  <c:v>43788</c:v>
                </c:pt>
                <c:pt idx="338">
                  <c:v>43789</c:v>
                </c:pt>
                <c:pt idx="339">
                  <c:v>43790</c:v>
                </c:pt>
                <c:pt idx="340">
                  <c:v>43791</c:v>
                </c:pt>
                <c:pt idx="341">
                  <c:v>43794</c:v>
                </c:pt>
                <c:pt idx="342">
                  <c:v>43795</c:v>
                </c:pt>
                <c:pt idx="343">
                  <c:v>43796</c:v>
                </c:pt>
                <c:pt idx="344">
                  <c:v>43798</c:v>
                </c:pt>
                <c:pt idx="345">
                  <c:v>43801</c:v>
                </c:pt>
                <c:pt idx="346">
                  <c:v>43802</c:v>
                </c:pt>
                <c:pt idx="347">
                  <c:v>43803</c:v>
                </c:pt>
                <c:pt idx="348">
                  <c:v>43804</c:v>
                </c:pt>
                <c:pt idx="349">
                  <c:v>43805</c:v>
                </c:pt>
                <c:pt idx="350">
                  <c:v>43808</c:v>
                </c:pt>
                <c:pt idx="351">
                  <c:v>43809</c:v>
                </c:pt>
                <c:pt idx="352">
                  <c:v>43810</c:v>
                </c:pt>
                <c:pt idx="353">
                  <c:v>43811</c:v>
                </c:pt>
                <c:pt idx="354">
                  <c:v>43812</c:v>
                </c:pt>
                <c:pt idx="355">
                  <c:v>43815</c:v>
                </c:pt>
                <c:pt idx="356">
                  <c:v>43816</c:v>
                </c:pt>
                <c:pt idx="357">
                  <c:v>43817</c:v>
                </c:pt>
                <c:pt idx="358">
                  <c:v>43818</c:v>
                </c:pt>
                <c:pt idx="359">
                  <c:v>43819</c:v>
                </c:pt>
                <c:pt idx="360">
                  <c:v>43822</c:v>
                </c:pt>
                <c:pt idx="361">
                  <c:v>43823</c:v>
                </c:pt>
                <c:pt idx="362">
                  <c:v>43825</c:v>
                </c:pt>
                <c:pt idx="363">
                  <c:v>43826</c:v>
                </c:pt>
                <c:pt idx="364">
                  <c:v>43829</c:v>
                </c:pt>
                <c:pt idx="365">
                  <c:v>43830</c:v>
                </c:pt>
                <c:pt idx="366">
                  <c:v>43832</c:v>
                </c:pt>
                <c:pt idx="367">
                  <c:v>43833</c:v>
                </c:pt>
                <c:pt idx="368">
                  <c:v>43836</c:v>
                </c:pt>
                <c:pt idx="369">
                  <c:v>43837</c:v>
                </c:pt>
                <c:pt idx="370">
                  <c:v>43838</c:v>
                </c:pt>
                <c:pt idx="371">
                  <c:v>43839</c:v>
                </c:pt>
                <c:pt idx="372">
                  <c:v>43840</c:v>
                </c:pt>
                <c:pt idx="373">
                  <c:v>43843</c:v>
                </c:pt>
                <c:pt idx="374">
                  <c:v>43844</c:v>
                </c:pt>
                <c:pt idx="375">
                  <c:v>43845</c:v>
                </c:pt>
                <c:pt idx="376">
                  <c:v>43846</c:v>
                </c:pt>
                <c:pt idx="377">
                  <c:v>43847</c:v>
                </c:pt>
                <c:pt idx="378">
                  <c:v>43851</c:v>
                </c:pt>
                <c:pt idx="379">
                  <c:v>43852</c:v>
                </c:pt>
                <c:pt idx="380">
                  <c:v>43853</c:v>
                </c:pt>
                <c:pt idx="381">
                  <c:v>43854</c:v>
                </c:pt>
                <c:pt idx="382">
                  <c:v>43857</c:v>
                </c:pt>
                <c:pt idx="383">
                  <c:v>43858</c:v>
                </c:pt>
                <c:pt idx="384">
                  <c:v>43859</c:v>
                </c:pt>
                <c:pt idx="385">
                  <c:v>43860</c:v>
                </c:pt>
                <c:pt idx="386">
                  <c:v>43861</c:v>
                </c:pt>
                <c:pt idx="387">
                  <c:v>43864</c:v>
                </c:pt>
                <c:pt idx="388">
                  <c:v>43865</c:v>
                </c:pt>
                <c:pt idx="389">
                  <c:v>43866</c:v>
                </c:pt>
                <c:pt idx="390">
                  <c:v>43867</c:v>
                </c:pt>
                <c:pt idx="391">
                  <c:v>43868</c:v>
                </c:pt>
                <c:pt idx="392">
                  <c:v>43871</c:v>
                </c:pt>
                <c:pt idx="393">
                  <c:v>43872</c:v>
                </c:pt>
                <c:pt idx="394">
                  <c:v>43873</c:v>
                </c:pt>
                <c:pt idx="395">
                  <c:v>43874</c:v>
                </c:pt>
                <c:pt idx="396">
                  <c:v>43875</c:v>
                </c:pt>
                <c:pt idx="397">
                  <c:v>43879</c:v>
                </c:pt>
                <c:pt idx="398">
                  <c:v>43880</c:v>
                </c:pt>
                <c:pt idx="399">
                  <c:v>43881</c:v>
                </c:pt>
                <c:pt idx="400">
                  <c:v>43882</c:v>
                </c:pt>
                <c:pt idx="401">
                  <c:v>43885</c:v>
                </c:pt>
                <c:pt idx="402">
                  <c:v>43886</c:v>
                </c:pt>
                <c:pt idx="403">
                  <c:v>43887</c:v>
                </c:pt>
                <c:pt idx="404">
                  <c:v>43888</c:v>
                </c:pt>
                <c:pt idx="405">
                  <c:v>43889</c:v>
                </c:pt>
                <c:pt idx="406">
                  <c:v>43892</c:v>
                </c:pt>
                <c:pt idx="407">
                  <c:v>43893</c:v>
                </c:pt>
                <c:pt idx="408">
                  <c:v>43894</c:v>
                </c:pt>
                <c:pt idx="409">
                  <c:v>43895</c:v>
                </c:pt>
                <c:pt idx="410">
                  <c:v>43896</c:v>
                </c:pt>
                <c:pt idx="411">
                  <c:v>43899</c:v>
                </c:pt>
                <c:pt idx="412">
                  <c:v>43900</c:v>
                </c:pt>
                <c:pt idx="413">
                  <c:v>43901</c:v>
                </c:pt>
                <c:pt idx="414">
                  <c:v>43902</c:v>
                </c:pt>
                <c:pt idx="415">
                  <c:v>43903</c:v>
                </c:pt>
                <c:pt idx="416">
                  <c:v>43906</c:v>
                </c:pt>
                <c:pt idx="417">
                  <c:v>43907</c:v>
                </c:pt>
                <c:pt idx="418">
                  <c:v>43908</c:v>
                </c:pt>
                <c:pt idx="419">
                  <c:v>43909</c:v>
                </c:pt>
                <c:pt idx="420">
                  <c:v>43910</c:v>
                </c:pt>
                <c:pt idx="421">
                  <c:v>43913</c:v>
                </c:pt>
                <c:pt idx="422">
                  <c:v>43914</c:v>
                </c:pt>
                <c:pt idx="423">
                  <c:v>43915</c:v>
                </c:pt>
                <c:pt idx="424">
                  <c:v>43916</c:v>
                </c:pt>
                <c:pt idx="425">
                  <c:v>43917</c:v>
                </c:pt>
                <c:pt idx="426">
                  <c:v>43920</c:v>
                </c:pt>
                <c:pt idx="427">
                  <c:v>43921</c:v>
                </c:pt>
                <c:pt idx="428">
                  <c:v>43922</c:v>
                </c:pt>
                <c:pt idx="429">
                  <c:v>43923</c:v>
                </c:pt>
                <c:pt idx="430">
                  <c:v>43924</c:v>
                </c:pt>
                <c:pt idx="431">
                  <c:v>43927</c:v>
                </c:pt>
                <c:pt idx="432">
                  <c:v>43928</c:v>
                </c:pt>
                <c:pt idx="433">
                  <c:v>43929</c:v>
                </c:pt>
                <c:pt idx="434">
                  <c:v>43930</c:v>
                </c:pt>
                <c:pt idx="435">
                  <c:v>43934</c:v>
                </c:pt>
                <c:pt idx="436">
                  <c:v>43935</c:v>
                </c:pt>
                <c:pt idx="437">
                  <c:v>43936</c:v>
                </c:pt>
                <c:pt idx="438">
                  <c:v>43937</c:v>
                </c:pt>
                <c:pt idx="439">
                  <c:v>43938</c:v>
                </c:pt>
                <c:pt idx="440">
                  <c:v>43941</c:v>
                </c:pt>
                <c:pt idx="441">
                  <c:v>43942</c:v>
                </c:pt>
                <c:pt idx="442">
                  <c:v>43943</c:v>
                </c:pt>
                <c:pt idx="443">
                  <c:v>43944</c:v>
                </c:pt>
                <c:pt idx="444">
                  <c:v>43945</c:v>
                </c:pt>
                <c:pt idx="445">
                  <c:v>43948</c:v>
                </c:pt>
                <c:pt idx="446">
                  <c:v>43949</c:v>
                </c:pt>
                <c:pt idx="447">
                  <c:v>43950</c:v>
                </c:pt>
                <c:pt idx="448">
                  <c:v>43951</c:v>
                </c:pt>
                <c:pt idx="449">
                  <c:v>43952</c:v>
                </c:pt>
                <c:pt idx="450">
                  <c:v>43955</c:v>
                </c:pt>
                <c:pt idx="451">
                  <c:v>43956</c:v>
                </c:pt>
                <c:pt idx="452">
                  <c:v>43957</c:v>
                </c:pt>
                <c:pt idx="453">
                  <c:v>43958</c:v>
                </c:pt>
                <c:pt idx="454">
                  <c:v>43959</c:v>
                </c:pt>
                <c:pt idx="455">
                  <c:v>43962</c:v>
                </c:pt>
                <c:pt idx="456">
                  <c:v>43963</c:v>
                </c:pt>
                <c:pt idx="457">
                  <c:v>43964</c:v>
                </c:pt>
                <c:pt idx="458">
                  <c:v>43965</c:v>
                </c:pt>
                <c:pt idx="459">
                  <c:v>43966</c:v>
                </c:pt>
                <c:pt idx="460">
                  <c:v>43969</c:v>
                </c:pt>
                <c:pt idx="461">
                  <c:v>43970</c:v>
                </c:pt>
                <c:pt idx="462">
                  <c:v>43971</c:v>
                </c:pt>
                <c:pt idx="463">
                  <c:v>43972</c:v>
                </c:pt>
                <c:pt idx="464">
                  <c:v>43973</c:v>
                </c:pt>
                <c:pt idx="465">
                  <c:v>43977</c:v>
                </c:pt>
                <c:pt idx="466">
                  <c:v>43978</c:v>
                </c:pt>
                <c:pt idx="467">
                  <c:v>43979</c:v>
                </c:pt>
                <c:pt idx="468">
                  <c:v>43980</c:v>
                </c:pt>
                <c:pt idx="469">
                  <c:v>43983</c:v>
                </c:pt>
                <c:pt idx="470">
                  <c:v>43984</c:v>
                </c:pt>
                <c:pt idx="471">
                  <c:v>43985</c:v>
                </c:pt>
                <c:pt idx="472">
                  <c:v>43986</c:v>
                </c:pt>
                <c:pt idx="473">
                  <c:v>43987</c:v>
                </c:pt>
                <c:pt idx="474">
                  <c:v>43990</c:v>
                </c:pt>
                <c:pt idx="475">
                  <c:v>43991</c:v>
                </c:pt>
                <c:pt idx="476">
                  <c:v>43992</c:v>
                </c:pt>
                <c:pt idx="477">
                  <c:v>43993</c:v>
                </c:pt>
                <c:pt idx="478">
                  <c:v>43994</c:v>
                </c:pt>
                <c:pt idx="479">
                  <c:v>43997</c:v>
                </c:pt>
                <c:pt idx="480">
                  <c:v>43998</c:v>
                </c:pt>
                <c:pt idx="481">
                  <c:v>43999</c:v>
                </c:pt>
                <c:pt idx="482">
                  <c:v>44000</c:v>
                </c:pt>
                <c:pt idx="483">
                  <c:v>44001</c:v>
                </c:pt>
                <c:pt idx="484">
                  <c:v>44004</c:v>
                </c:pt>
                <c:pt idx="485">
                  <c:v>44005</c:v>
                </c:pt>
                <c:pt idx="486">
                  <c:v>44006</c:v>
                </c:pt>
                <c:pt idx="487">
                  <c:v>44007</c:v>
                </c:pt>
                <c:pt idx="488">
                  <c:v>44008</c:v>
                </c:pt>
                <c:pt idx="489">
                  <c:v>44011</c:v>
                </c:pt>
                <c:pt idx="490">
                  <c:v>44012</c:v>
                </c:pt>
                <c:pt idx="491">
                  <c:v>44013</c:v>
                </c:pt>
                <c:pt idx="492">
                  <c:v>44014</c:v>
                </c:pt>
                <c:pt idx="493">
                  <c:v>44018</c:v>
                </c:pt>
                <c:pt idx="494">
                  <c:v>44019</c:v>
                </c:pt>
                <c:pt idx="495">
                  <c:v>44020</c:v>
                </c:pt>
                <c:pt idx="496">
                  <c:v>44021</c:v>
                </c:pt>
                <c:pt idx="497">
                  <c:v>44022</c:v>
                </c:pt>
                <c:pt idx="498">
                  <c:v>44025</c:v>
                </c:pt>
                <c:pt idx="499">
                  <c:v>44026</c:v>
                </c:pt>
                <c:pt idx="500">
                  <c:v>44027</c:v>
                </c:pt>
                <c:pt idx="501">
                  <c:v>44028</c:v>
                </c:pt>
                <c:pt idx="502">
                  <c:v>44029</c:v>
                </c:pt>
                <c:pt idx="503">
                  <c:v>44032</c:v>
                </c:pt>
                <c:pt idx="504">
                  <c:v>44033</c:v>
                </c:pt>
                <c:pt idx="505">
                  <c:v>44034</c:v>
                </c:pt>
                <c:pt idx="506">
                  <c:v>44035</c:v>
                </c:pt>
                <c:pt idx="507">
                  <c:v>44036</c:v>
                </c:pt>
                <c:pt idx="508">
                  <c:v>44039</c:v>
                </c:pt>
                <c:pt idx="509">
                  <c:v>44040</c:v>
                </c:pt>
                <c:pt idx="510">
                  <c:v>44041</c:v>
                </c:pt>
                <c:pt idx="511">
                  <c:v>44042</c:v>
                </c:pt>
                <c:pt idx="512">
                  <c:v>44043</c:v>
                </c:pt>
                <c:pt idx="513">
                  <c:v>44046</c:v>
                </c:pt>
                <c:pt idx="514">
                  <c:v>44047</c:v>
                </c:pt>
                <c:pt idx="515">
                  <c:v>44048</c:v>
                </c:pt>
                <c:pt idx="516">
                  <c:v>44049</c:v>
                </c:pt>
                <c:pt idx="517">
                  <c:v>44050</c:v>
                </c:pt>
                <c:pt idx="518">
                  <c:v>44053</c:v>
                </c:pt>
                <c:pt idx="519">
                  <c:v>44054</c:v>
                </c:pt>
                <c:pt idx="520">
                  <c:v>44055</c:v>
                </c:pt>
                <c:pt idx="521">
                  <c:v>44056</c:v>
                </c:pt>
                <c:pt idx="522">
                  <c:v>44057</c:v>
                </c:pt>
                <c:pt idx="523">
                  <c:v>44060</c:v>
                </c:pt>
                <c:pt idx="524">
                  <c:v>44061</c:v>
                </c:pt>
                <c:pt idx="525">
                  <c:v>44062</c:v>
                </c:pt>
                <c:pt idx="526">
                  <c:v>44063</c:v>
                </c:pt>
                <c:pt idx="527">
                  <c:v>44064</c:v>
                </c:pt>
                <c:pt idx="528">
                  <c:v>44067</c:v>
                </c:pt>
                <c:pt idx="529">
                  <c:v>44068</c:v>
                </c:pt>
                <c:pt idx="530">
                  <c:v>44069</c:v>
                </c:pt>
                <c:pt idx="531">
                  <c:v>44070</c:v>
                </c:pt>
                <c:pt idx="532">
                  <c:v>44071</c:v>
                </c:pt>
                <c:pt idx="533">
                  <c:v>44074</c:v>
                </c:pt>
                <c:pt idx="534">
                  <c:v>44075</c:v>
                </c:pt>
                <c:pt idx="535">
                  <c:v>44076</c:v>
                </c:pt>
                <c:pt idx="536">
                  <c:v>44077</c:v>
                </c:pt>
                <c:pt idx="537">
                  <c:v>44078</c:v>
                </c:pt>
                <c:pt idx="538">
                  <c:v>44082</c:v>
                </c:pt>
                <c:pt idx="539">
                  <c:v>44083</c:v>
                </c:pt>
                <c:pt idx="540">
                  <c:v>44084</c:v>
                </c:pt>
                <c:pt idx="541">
                  <c:v>44085</c:v>
                </c:pt>
                <c:pt idx="542">
                  <c:v>44088</c:v>
                </c:pt>
                <c:pt idx="543">
                  <c:v>44089</c:v>
                </c:pt>
                <c:pt idx="544">
                  <c:v>44090</c:v>
                </c:pt>
                <c:pt idx="545">
                  <c:v>44091</c:v>
                </c:pt>
                <c:pt idx="546">
                  <c:v>44092</c:v>
                </c:pt>
                <c:pt idx="547">
                  <c:v>44095</c:v>
                </c:pt>
                <c:pt idx="548">
                  <c:v>44096</c:v>
                </c:pt>
                <c:pt idx="549">
                  <c:v>44097</c:v>
                </c:pt>
                <c:pt idx="550">
                  <c:v>44098</c:v>
                </c:pt>
                <c:pt idx="551">
                  <c:v>44099</c:v>
                </c:pt>
                <c:pt idx="552">
                  <c:v>44102</c:v>
                </c:pt>
                <c:pt idx="553">
                  <c:v>44103</c:v>
                </c:pt>
                <c:pt idx="554">
                  <c:v>44104</c:v>
                </c:pt>
                <c:pt idx="555">
                  <c:v>44105</c:v>
                </c:pt>
                <c:pt idx="556">
                  <c:v>44106</c:v>
                </c:pt>
                <c:pt idx="557">
                  <c:v>44109</c:v>
                </c:pt>
                <c:pt idx="558">
                  <c:v>44110</c:v>
                </c:pt>
                <c:pt idx="559">
                  <c:v>44111</c:v>
                </c:pt>
                <c:pt idx="560">
                  <c:v>44112</c:v>
                </c:pt>
                <c:pt idx="561">
                  <c:v>44113</c:v>
                </c:pt>
                <c:pt idx="562">
                  <c:v>44116</c:v>
                </c:pt>
                <c:pt idx="563">
                  <c:v>44117</c:v>
                </c:pt>
                <c:pt idx="564">
                  <c:v>44118</c:v>
                </c:pt>
                <c:pt idx="565">
                  <c:v>44119</c:v>
                </c:pt>
                <c:pt idx="566">
                  <c:v>44120</c:v>
                </c:pt>
                <c:pt idx="567">
                  <c:v>44123</c:v>
                </c:pt>
                <c:pt idx="568">
                  <c:v>44124</c:v>
                </c:pt>
                <c:pt idx="569">
                  <c:v>44125</c:v>
                </c:pt>
                <c:pt idx="570">
                  <c:v>44126</c:v>
                </c:pt>
                <c:pt idx="571">
                  <c:v>44127</c:v>
                </c:pt>
                <c:pt idx="572">
                  <c:v>44130</c:v>
                </c:pt>
                <c:pt idx="573">
                  <c:v>44131</c:v>
                </c:pt>
                <c:pt idx="574">
                  <c:v>44132</c:v>
                </c:pt>
                <c:pt idx="575">
                  <c:v>44133</c:v>
                </c:pt>
                <c:pt idx="576">
                  <c:v>44134</c:v>
                </c:pt>
                <c:pt idx="577">
                  <c:v>44137</c:v>
                </c:pt>
                <c:pt idx="578">
                  <c:v>44138</c:v>
                </c:pt>
                <c:pt idx="579">
                  <c:v>44139</c:v>
                </c:pt>
                <c:pt idx="580">
                  <c:v>44140</c:v>
                </c:pt>
                <c:pt idx="581">
                  <c:v>44141</c:v>
                </c:pt>
                <c:pt idx="582">
                  <c:v>44144</c:v>
                </c:pt>
                <c:pt idx="583">
                  <c:v>44145</c:v>
                </c:pt>
                <c:pt idx="584">
                  <c:v>44146</c:v>
                </c:pt>
                <c:pt idx="585">
                  <c:v>44147</c:v>
                </c:pt>
                <c:pt idx="586">
                  <c:v>44148</c:v>
                </c:pt>
                <c:pt idx="587">
                  <c:v>44151</c:v>
                </c:pt>
                <c:pt idx="588">
                  <c:v>44152</c:v>
                </c:pt>
                <c:pt idx="589">
                  <c:v>44153</c:v>
                </c:pt>
                <c:pt idx="590">
                  <c:v>44154</c:v>
                </c:pt>
                <c:pt idx="591">
                  <c:v>44155</c:v>
                </c:pt>
                <c:pt idx="592">
                  <c:v>44158</c:v>
                </c:pt>
                <c:pt idx="593">
                  <c:v>44159</c:v>
                </c:pt>
                <c:pt idx="594">
                  <c:v>44160</c:v>
                </c:pt>
                <c:pt idx="595">
                  <c:v>44162</c:v>
                </c:pt>
                <c:pt idx="596">
                  <c:v>44165</c:v>
                </c:pt>
                <c:pt idx="597">
                  <c:v>44166</c:v>
                </c:pt>
                <c:pt idx="598">
                  <c:v>44167</c:v>
                </c:pt>
                <c:pt idx="599">
                  <c:v>44168</c:v>
                </c:pt>
                <c:pt idx="600">
                  <c:v>44169</c:v>
                </c:pt>
                <c:pt idx="601">
                  <c:v>44172</c:v>
                </c:pt>
                <c:pt idx="602">
                  <c:v>44173</c:v>
                </c:pt>
                <c:pt idx="603">
                  <c:v>44174</c:v>
                </c:pt>
                <c:pt idx="604">
                  <c:v>44175</c:v>
                </c:pt>
                <c:pt idx="605">
                  <c:v>44176</c:v>
                </c:pt>
                <c:pt idx="606">
                  <c:v>44179</c:v>
                </c:pt>
                <c:pt idx="607">
                  <c:v>44180</c:v>
                </c:pt>
                <c:pt idx="608">
                  <c:v>44181</c:v>
                </c:pt>
                <c:pt idx="609">
                  <c:v>44182</c:v>
                </c:pt>
                <c:pt idx="610">
                  <c:v>44183</c:v>
                </c:pt>
                <c:pt idx="611">
                  <c:v>44186</c:v>
                </c:pt>
                <c:pt idx="612">
                  <c:v>44187</c:v>
                </c:pt>
                <c:pt idx="613">
                  <c:v>44188</c:v>
                </c:pt>
                <c:pt idx="614">
                  <c:v>44189</c:v>
                </c:pt>
                <c:pt idx="615">
                  <c:v>44193</c:v>
                </c:pt>
                <c:pt idx="616">
                  <c:v>44194</c:v>
                </c:pt>
                <c:pt idx="617">
                  <c:v>44195</c:v>
                </c:pt>
                <c:pt idx="618">
                  <c:v>44196</c:v>
                </c:pt>
              </c:numCache>
            </c:numRef>
          </c:cat>
          <c:val>
            <c:numRef>
              <c:f>'Stock Price'!$B$2:$B$620</c:f>
              <c:numCache>
                <c:formatCode>General</c:formatCode>
                <c:ptCount val="619"/>
                <c:pt idx="0">
                  <c:v>22.389999</c:v>
                </c:pt>
                <c:pt idx="1">
                  <c:v>29.77</c:v>
                </c:pt>
                <c:pt idx="2">
                  <c:v>29.450001</c:v>
                </c:pt>
                <c:pt idx="3">
                  <c:v>25.360001</c:v>
                </c:pt>
                <c:pt idx="4">
                  <c:v>26.49</c:v>
                </c:pt>
                <c:pt idx="5">
                  <c:v>26.4</c:v>
                </c:pt>
                <c:pt idx="6">
                  <c:v>24.299999</c:v>
                </c:pt>
                <c:pt idx="7">
                  <c:v>22.84</c:v>
                </c:pt>
                <c:pt idx="8">
                  <c:v>22.1</c:v>
                </c:pt>
                <c:pt idx="9">
                  <c:v>22.93</c:v>
                </c:pt>
                <c:pt idx="10">
                  <c:v>23.870000999999998</c:v>
                </c:pt>
                <c:pt idx="11">
                  <c:v>24.15</c:v>
                </c:pt>
                <c:pt idx="12">
                  <c:v>24.84</c:v>
                </c:pt>
                <c:pt idx="13">
                  <c:v>24.68</c:v>
                </c:pt>
                <c:pt idx="14">
                  <c:v>24.74</c:v>
                </c:pt>
                <c:pt idx="15">
                  <c:v>25.6</c:v>
                </c:pt>
                <c:pt idx="16">
                  <c:v>25.82</c:v>
                </c:pt>
                <c:pt idx="17">
                  <c:v>26.67</c:v>
                </c:pt>
                <c:pt idx="18">
                  <c:v>24.25</c:v>
                </c:pt>
                <c:pt idx="19">
                  <c:v>29.1</c:v>
                </c:pt>
                <c:pt idx="20">
                  <c:v>29.27</c:v>
                </c:pt>
                <c:pt idx="21">
                  <c:v>30.690000999999999</c:v>
                </c:pt>
                <c:pt idx="22">
                  <c:v>35.900002000000001</c:v>
                </c:pt>
                <c:pt idx="23">
                  <c:v>39.939999</c:v>
                </c:pt>
                <c:pt idx="24">
                  <c:v>39</c:v>
                </c:pt>
                <c:pt idx="25">
                  <c:v>38.25</c:v>
                </c:pt>
                <c:pt idx="26">
                  <c:v>43.860000999999997</c:v>
                </c:pt>
                <c:pt idx="27">
                  <c:v>53.439999</c:v>
                </c:pt>
                <c:pt idx="28">
                  <c:v>51.5</c:v>
                </c:pt>
                <c:pt idx="29">
                  <c:v>62.130001</c:v>
                </c:pt>
                <c:pt idx="30">
                  <c:v>59.07</c:v>
                </c:pt>
                <c:pt idx="31">
                  <c:v>65.199996999999996</c:v>
                </c:pt>
                <c:pt idx="32">
                  <c:v>77.010002</c:v>
                </c:pt>
                <c:pt idx="33">
                  <c:v>89.860000999999997</c:v>
                </c:pt>
                <c:pt idx="34">
                  <c:v>80.099997999999999</c:v>
                </c:pt>
                <c:pt idx="35">
                  <c:v>77.889999000000003</c:v>
                </c:pt>
                <c:pt idx="36">
                  <c:v>84.5</c:v>
                </c:pt>
                <c:pt idx="37">
                  <c:v>95.790001000000004</c:v>
                </c:pt>
                <c:pt idx="38">
                  <c:v>104.949997</c:v>
                </c:pt>
                <c:pt idx="39">
                  <c:v>119.760002</c:v>
                </c:pt>
                <c:pt idx="40">
                  <c:v>109.050003</c:v>
                </c:pt>
                <c:pt idx="41">
                  <c:v>120.19000200000001</c:v>
                </c:pt>
                <c:pt idx="42">
                  <c:v>154.979996</c:v>
                </c:pt>
                <c:pt idx="43">
                  <c:v>214.05999800000001</c:v>
                </c:pt>
                <c:pt idx="44">
                  <c:v>176.35000600000001</c:v>
                </c:pt>
                <c:pt idx="45">
                  <c:v>123</c:v>
                </c:pt>
                <c:pt idx="46">
                  <c:v>99.5</c:v>
                </c:pt>
                <c:pt idx="47">
                  <c:v>107.879997</c:v>
                </c:pt>
                <c:pt idx="48">
                  <c:v>114.5</c:v>
                </c:pt>
                <c:pt idx="49">
                  <c:v>131.300003</c:v>
                </c:pt>
                <c:pt idx="50">
                  <c:v>143.61999499999999</c:v>
                </c:pt>
                <c:pt idx="51">
                  <c:v>164.979996</c:v>
                </c:pt>
                <c:pt idx="52">
                  <c:v>138.16999799999999</c:v>
                </c:pt>
                <c:pt idx="53">
                  <c:v>156.83000200000001</c:v>
                </c:pt>
                <c:pt idx="54">
                  <c:v>145.570007</c:v>
                </c:pt>
                <c:pt idx="55">
                  <c:v>146.91000399999999</c:v>
                </c:pt>
                <c:pt idx="56">
                  <c:v>140</c:v>
                </c:pt>
                <c:pt idx="57">
                  <c:v>128.96000699999999</c:v>
                </c:pt>
                <c:pt idx="58">
                  <c:v>136.800003</c:v>
                </c:pt>
                <c:pt idx="59">
                  <c:v>131.949997</c:v>
                </c:pt>
                <c:pt idx="60">
                  <c:v>148.300003</c:v>
                </c:pt>
                <c:pt idx="61">
                  <c:v>165.63999899999999</c:v>
                </c:pt>
                <c:pt idx="62">
                  <c:v>158.38000500000001</c:v>
                </c:pt>
                <c:pt idx="63">
                  <c:v>148.25</c:v>
                </c:pt>
                <c:pt idx="64">
                  <c:v>152.529999</c:v>
                </c:pt>
                <c:pt idx="65">
                  <c:v>145.300003</c:v>
                </c:pt>
                <c:pt idx="66">
                  <c:v>122.599998</c:v>
                </c:pt>
                <c:pt idx="67">
                  <c:v>120.790001</c:v>
                </c:pt>
                <c:pt idx="68">
                  <c:v>109.290001</c:v>
                </c:pt>
                <c:pt idx="69">
                  <c:v>106.75</c:v>
                </c:pt>
                <c:pt idx="70">
                  <c:v>108.08000199999999</c:v>
                </c:pt>
                <c:pt idx="71">
                  <c:v>90.68</c:v>
                </c:pt>
                <c:pt idx="72">
                  <c:v>90.099997999999999</c:v>
                </c:pt>
                <c:pt idx="73">
                  <c:v>94.790001000000004</c:v>
                </c:pt>
                <c:pt idx="74">
                  <c:v>98.980002999999996</c:v>
                </c:pt>
                <c:pt idx="75">
                  <c:v>99.489998</c:v>
                </c:pt>
                <c:pt idx="76">
                  <c:v>100.980003</c:v>
                </c:pt>
                <c:pt idx="77">
                  <c:v>106.860001</c:v>
                </c:pt>
                <c:pt idx="78">
                  <c:v>139.60000600000001</c:v>
                </c:pt>
                <c:pt idx="79">
                  <c:v>118.699997</c:v>
                </c:pt>
                <c:pt idx="80">
                  <c:v>108.989998</c:v>
                </c:pt>
                <c:pt idx="81">
                  <c:v>113.44000200000001</c:v>
                </c:pt>
                <c:pt idx="82">
                  <c:v>111.550003</c:v>
                </c:pt>
                <c:pt idx="83">
                  <c:v>102.339996</c:v>
                </c:pt>
                <c:pt idx="84">
                  <c:v>107.269997</c:v>
                </c:pt>
                <c:pt idx="85">
                  <c:v>110.480003</c:v>
                </c:pt>
                <c:pt idx="86">
                  <c:v>106.769997</c:v>
                </c:pt>
                <c:pt idx="87">
                  <c:v>104</c:v>
                </c:pt>
                <c:pt idx="88">
                  <c:v>109.30999799999999</c:v>
                </c:pt>
                <c:pt idx="89">
                  <c:v>116.029999</c:v>
                </c:pt>
                <c:pt idx="90">
                  <c:v>114.139999</c:v>
                </c:pt>
                <c:pt idx="91">
                  <c:v>114</c:v>
                </c:pt>
                <c:pt idx="92">
                  <c:v>110.879997</c:v>
                </c:pt>
                <c:pt idx="93">
                  <c:v>107.199997</c:v>
                </c:pt>
                <c:pt idx="94">
                  <c:v>102.449997</c:v>
                </c:pt>
                <c:pt idx="95">
                  <c:v>102.94000200000001</c:v>
                </c:pt>
                <c:pt idx="96">
                  <c:v>100.260002</c:v>
                </c:pt>
                <c:pt idx="97">
                  <c:v>99</c:v>
                </c:pt>
                <c:pt idx="98">
                  <c:v>100.25</c:v>
                </c:pt>
                <c:pt idx="99">
                  <c:v>97.139999000000003</c:v>
                </c:pt>
                <c:pt idx="100">
                  <c:v>94.07</c:v>
                </c:pt>
                <c:pt idx="101">
                  <c:v>84.480002999999996</c:v>
                </c:pt>
                <c:pt idx="102">
                  <c:v>75.519997000000004</c:v>
                </c:pt>
                <c:pt idx="103">
                  <c:v>75.129997000000003</c:v>
                </c:pt>
                <c:pt idx="104">
                  <c:v>65.889999000000003</c:v>
                </c:pt>
                <c:pt idx="105">
                  <c:v>76.5</c:v>
                </c:pt>
                <c:pt idx="106">
                  <c:v>71</c:v>
                </c:pt>
                <c:pt idx="107">
                  <c:v>78.300003000000004</c:v>
                </c:pt>
                <c:pt idx="108">
                  <c:v>74.870002999999997</c:v>
                </c:pt>
                <c:pt idx="109">
                  <c:v>71.379997000000003</c:v>
                </c:pt>
                <c:pt idx="110">
                  <c:v>71.5</c:v>
                </c:pt>
                <c:pt idx="111">
                  <c:v>71.080001999999993</c:v>
                </c:pt>
                <c:pt idx="112">
                  <c:v>75.150002000000001</c:v>
                </c:pt>
                <c:pt idx="113">
                  <c:v>70.540001000000004</c:v>
                </c:pt>
                <c:pt idx="114">
                  <c:v>70.459998999999996</c:v>
                </c:pt>
                <c:pt idx="115">
                  <c:v>70</c:v>
                </c:pt>
                <c:pt idx="116">
                  <c:v>69.949996999999996</c:v>
                </c:pt>
                <c:pt idx="117">
                  <c:v>71.900002000000001</c:v>
                </c:pt>
                <c:pt idx="118">
                  <c:v>83.260002</c:v>
                </c:pt>
                <c:pt idx="119">
                  <c:v>79.699996999999996</c:v>
                </c:pt>
                <c:pt idx="120">
                  <c:v>80.400002000000001</c:v>
                </c:pt>
                <c:pt idx="121">
                  <c:v>96</c:v>
                </c:pt>
                <c:pt idx="122">
                  <c:v>100.150002</c:v>
                </c:pt>
                <c:pt idx="123">
                  <c:v>82.879997000000003</c:v>
                </c:pt>
                <c:pt idx="124">
                  <c:v>85.610000999999997</c:v>
                </c:pt>
                <c:pt idx="125">
                  <c:v>83.449996999999996</c:v>
                </c:pt>
                <c:pt idx="126">
                  <c:v>77.199996999999996</c:v>
                </c:pt>
                <c:pt idx="127">
                  <c:v>72.800003000000004</c:v>
                </c:pt>
                <c:pt idx="128">
                  <c:v>71.739998</c:v>
                </c:pt>
                <c:pt idx="129">
                  <c:v>73.959998999999996</c:v>
                </c:pt>
                <c:pt idx="130">
                  <c:v>75.349997999999999</c:v>
                </c:pt>
                <c:pt idx="131">
                  <c:v>81.93</c:v>
                </c:pt>
                <c:pt idx="132">
                  <c:v>79.059997999999993</c:v>
                </c:pt>
                <c:pt idx="133">
                  <c:v>77.480002999999996</c:v>
                </c:pt>
                <c:pt idx="134">
                  <c:v>80.489998</c:v>
                </c:pt>
                <c:pt idx="135">
                  <c:v>81.910004000000001</c:v>
                </c:pt>
                <c:pt idx="136">
                  <c:v>83.07</c:v>
                </c:pt>
                <c:pt idx="137">
                  <c:v>83.269997000000004</c:v>
                </c:pt>
                <c:pt idx="138">
                  <c:v>78.150002000000001</c:v>
                </c:pt>
                <c:pt idx="139">
                  <c:v>79.989998</c:v>
                </c:pt>
                <c:pt idx="140">
                  <c:v>79.239998</c:v>
                </c:pt>
                <c:pt idx="141">
                  <c:v>75.419998000000007</c:v>
                </c:pt>
                <c:pt idx="142">
                  <c:v>75.940002000000007</c:v>
                </c:pt>
                <c:pt idx="143">
                  <c:v>77.290001000000004</c:v>
                </c:pt>
                <c:pt idx="144">
                  <c:v>76.620002999999997</c:v>
                </c:pt>
                <c:pt idx="145">
                  <c:v>76.489998</c:v>
                </c:pt>
                <c:pt idx="146">
                  <c:v>77.029999000000004</c:v>
                </c:pt>
                <c:pt idx="147">
                  <c:v>81.099997999999999</c:v>
                </c:pt>
                <c:pt idx="148">
                  <c:v>79.199996999999996</c:v>
                </c:pt>
                <c:pt idx="149">
                  <c:v>79.069999999999993</c:v>
                </c:pt>
                <c:pt idx="150">
                  <c:v>77.389999000000003</c:v>
                </c:pt>
                <c:pt idx="151">
                  <c:v>78.800003000000004</c:v>
                </c:pt>
                <c:pt idx="152">
                  <c:v>79.300003000000004</c:v>
                </c:pt>
                <c:pt idx="153">
                  <c:v>81.309997999999993</c:v>
                </c:pt>
                <c:pt idx="154">
                  <c:v>79.510002</c:v>
                </c:pt>
                <c:pt idx="155">
                  <c:v>77.25</c:v>
                </c:pt>
                <c:pt idx="156">
                  <c:v>76.889999000000003</c:v>
                </c:pt>
                <c:pt idx="157">
                  <c:v>75.860000999999997</c:v>
                </c:pt>
                <c:pt idx="158">
                  <c:v>69.720000999999996</c:v>
                </c:pt>
                <c:pt idx="159">
                  <c:v>70</c:v>
                </c:pt>
                <c:pt idx="160">
                  <c:v>70</c:v>
                </c:pt>
                <c:pt idx="161">
                  <c:v>72.150002000000001</c:v>
                </c:pt>
                <c:pt idx="162">
                  <c:v>71.800003000000004</c:v>
                </c:pt>
                <c:pt idx="163">
                  <c:v>72.290001000000004</c:v>
                </c:pt>
                <c:pt idx="164">
                  <c:v>72.5</c:v>
                </c:pt>
                <c:pt idx="165">
                  <c:v>72.239998</c:v>
                </c:pt>
                <c:pt idx="166">
                  <c:v>69.790001000000004</c:v>
                </c:pt>
                <c:pt idx="167">
                  <c:v>70.730002999999996</c:v>
                </c:pt>
                <c:pt idx="168">
                  <c:v>70.25</c:v>
                </c:pt>
                <c:pt idx="169">
                  <c:v>67.160004000000001</c:v>
                </c:pt>
                <c:pt idx="170">
                  <c:v>67.779999000000004</c:v>
                </c:pt>
                <c:pt idx="171">
                  <c:v>66.949996999999996</c:v>
                </c:pt>
                <c:pt idx="172">
                  <c:v>64.849997999999999</c:v>
                </c:pt>
                <c:pt idx="173">
                  <c:v>65.940002000000007</c:v>
                </c:pt>
                <c:pt idx="174">
                  <c:v>65.519997000000004</c:v>
                </c:pt>
                <c:pt idx="175">
                  <c:v>63.009998000000003</c:v>
                </c:pt>
                <c:pt idx="176">
                  <c:v>63.73</c:v>
                </c:pt>
                <c:pt idx="177">
                  <c:v>63.380001</c:v>
                </c:pt>
                <c:pt idx="178">
                  <c:v>61.09</c:v>
                </c:pt>
                <c:pt idx="179">
                  <c:v>59.540000999999997</c:v>
                </c:pt>
                <c:pt idx="180">
                  <c:v>56.68</c:v>
                </c:pt>
                <c:pt idx="181">
                  <c:v>56.419998</c:v>
                </c:pt>
                <c:pt idx="182">
                  <c:v>57.049999</c:v>
                </c:pt>
                <c:pt idx="183">
                  <c:v>53.52</c:v>
                </c:pt>
                <c:pt idx="184">
                  <c:v>52.91</c:v>
                </c:pt>
                <c:pt idx="185">
                  <c:v>49.240001999999997</c:v>
                </c:pt>
                <c:pt idx="186">
                  <c:v>50.16</c:v>
                </c:pt>
                <c:pt idx="187">
                  <c:v>50.68</c:v>
                </c:pt>
                <c:pt idx="188">
                  <c:v>48.970001000000003</c:v>
                </c:pt>
                <c:pt idx="189">
                  <c:v>51.82</c:v>
                </c:pt>
                <c:pt idx="190">
                  <c:v>50.259998000000003</c:v>
                </c:pt>
                <c:pt idx="191">
                  <c:v>51.299999</c:v>
                </c:pt>
                <c:pt idx="192">
                  <c:v>51.27</c:v>
                </c:pt>
                <c:pt idx="193">
                  <c:v>53.150002000000001</c:v>
                </c:pt>
                <c:pt idx="194">
                  <c:v>52.73</c:v>
                </c:pt>
                <c:pt idx="195">
                  <c:v>51.330002</c:v>
                </c:pt>
                <c:pt idx="196">
                  <c:v>51.950001</c:v>
                </c:pt>
                <c:pt idx="197">
                  <c:v>50.23</c:v>
                </c:pt>
                <c:pt idx="198">
                  <c:v>50.220001000000003</c:v>
                </c:pt>
                <c:pt idx="199">
                  <c:v>49.790000999999997</c:v>
                </c:pt>
                <c:pt idx="200">
                  <c:v>47.220001000000003</c:v>
                </c:pt>
                <c:pt idx="201">
                  <c:v>46.049999</c:v>
                </c:pt>
                <c:pt idx="202">
                  <c:v>46.400002000000001</c:v>
                </c:pt>
                <c:pt idx="203">
                  <c:v>49.849997999999999</c:v>
                </c:pt>
                <c:pt idx="204">
                  <c:v>46.470001000000003</c:v>
                </c:pt>
                <c:pt idx="205">
                  <c:v>48.740001999999997</c:v>
                </c:pt>
                <c:pt idx="206">
                  <c:v>48.900002000000001</c:v>
                </c:pt>
                <c:pt idx="207">
                  <c:v>47.59</c:v>
                </c:pt>
                <c:pt idx="208">
                  <c:v>45.66</c:v>
                </c:pt>
                <c:pt idx="209">
                  <c:v>44.18</c:v>
                </c:pt>
                <c:pt idx="210">
                  <c:v>44.580002</c:v>
                </c:pt>
                <c:pt idx="211">
                  <c:v>46.240001999999997</c:v>
                </c:pt>
                <c:pt idx="212">
                  <c:v>44.790000999999997</c:v>
                </c:pt>
                <c:pt idx="213">
                  <c:v>43.880001</c:v>
                </c:pt>
                <c:pt idx="214">
                  <c:v>42.759998000000003</c:v>
                </c:pt>
                <c:pt idx="215">
                  <c:v>40.840000000000003</c:v>
                </c:pt>
                <c:pt idx="216">
                  <c:v>39.119999</c:v>
                </c:pt>
                <c:pt idx="217">
                  <c:v>38.009998000000003</c:v>
                </c:pt>
                <c:pt idx="218">
                  <c:v>34.659999999999997</c:v>
                </c:pt>
                <c:pt idx="219">
                  <c:v>36.5</c:v>
                </c:pt>
                <c:pt idx="220">
                  <c:v>35.590000000000003</c:v>
                </c:pt>
                <c:pt idx="221">
                  <c:v>35.700001</c:v>
                </c:pt>
                <c:pt idx="222">
                  <c:v>38.799999</c:v>
                </c:pt>
                <c:pt idx="223">
                  <c:v>43.139999000000003</c:v>
                </c:pt>
                <c:pt idx="224">
                  <c:v>40.490001999999997</c:v>
                </c:pt>
                <c:pt idx="225">
                  <c:v>41.82</c:v>
                </c:pt>
                <c:pt idx="226">
                  <c:v>40.700001</c:v>
                </c:pt>
                <c:pt idx="227">
                  <c:v>39.009998000000003</c:v>
                </c:pt>
                <c:pt idx="228">
                  <c:v>40.409999999999997</c:v>
                </c:pt>
                <c:pt idx="229">
                  <c:v>41.049999</c:v>
                </c:pt>
                <c:pt idx="230">
                  <c:v>45.470001000000003</c:v>
                </c:pt>
                <c:pt idx="231">
                  <c:v>49.709999000000003</c:v>
                </c:pt>
                <c:pt idx="232">
                  <c:v>50.450001</c:v>
                </c:pt>
                <c:pt idx="233">
                  <c:v>48.029998999999997</c:v>
                </c:pt>
                <c:pt idx="234">
                  <c:v>46.810001</c:v>
                </c:pt>
                <c:pt idx="235">
                  <c:v>47.200001</c:v>
                </c:pt>
                <c:pt idx="236">
                  <c:v>46.349997999999999</c:v>
                </c:pt>
                <c:pt idx="237">
                  <c:v>46.560001</c:v>
                </c:pt>
                <c:pt idx="238">
                  <c:v>49.299999</c:v>
                </c:pt>
                <c:pt idx="239">
                  <c:v>47.389999000000003</c:v>
                </c:pt>
                <c:pt idx="240">
                  <c:v>47.740001999999997</c:v>
                </c:pt>
                <c:pt idx="241">
                  <c:v>46.98</c:v>
                </c:pt>
                <c:pt idx="242">
                  <c:v>45.450001</c:v>
                </c:pt>
                <c:pt idx="243">
                  <c:v>45.150002000000001</c:v>
                </c:pt>
                <c:pt idx="244">
                  <c:v>45.93</c:v>
                </c:pt>
                <c:pt idx="245">
                  <c:v>45.189999</c:v>
                </c:pt>
                <c:pt idx="246">
                  <c:v>43.34</c:v>
                </c:pt>
                <c:pt idx="247">
                  <c:v>44.220001000000003</c:v>
                </c:pt>
                <c:pt idx="248">
                  <c:v>44.41</c:v>
                </c:pt>
                <c:pt idx="249">
                  <c:v>44.25</c:v>
                </c:pt>
                <c:pt idx="250">
                  <c:v>43.41</c:v>
                </c:pt>
                <c:pt idx="251">
                  <c:v>43.59</c:v>
                </c:pt>
                <c:pt idx="252">
                  <c:v>42.200001</c:v>
                </c:pt>
                <c:pt idx="253">
                  <c:v>42.970001000000003</c:v>
                </c:pt>
                <c:pt idx="254">
                  <c:v>42.98</c:v>
                </c:pt>
                <c:pt idx="255">
                  <c:v>41.830002</c:v>
                </c:pt>
                <c:pt idx="256">
                  <c:v>42.09</c:v>
                </c:pt>
                <c:pt idx="257">
                  <c:v>40.639999000000003</c:v>
                </c:pt>
                <c:pt idx="258">
                  <c:v>40.759998000000003</c:v>
                </c:pt>
                <c:pt idx="259">
                  <c:v>40.82</c:v>
                </c:pt>
                <c:pt idx="260">
                  <c:v>40.349997999999999</c:v>
                </c:pt>
                <c:pt idx="261">
                  <c:v>43.240001999999997</c:v>
                </c:pt>
                <c:pt idx="262">
                  <c:v>42.290000999999997</c:v>
                </c:pt>
                <c:pt idx="263">
                  <c:v>42.529998999999997</c:v>
                </c:pt>
                <c:pt idx="264">
                  <c:v>41.93</c:v>
                </c:pt>
                <c:pt idx="265">
                  <c:v>43.889999000000003</c:v>
                </c:pt>
                <c:pt idx="266">
                  <c:v>42.57</c:v>
                </c:pt>
                <c:pt idx="267">
                  <c:v>42.459999000000003</c:v>
                </c:pt>
                <c:pt idx="268">
                  <c:v>46.02</c:v>
                </c:pt>
                <c:pt idx="269">
                  <c:v>39.040000999999997</c:v>
                </c:pt>
                <c:pt idx="270">
                  <c:v>35.119999</c:v>
                </c:pt>
                <c:pt idx="271">
                  <c:v>31.309999000000001</c:v>
                </c:pt>
                <c:pt idx="272">
                  <c:v>29.93</c:v>
                </c:pt>
                <c:pt idx="273">
                  <c:v>29.299999</c:v>
                </c:pt>
                <c:pt idx="274">
                  <c:v>32.340000000000003</c:v>
                </c:pt>
                <c:pt idx="275">
                  <c:v>29.01</c:v>
                </c:pt>
                <c:pt idx="276">
                  <c:v>28.290001</c:v>
                </c:pt>
                <c:pt idx="277">
                  <c:v>28.200001</c:v>
                </c:pt>
                <c:pt idx="278">
                  <c:v>26.49</c:v>
                </c:pt>
                <c:pt idx="279">
                  <c:v>27.200001</c:v>
                </c:pt>
                <c:pt idx="280">
                  <c:v>26.74</c:v>
                </c:pt>
                <c:pt idx="281">
                  <c:v>25.67</c:v>
                </c:pt>
                <c:pt idx="282">
                  <c:v>30.1</c:v>
                </c:pt>
                <c:pt idx="283">
                  <c:v>30</c:v>
                </c:pt>
                <c:pt idx="284">
                  <c:v>32.080002</c:v>
                </c:pt>
                <c:pt idx="285">
                  <c:v>32.060001</c:v>
                </c:pt>
                <c:pt idx="286">
                  <c:v>30.15</c:v>
                </c:pt>
                <c:pt idx="287">
                  <c:v>31.129999000000002</c:v>
                </c:pt>
                <c:pt idx="288">
                  <c:v>30.709999</c:v>
                </c:pt>
                <c:pt idx="289">
                  <c:v>30.57</c:v>
                </c:pt>
                <c:pt idx="290">
                  <c:v>31.65</c:v>
                </c:pt>
                <c:pt idx="291">
                  <c:v>30.790001</c:v>
                </c:pt>
                <c:pt idx="292">
                  <c:v>30.5</c:v>
                </c:pt>
                <c:pt idx="293">
                  <c:v>30.48</c:v>
                </c:pt>
                <c:pt idx="294">
                  <c:v>29.959999</c:v>
                </c:pt>
                <c:pt idx="295">
                  <c:v>29</c:v>
                </c:pt>
                <c:pt idx="296">
                  <c:v>28.190000999999999</c:v>
                </c:pt>
                <c:pt idx="297">
                  <c:v>26.73</c:v>
                </c:pt>
                <c:pt idx="298">
                  <c:v>26.6</c:v>
                </c:pt>
                <c:pt idx="299">
                  <c:v>26.709999</c:v>
                </c:pt>
                <c:pt idx="300">
                  <c:v>25.940000999999999</c:v>
                </c:pt>
                <c:pt idx="301">
                  <c:v>24.74</c:v>
                </c:pt>
                <c:pt idx="302">
                  <c:v>24.18</c:v>
                </c:pt>
                <c:pt idx="303">
                  <c:v>24.049999</c:v>
                </c:pt>
                <c:pt idx="304">
                  <c:v>24.879999000000002</c:v>
                </c:pt>
                <c:pt idx="305">
                  <c:v>24.059999000000001</c:v>
                </c:pt>
                <c:pt idx="306">
                  <c:v>24.26</c:v>
                </c:pt>
                <c:pt idx="307">
                  <c:v>23.940000999999999</c:v>
                </c:pt>
                <c:pt idx="308">
                  <c:v>23.870000999999998</c:v>
                </c:pt>
                <c:pt idx="309">
                  <c:v>20.65</c:v>
                </c:pt>
                <c:pt idx="310">
                  <c:v>20.959999</c:v>
                </c:pt>
                <c:pt idx="311">
                  <c:v>20.66</c:v>
                </c:pt>
                <c:pt idx="312">
                  <c:v>22.120000999999998</c:v>
                </c:pt>
                <c:pt idx="313">
                  <c:v>21.73</c:v>
                </c:pt>
                <c:pt idx="314">
                  <c:v>22.49</c:v>
                </c:pt>
                <c:pt idx="315">
                  <c:v>21.370000999999998</c:v>
                </c:pt>
                <c:pt idx="316">
                  <c:v>22.440000999999999</c:v>
                </c:pt>
                <c:pt idx="317">
                  <c:v>22.15</c:v>
                </c:pt>
                <c:pt idx="318">
                  <c:v>22.629999000000002</c:v>
                </c:pt>
                <c:pt idx="319">
                  <c:v>24.379999000000002</c:v>
                </c:pt>
                <c:pt idx="320">
                  <c:v>23.67</c:v>
                </c:pt>
                <c:pt idx="321">
                  <c:v>23.09</c:v>
                </c:pt>
                <c:pt idx="322">
                  <c:v>22.15</c:v>
                </c:pt>
                <c:pt idx="323">
                  <c:v>22.209999</c:v>
                </c:pt>
                <c:pt idx="324">
                  <c:v>22.309999000000001</c:v>
                </c:pt>
                <c:pt idx="325">
                  <c:v>21.620000999999998</c:v>
                </c:pt>
                <c:pt idx="326">
                  <c:v>22.1</c:v>
                </c:pt>
                <c:pt idx="327">
                  <c:v>22.43</c:v>
                </c:pt>
                <c:pt idx="328">
                  <c:v>22.889999</c:v>
                </c:pt>
                <c:pt idx="329">
                  <c:v>22.24</c:v>
                </c:pt>
                <c:pt idx="330">
                  <c:v>23.42</c:v>
                </c:pt>
                <c:pt idx="331">
                  <c:v>21.92</c:v>
                </c:pt>
                <c:pt idx="332">
                  <c:v>21.57</c:v>
                </c:pt>
                <c:pt idx="333">
                  <c:v>20.93</c:v>
                </c:pt>
                <c:pt idx="334">
                  <c:v>19.809999000000001</c:v>
                </c:pt>
                <c:pt idx="335">
                  <c:v>19.93</c:v>
                </c:pt>
                <c:pt idx="336">
                  <c:v>19.91</c:v>
                </c:pt>
                <c:pt idx="337">
                  <c:v>19.98</c:v>
                </c:pt>
                <c:pt idx="338">
                  <c:v>20.92</c:v>
                </c:pt>
                <c:pt idx="339">
                  <c:v>22.43</c:v>
                </c:pt>
                <c:pt idx="340">
                  <c:v>21.33</c:v>
                </c:pt>
                <c:pt idx="341">
                  <c:v>20.790001</c:v>
                </c:pt>
                <c:pt idx="342">
                  <c:v>20.049999</c:v>
                </c:pt>
                <c:pt idx="343">
                  <c:v>20.239999999999998</c:v>
                </c:pt>
                <c:pt idx="344">
                  <c:v>19.84</c:v>
                </c:pt>
                <c:pt idx="345">
                  <c:v>19.010000000000002</c:v>
                </c:pt>
                <c:pt idx="346">
                  <c:v>19.549999</c:v>
                </c:pt>
                <c:pt idx="347">
                  <c:v>18.760000000000002</c:v>
                </c:pt>
                <c:pt idx="348">
                  <c:v>18.389999</c:v>
                </c:pt>
                <c:pt idx="349">
                  <c:v>18.200001</c:v>
                </c:pt>
                <c:pt idx="350">
                  <c:v>19.200001</c:v>
                </c:pt>
                <c:pt idx="351">
                  <c:v>18.549999</c:v>
                </c:pt>
                <c:pt idx="352">
                  <c:v>18.200001</c:v>
                </c:pt>
                <c:pt idx="353">
                  <c:v>18.93</c:v>
                </c:pt>
                <c:pt idx="354">
                  <c:v>18.600000000000001</c:v>
                </c:pt>
                <c:pt idx="355">
                  <c:v>18.209999</c:v>
                </c:pt>
                <c:pt idx="356">
                  <c:v>17.84</c:v>
                </c:pt>
                <c:pt idx="357">
                  <c:v>17.16</c:v>
                </c:pt>
                <c:pt idx="358">
                  <c:v>17.309999000000001</c:v>
                </c:pt>
                <c:pt idx="359">
                  <c:v>17.309999000000001</c:v>
                </c:pt>
                <c:pt idx="360">
                  <c:v>17.030000999999999</c:v>
                </c:pt>
                <c:pt idx="361">
                  <c:v>17.200001</c:v>
                </c:pt>
                <c:pt idx="362">
                  <c:v>16.549999</c:v>
                </c:pt>
                <c:pt idx="363">
                  <c:v>16.27</c:v>
                </c:pt>
                <c:pt idx="364">
                  <c:v>15.72</c:v>
                </c:pt>
                <c:pt idx="365">
                  <c:v>17.129999000000002</c:v>
                </c:pt>
                <c:pt idx="366">
                  <c:v>16.399999999999999</c:v>
                </c:pt>
                <c:pt idx="367">
                  <c:v>16.010000000000002</c:v>
                </c:pt>
                <c:pt idx="368">
                  <c:v>15.5</c:v>
                </c:pt>
                <c:pt idx="369">
                  <c:v>15.33</c:v>
                </c:pt>
                <c:pt idx="370">
                  <c:v>15.8</c:v>
                </c:pt>
                <c:pt idx="371">
                  <c:v>15.83</c:v>
                </c:pt>
                <c:pt idx="372">
                  <c:v>15.55</c:v>
                </c:pt>
                <c:pt idx="373">
                  <c:v>17.370000999999998</c:v>
                </c:pt>
                <c:pt idx="374">
                  <c:v>21.219999000000001</c:v>
                </c:pt>
                <c:pt idx="375">
                  <c:v>21.360001</c:v>
                </c:pt>
                <c:pt idx="376">
                  <c:v>20.43</c:v>
                </c:pt>
                <c:pt idx="377">
                  <c:v>20.969999000000001</c:v>
                </c:pt>
                <c:pt idx="378">
                  <c:v>21.09</c:v>
                </c:pt>
                <c:pt idx="379">
                  <c:v>20.85</c:v>
                </c:pt>
                <c:pt idx="380">
                  <c:v>21.17</c:v>
                </c:pt>
                <c:pt idx="381">
                  <c:v>19.75</c:v>
                </c:pt>
                <c:pt idx="382">
                  <c:v>18.559999000000001</c:v>
                </c:pt>
                <c:pt idx="383">
                  <c:v>19.530000999999999</c:v>
                </c:pt>
                <c:pt idx="384">
                  <c:v>18.93</c:v>
                </c:pt>
                <c:pt idx="385">
                  <c:v>19.219999000000001</c:v>
                </c:pt>
                <c:pt idx="386">
                  <c:v>17.540001</c:v>
                </c:pt>
                <c:pt idx="387">
                  <c:v>17.260000000000002</c:v>
                </c:pt>
                <c:pt idx="388">
                  <c:v>18.149999999999999</c:v>
                </c:pt>
                <c:pt idx="389">
                  <c:v>17.59</c:v>
                </c:pt>
                <c:pt idx="390">
                  <c:v>17.780000999999999</c:v>
                </c:pt>
                <c:pt idx="391">
                  <c:v>16.920000000000002</c:v>
                </c:pt>
                <c:pt idx="392">
                  <c:v>16.010000000000002</c:v>
                </c:pt>
                <c:pt idx="393">
                  <c:v>16.860001</c:v>
                </c:pt>
                <c:pt idx="394">
                  <c:v>16.329999999999998</c:v>
                </c:pt>
                <c:pt idx="395">
                  <c:v>16.129999000000002</c:v>
                </c:pt>
                <c:pt idx="396">
                  <c:v>17.389999</c:v>
                </c:pt>
                <c:pt idx="397">
                  <c:v>17.100000000000001</c:v>
                </c:pt>
                <c:pt idx="398">
                  <c:v>18.510000000000002</c:v>
                </c:pt>
                <c:pt idx="399">
                  <c:v>19.239999999999998</c:v>
                </c:pt>
                <c:pt idx="400">
                  <c:v>19.370000999999998</c:v>
                </c:pt>
                <c:pt idx="401">
                  <c:v>17.290001</c:v>
                </c:pt>
                <c:pt idx="402">
                  <c:v>16.57</c:v>
                </c:pt>
                <c:pt idx="403">
                  <c:v>15.89</c:v>
                </c:pt>
                <c:pt idx="404">
                  <c:v>14.54</c:v>
                </c:pt>
                <c:pt idx="405">
                  <c:v>14.43</c:v>
                </c:pt>
                <c:pt idx="406">
                  <c:v>15.35</c:v>
                </c:pt>
                <c:pt idx="407">
                  <c:v>13.02</c:v>
                </c:pt>
                <c:pt idx="408">
                  <c:v>12.51</c:v>
                </c:pt>
                <c:pt idx="409">
                  <c:v>11.2</c:v>
                </c:pt>
                <c:pt idx="410">
                  <c:v>10.02</c:v>
                </c:pt>
                <c:pt idx="411">
                  <c:v>7.67</c:v>
                </c:pt>
                <c:pt idx="412">
                  <c:v>7.84</c:v>
                </c:pt>
                <c:pt idx="413">
                  <c:v>7.09</c:v>
                </c:pt>
                <c:pt idx="414">
                  <c:v>5.95</c:v>
                </c:pt>
                <c:pt idx="415">
                  <c:v>4.03</c:v>
                </c:pt>
                <c:pt idx="416">
                  <c:v>3.05</c:v>
                </c:pt>
                <c:pt idx="417">
                  <c:v>2.9</c:v>
                </c:pt>
                <c:pt idx="418">
                  <c:v>2.4700000000000002</c:v>
                </c:pt>
                <c:pt idx="419">
                  <c:v>3.85</c:v>
                </c:pt>
                <c:pt idx="420">
                  <c:v>3.65</c:v>
                </c:pt>
                <c:pt idx="421">
                  <c:v>3.85</c:v>
                </c:pt>
                <c:pt idx="422">
                  <c:v>4.0199999999999996</c:v>
                </c:pt>
                <c:pt idx="423">
                  <c:v>5.04</c:v>
                </c:pt>
                <c:pt idx="424">
                  <c:v>7.9</c:v>
                </c:pt>
                <c:pt idx="425">
                  <c:v>9.1</c:v>
                </c:pt>
                <c:pt idx="426">
                  <c:v>6.61</c:v>
                </c:pt>
                <c:pt idx="427">
                  <c:v>6.88</c:v>
                </c:pt>
                <c:pt idx="428">
                  <c:v>5.9</c:v>
                </c:pt>
                <c:pt idx="429">
                  <c:v>6.1</c:v>
                </c:pt>
                <c:pt idx="430">
                  <c:v>5.54</c:v>
                </c:pt>
                <c:pt idx="431">
                  <c:v>5.96</c:v>
                </c:pt>
                <c:pt idx="432">
                  <c:v>6.37</c:v>
                </c:pt>
                <c:pt idx="433">
                  <c:v>6.98</c:v>
                </c:pt>
                <c:pt idx="434">
                  <c:v>6.78</c:v>
                </c:pt>
                <c:pt idx="435">
                  <c:v>6.57</c:v>
                </c:pt>
                <c:pt idx="436">
                  <c:v>7.04</c:v>
                </c:pt>
                <c:pt idx="437">
                  <c:v>6.79</c:v>
                </c:pt>
                <c:pt idx="438">
                  <c:v>6.37</c:v>
                </c:pt>
                <c:pt idx="439">
                  <c:v>6.5</c:v>
                </c:pt>
                <c:pt idx="440">
                  <c:v>6.76</c:v>
                </c:pt>
                <c:pt idx="441">
                  <c:v>6.76</c:v>
                </c:pt>
                <c:pt idx="442">
                  <c:v>6.8</c:v>
                </c:pt>
                <c:pt idx="443">
                  <c:v>6.82</c:v>
                </c:pt>
                <c:pt idx="444">
                  <c:v>8.07</c:v>
                </c:pt>
                <c:pt idx="445">
                  <c:v>8.4</c:v>
                </c:pt>
                <c:pt idx="446">
                  <c:v>8.0500000000000007</c:v>
                </c:pt>
                <c:pt idx="447">
                  <c:v>8.11</c:v>
                </c:pt>
                <c:pt idx="448">
                  <c:v>8.0500000000000007</c:v>
                </c:pt>
                <c:pt idx="449">
                  <c:v>7.24</c:v>
                </c:pt>
                <c:pt idx="450">
                  <c:v>7.65</c:v>
                </c:pt>
                <c:pt idx="451">
                  <c:v>7.39</c:v>
                </c:pt>
                <c:pt idx="452">
                  <c:v>7.41</c:v>
                </c:pt>
                <c:pt idx="453">
                  <c:v>7.61</c:v>
                </c:pt>
                <c:pt idx="454">
                  <c:v>7.78</c:v>
                </c:pt>
                <c:pt idx="455">
                  <c:v>8.08</c:v>
                </c:pt>
                <c:pt idx="456">
                  <c:v>7.47</c:v>
                </c:pt>
                <c:pt idx="457">
                  <c:v>7.19</c:v>
                </c:pt>
                <c:pt idx="458">
                  <c:v>7.17</c:v>
                </c:pt>
                <c:pt idx="459">
                  <c:v>7.77</c:v>
                </c:pt>
                <c:pt idx="460">
                  <c:v>7.96</c:v>
                </c:pt>
                <c:pt idx="461">
                  <c:v>8.16</c:v>
                </c:pt>
                <c:pt idx="462">
                  <c:v>8.0500000000000007</c:v>
                </c:pt>
                <c:pt idx="463">
                  <c:v>9.65</c:v>
                </c:pt>
                <c:pt idx="464">
                  <c:v>10.26</c:v>
                </c:pt>
                <c:pt idx="465">
                  <c:v>10.81</c:v>
                </c:pt>
                <c:pt idx="466">
                  <c:v>10.65</c:v>
                </c:pt>
                <c:pt idx="467">
                  <c:v>10.39</c:v>
                </c:pt>
                <c:pt idx="468">
                  <c:v>9.85</c:v>
                </c:pt>
                <c:pt idx="469">
                  <c:v>10.039999999999999</c:v>
                </c:pt>
                <c:pt idx="470">
                  <c:v>10.02</c:v>
                </c:pt>
                <c:pt idx="471">
                  <c:v>10.08</c:v>
                </c:pt>
                <c:pt idx="472">
                  <c:v>10.09</c:v>
                </c:pt>
                <c:pt idx="473">
                  <c:v>9.48</c:v>
                </c:pt>
                <c:pt idx="474">
                  <c:v>10.44</c:v>
                </c:pt>
                <c:pt idx="475">
                  <c:v>10.130000000000001</c:v>
                </c:pt>
                <c:pt idx="476">
                  <c:v>9.69</c:v>
                </c:pt>
                <c:pt idx="477">
                  <c:v>8.3699999999999992</c:v>
                </c:pt>
                <c:pt idx="478">
                  <c:v>8.42</c:v>
                </c:pt>
                <c:pt idx="479">
                  <c:v>8.44</c:v>
                </c:pt>
                <c:pt idx="480">
                  <c:v>8.23</c:v>
                </c:pt>
                <c:pt idx="481">
                  <c:v>8.09</c:v>
                </c:pt>
                <c:pt idx="482">
                  <c:v>8.56</c:v>
                </c:pt>
                <c:pt idx="483">
                  <c:v>8.3000000000000007</c:v>
                </c:pt>
                <c:pt idx="484">
                  <c:v>8.41</c:v>
                </c:pt>
                <c:pt idx="485">
                  <c:v>8.56</c:v>
                </c:pt>
                <c:pt idx="486">
                  <c:v>8.15</c:v>
                </c:pt>
                <c:pt idx="487">
                  <c:v>8.5500000000000007</c:v>
                </c:pt>
                <c:pt idx="488">
                  <c:v>7.95</c:v>
                </c:pt>
                <c:pt idx="489">
                  <c:v>7.71</c:v>
                </c:pt>
                <c:pt idx="490">
                  <c:v>7.11</c:v>
                </c:pt>
                <c:pt idx="491">
                  <c:v>7.01</c:v>
                </c:pt>
                <c:pt idx="492">
                  <c:v>6.96</c:v>
                </c:pt>
                <c:pt idx="493">
                  <c:v>7.85</c:v>
                </c:pt>
                <c:pt idx="494">
                  <c:v>7.7</c:v>
                </c:pt>
                <c:pt idx="495">
                  <c:v>7.58</c:v>
                </c:pt>
                <c:pt idx="496">
                  <c:v>7.45</c:v>
                </c:pt>
                <c:pt idx="497">
                  <c:v>8.01</c:v>
                </c:pt>
                <c:pt idx="498">
                  <c:v>7.47</c:v>
                </c:pt>
                <c:pt idx="499">
                  <c:v>7.57</c:v>
                </c:pt>
                <c:pt idx="500">
                  <c:v>7.84</c:v>
                </c:pt>
                <c:pt idx="501">
                  <c:v>7.68</c:v>
                </c:pt>
                <c:pt idx="502">
                  <c:v>7.33</c:v>
                </c:pt>
                <c:pt idx="503">
                  <c:v>7.13</c:v>
                </c:pt>
                <c:pt idx="504">
                  <c:v>7.4</c:v>
                </c:pt>
                <c:pt idx="505">
                  <c:v>7.25</c:v>
                </c:pt>
                <c:pt idx="506">
                  <c:v>7.35</c:v>
                </c:pt>
                <c:pt idx="507">
                  <c:v>7.12</c:v>
                </c:pt>
                <c:pt idx="508">
                  <c:v>7.37</c:v>
                </c:pt>
                <c:pt idx="509">
                  <c:v>8.1199999999999992</c:v>
                </c:pt>
                <c:pt idx="510">
                  <c:v>7.53</c:v>
                </c:pt>
                <c:pt idx="511">
                  <c:v>7.53</c:v>
                </c:pt>
                <c:pt idx="512">
                  <c:v>7.38</c:v>
                </c:pt>
                <c:pt idx="513">
                  <c:v>7.43</c:v>
                </c:pt>
                <c:pt idx="514">
                  <c:v>8.6999999999999993</c:v>
                </c:pt>
                <c:pt idx="515">
                  <c:v>8.11</c:v>
                </c:pt>
                <c:pt idx="516">
                  <c:v>7.76</c:v>
                </c:pt>
                <c:pt idx="517">
                  <c:v>7.46</c:v>
                </c:pt>
                <c:pt idx="518">
                  <c:v>7.97</c:v>
                </c:pt>
                <c:pt idx="519">
                  <c:v>6.93</c:v>
                </c:pt>
                <c:pt idx="520">
                  <c:v>6.9</c:v>
                </c:pt>
                <c:pt idx="521">
                  <c:v>7.05</c:v>
                </c:pt>
                <c:pt idx="522">
                  <c:v>7.25</c:v>
                </c:pt>
                <c:pt idx="523">
                  <c:v>7.06</c:v>
                </c:pt>
                <c:pt idx="524">
                  <c:v>6.98</c:v>
                </c:pt>
                <c:pt idx="525">
                  <c:v>7.04</c:v>
                </c:pt>
                <c:pt idx="526">
                  <c:v>6.9</c:v>
                </c:pt>
                <c:pt idx="527">
                  <c:v>6.64</c:v>
                </c:pt>
                <c:pt idx="528">
                  <c:v>6.74</c:v>
                </c:pt>
                <c:pt idx="529">
                  <c:v>6.62</c:v>
                </c:pt>
                <c:pt idx="530">
                  <c:v>6.49</c:v>
                </c:pt>
                <c:pt idx="531">
                  <c:v>6.44</c:v>
                </c:pt>
                <c:pt idx="532">
                  <c:v>6.59</c:v>
                </c:pt>
                <c:pt idx="533">
                  <c:v>6.71</c:v>
                </c:pt>
                <c:pt idx="534">
                  <c:v>6.45</c:v>
                </c:pt>
                <c:pt idx="535">
                  <c:v>6.41</c:v>
                </c:pt>
                <c:pt idx="536">
                  <c:v>6.06</c:v>
                </c:pt>
                <c:pt idx="537">
                  <c:v>5.92</c:v>
                </c:pt>
                <c:pt idx="538">
                  <c:v>5.66</c:v>
                </c:pt>
                <c:pt idx="539">
                  <c:v>5.65</c:v>
                </c:pt>
                <c:pt idx="540">
                  <c:v>5.63</c:v>
                </c:pt>
                <c:pt idx="541">
                  <c:v>5.31</c:v>
                </c:pt>
                <c:pt idx="542">
                  <c:v>5.31</c:v>
                </c:pt>
                <c:pt idx="543">
                  <c:v>5.29</c:v>
                </c:pt>
                <c:pt idx="544">
                  <c:v>5.64</c:v>
                </c:pt>
                <c:pt idx="545">
                  <c:v>5.43</c:v>
                </c:pt>
                <c:pt idx="546">
                  <c:v>5.34</c:v>
                </c:pt>
                <c:pt idx="547">
                  <c:v>5</c:v>
                </c:pt>
                <c:pt idx="548">
                  <c:v>5.37</c:v>
                </c:pt>
                <c:pt idx="549">
                  <c:v>4.7</c:v>
                </c:pt>
                <c:pt idx="550">
                  <c:v>4.75</c:v>
                </c:pt>
                <c:pt idx="551">
                  <c:v>4.79</c:v>
                </c:pt>
                <c:pt idx="552">
                  <c:v>4.82</c:v>
                </c:pt>
                <c:pt idx="553">
                  <c:v>4.83</c:v>
                </c:pt>
                <c:pt idx="554">
                  <c:v>4.8499999999999996</c:v>
                </c:pt>
                <c:pt idx="555">
                  <c:v>4.92</c:v>
                </c:pt>
                <c:pt idx="556">
                  <c:v>4.82</c:v>
                </c:pt>
                <c:pt idx="557">
                  <c:v>5.4</c:v>
                </c:pt>
                <c:pt idx="558">
                  <c:v>4.9000000000000004</c:v>
                </c:pt>
                <c:pt idx="559">
                  <c:v>5.2</c:v>
                </c:pt>
                <c:pt idx="560">
                  <c:v>6.15</c:v>
                </c:pt>
                <c:pt idx="561">
                  <c:v>6.04</c:v>
                </c:pt>
                <c:pt idx="562">
                  <c:v>6.3</c:v>
                </c:pt>
                <c:pt idx="563">
                  <c:v>5.93</c:v>
                </c:pt>
                <c:pt idx="564">
                  <c:v>5.98</c:v>
                </c:pt>
                <c:pt idx="565">
                  <c:v>5.57</c:v>
                </c:pt>
                <c:pt idx="566">
                  <c:v>5.56</c:v>
                </c:pt>
                <c:pt idx="567">
                  <c:v>6.48</c:v>
                </c:pt>
                <c:pt idx="568">
                  <c:v>6.26</c:v>
                </c:pt>
                <c:pt idx="569">
                  <c:v>6.45</c:v>
                </c:pt>
                <c:pt idx="570">
                  <c:v>6.83</c:v>
                </c:pt>
                <c:pt idx="571">
                  <c:v>6.73</c:v>
                </c:pt>
                <c:pt idx="572">
                  <c:v>5.86</c:v>
                </c:pt>
                <c:pt idx="573">
                  <c:v>5.59</c:v>
                </c:pt>
                <c:pt idx="574">
                  <c:v>5.65</c:v>
                </c:pt>
                <c:pt idx="575">
                  <c:v>5.97</c:v>
                </c:pt>
                <c:pt idx="576">
                  <c:v>5.71</c:v>
                </c:pt>
                <c:pt idx="577">
                  <c:v>6.66</c:v>
                </c:pt>
                <c:pt idx="578">
                  <c:v>6.62</c:v>
                </c:pt>
                <c:pt idx="579">
                  <c:v>6</c:v>
                </c:pt>
                <c:pt idx="580">
                  <c:v>7.82</c:v>
                </c:pt>
                <c:pt idx="581">
                  <c:v>9.6300000000000008</c:v>
                </c:pt>
                <c:pt idx="582">
                  <c:v>10.1</c:v>
                </c:pt>
                <c:pt idx="583">
                  <c:v>8.33</c:v>
                </c:pt>
                <c:pt idx="584">
                  <c:v>8.0399999999999991</c:v>
                </c:pt>
                <c:pt idx="585">
                  <c:v>7.4</c:v>
                </c:pt>
                <c:pt idx="586">
                  <c:v>7.65</c:v>
                </c:pt>
                <c:pt idx="587">
                  <c:v>7.32</c:v>
                </c:pt>
                <c:pt idx="588">
                  <c:v>7.21</c:v>
                </c:pt>
                <c:pt idx="589">
                  <c:v>7.13</c:v>
                </c:pt>
                <c:pt idx="590">
                  <c:v>6.73</c:v>
                </c:pt>
                <c:pt idx="591">
                  <c:v>7.36</c:v>
                </c:pt>
                <c:pt idx="592">
                  <c:v>6.68</c:v>
                </c:pt>
                <c:pt idx="593">
                  <c:v>7.83</c:v>
                </c:pt>
                <c:pt idx="594">
                  <c:v>7.47</c:v>
                </c:pt>
                <c:pt idx="595">
                  <c:v>8.5</c:v>
                </c:pt>
                <c:pt idx="596">
                  <c:v>9.0399999999999991</c:v>
                </c:pt>
                <c:pt idx="597">
                  <c:v>8.07</c:v>
                </c:pt>
                <c:pt idx="598">
                  <c:v>8.64</c:v>
                </c:pt>
                <c:pt idx="599">
                  <c:v>9.07</c:v>
                </c:pt>
                <c:pt idx="600">
                  <c:v>8.6</c:v>
                </c:pt>
                <c:pt idx="601">
                  <c:v>8.2100000000000009</c:v>
                </c:pt>
                <c:pt idx="602">
                  <c:v>8.2899999999999991</c:v>
                </c:pt>
                <c:pt idx="603">
                  <c:v>7.92</c:v>
                </c:pt>
                <c:pt idx="604">
                  <c:v>8.07</c:v>
                </c:pt>
                <c:pt idx="605">
                  <c:v>7.77</c:v>
                </c:pt>
                <c:pt idx="606">
                  <c:v>7.37</c:v>
                </c:pt>
                <c:pt idx="607">
                  <c:v>7.87</c:v>
                </c:pt>
                <c:pt idx="608">
                  <c:v>9.33</c:v>
                </c:pt>
                <c:pt idx="609">
                  <c:v>8.9600000000000009</c:v>
                </c:pt>
                <c:pt idx="610">
                  <c:v>8.89</c:v>
                </c:pt>
                <c:pt idx="611">
                  <c:v>8.39</c:v>
                </c:pt>
                <c:pt idx="612">
                  <c:v>8.4600000000000009</c:v>
                </c:pt>
                <c:pt idx="613">
                  <c:v>8.89</c:v>
                </c:pt>
                <c:pt idx="614">
                  <c:v>8.59</c:v>
                </c:pt>
                <c:pt idx="615">
                  <c:v>8.3699999999999992</c:v>
                </c:pt>
                <c:pt idx="616">
                  <c:v>8.2200000000000006</c:v>
                </c:pt>
                <c:pt idx="617">
                  <c:v>8.6300000000000008</c:v>
                </c:pt>
                <c:pt idx="618">
                  <c:v>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4-4FF1-8AF0-75540362C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867127"/>
        <c:axId val="618926392"/>
      </c:lineChart>
      <c:dateAx>
        <c:axId val="1375867127"/>
        <c:scaling>
          <c:orientation val="minMax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26392"/>
        <c:crosses val="autoZero"/>
        <c:auto val="1"/>
        <c:lblOffset val="100"/>
        <c:baseTimeUnit val="days"/>
        <c:majorUnit val="1"/>
        <c:majorTimeUnit val="years"/>
      </c:dateAx>
      <c:valAx>
        <c:axId val="6189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67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340EF7-D3B0-48EF-B8B6-250F3F259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643624189812" createdVersion="6" refreshedVersion="6" minRefreshableVersion="3" recordCount="620" xr:uid="{A2A00A5C-0A24-4D3B-88EA-8071B9BD0142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8-07-19T00:00:00" maxDate="2021-01-01T00:00:00"/>
    </cacheField>
    <cacheField name="Close" numFmtId="0">
      <sharedItems containsString="0" containsBlank="1" containsNumber="1" minValue="2.4700000000000002" maxValue="214.05999800000001"/>
    </cacheField>
    <cacheField name="Year" numFmtId="0">
      <sharedItems containsString="0" containsBlank="1" containsNumber="1" containsInteger="1" minValue="2018" maxValue="2020" count="4"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3"/>
        <n v="4"/>
        <n v="1"/>
        <n v="2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0">
  <r>
    <d v="2018-07-19T00:00:00"/>
    <n v="22.389999"/>
    <x v="0"/>
    <x v="0"/>
    <n v="2"/>
  </r>
  <r>
    <d v="2018-07-20T00:00:00"/>
    <n v="29.77"/>
    <x v="0"/>
    <x v="0"/>
    <n v="2"/>
  </r>
  <r>
    <d v="2018-07-23T00:00:00"/>
    <n v="29.450001"/>
    <x v="0"/>
    <x v="0"/>
    <n v="2"/>
  </r>
  <r>
    <d v="2018-07-24T00:00:00"/>
    <n v="25.360001"/>
    <x v="0"/>
    <x v="0"/>
    <n v="2"/>
  </r>
  <r>
    <d v="2018-07-25T00:00:00"/>
    <n v="26.49"/>
    <x v="0"/>
    <x v="0"/>
    <n v="2"/>
  </r>
  <r>
    <d v="2018-07-26T00:00:00"/>
    <n v="26.4"/>
    <x v="0"/>
    <x v="0"/>
    <n v="2"/>
  </r>
  <r>
    <d v="2018-07-27T00:00:00"/>
    <n v="24.299999"/>
    <x v="0"/>
    <x v="0"/>
    <n v="2"/>
  </r>
  <r>
    <d v="2018-07-30T00:00:00"/>
    <n v="22.84"/>
    <x v="0"/>
    <x v="0"/>
    <n v="2"/>
  </r>
  <r>
    <d v="2018-07-31T00:00:00"/>
    <n v="22.1"/>
    <x v="0"/>
    <x v="0"/>
    <n v="2"/>
  </r>
  <r>
    <d v="2018-08-01T00:00:00"/>
    <n v="22.93"/>
    <x v="0"/>
    <x v="0"/>
    <n v="2"/>
  </r>
  <r>
    <d v="2018-08-02T00:00:00"/>
    <n v="23.870000999999998"/>
    <x v="0"/>
    <x v="0"/>
    <n v="2"/>
  </r>
  <r>
    <d v="2018-08-03T00:00:00"/>
    <n v="24.15"/>
    <x v="0"/>
    <x v="0"/>
    <n v="2"/>
  </r>
  <r>
    <d v="2018-08-06T00:00:00"/>
    <n v="24.84"/>
    <x v="0"/>
    <x v="0"/>
    <n v="2"/>
  </r>
  <r>
    <d v="2018-08-07T00:00:00"/>
    <n v="24.68"/>
    <x v="0"/>
    <x v="0"/>
    <n v="2"/>
  </r>
  <r>
    <d v="2018-08-08T00:00:00"/>
    <n v="24.74"/>
    <x v="0"/>
    <x v="0"/>
    <n v="2"/>
  </r>
  <r>
    <d v="2018-08-09T00:00:00"/>
    <n v="25.6"/>
    <x v="0"/>
    <x v="0"/>
    <n v="2"/>
  </r>
  <r>
    <d v="2018-08-10T00:00:00"/>
    <n v="25.82"/>
    <x v="0"/>
    <x v="0"/>
    <n v="2"/>
  </r>
  <r>
    <d v="2018-08-13T00:00:00"/>
    <n v="26.67"/>
    <x v="0"/>
    <x v="0"/>
    <n v="2"/>
  </r>
  <r>
    <d v="2018-08-14T00:00:00"/>
    <n v="24.25"/>
    <x v="0"/>
    <x v="0"/>
    <n v="2"/>
  </r>
  <r>
    <d v="2018-08-15T00:00:00"/>
    <n v="29.1"/>
    <x v="0"/>
    <x v="0"/>
    <n v="2"/>
  </r>
  <r>
    <d v="2018-08-16T00:00:00"/>
    <n v="29.27"/>
    <x v="0"/>
    <x v="0"/>
    <n v="2"/>
  </r>
  <r>
    <d v="2018-08-17T00:00:00"/>
    <n v="30.690000999999999"/>
    <x v="0"/>
    <x v="0"/>
    <n v="2"/>
  </r>
  <r>
    <d v="2018-08-20T00:00:00"/>
    <n v="35.900002000000001"/>
    <x v="0"/>
    <x v="0"/>
    <n v="2"/>
  </r>
  <r>
    <d v="2018-08-21T00:00:00"/>
    <n v="39.939999"/>
    <x v="0"/>
    <x v="0"/>
    <n v="2"/>
  </r>
  <r>
    <d v="2018-08-22T00:00:00"/>
    <n v="39"/>
    <x v="0"/>
    <x v="0"/>
    <n v="2"/>
  </r>
  <r>
    <d v="2018-08-23T00:00:00"/>
    <n v="38.25"/>
    <x v="0"/>
    <x v="0"/>
    <n v="2"/>
  </r>
  <r>
    <d v="2018-08-24T00:00:00"/>
    <n v="43.860000999999997"/>
    <x v="0"/>
    <x v="0"/>
    <n v="2"/>
  </r>
  <r>
    <d v="2018-08-27T00:00:00"/>
    <n v="53.439999"/>
    <x v="0"/>
    <x v="0"/>
    <n v="2"/>
  </r>
  <r>
    <d v="2018-08-28T00:00:00"/>
    <n v="51.5"/>
    <x v="0"/>
    <x v="0"/>
    <n v="2"/>
  </r>
  <r>
    <d v="2018-08-29T00:00:00"/>
    <n v="62.130001"/>
    <x v="0"/>
    <x v="0"/>
    <n v="2"/>
  </r>
  <r>
    <d v="2018-08-30T00:00:00"/>
    <n v="59.07"/>
    <x v="0"/>
    <x v="0"/>
    <n v="2"/>
  </r>
  <r>
    <d v="2018-08-31T00:00:00"/>
    <n v="65.199996999999996"/>
    <x v="0"/>
    <x v="0"/>
    <n v="2"/>
  </r>
  <r>
    <d v="2018-09-04T00:00:00"/>
    <n v="77.010002"/>
    <x v="0"/>
    <x v="0"/>
    <n v="2"/>
  </r>
  <r>
    <d v="2018-09-05T00:00:00"/>
    <n v="89.860000999999997"/>
    <x v="0"/>
    <x v="0"/>
    <n v="2"/>
  </r>
  <r>
    <d v="2018-09-06T00:00:00"/>
    <n v="80.099997999999999"/>
    <x v="0"/>
    <x v="0"/>
    <n v="2"/>
  </r>
  <r>
    <d v="2018-09-07T00:00:00"/>
    <n v="77.889999000000003"/>
    <x v="0"/>
    <x v="0"/>
    <n v="2"/>
  </r>
  <r>
    <d v="2018-09-10T00:00:00"/>
    <n v="84.5"/>
    <x v="0"/>
    <x v="0"/>
    <n v="2"/>
  </r>
  <r>
    <d v="2018-09-11T00:00:00"/>
    <n v="95.790001000000004"/>
    <x v="0"/>
    <x v="0"/>
    <n v="2"/>
  </r>
  <r>
    <d v="2018-09-12T00:00:00"/>
    <n v="104.949997"/>
    <x v="0"/>
    <x v="0"/>
    <n v="2"/>
  </r>
  <r>
    <d v="2018-09-13T00:00:00"/>
    <n v="119.760002"/>
    <x v="0"/>
    <x v="0"/>
    <n v="2"/>
  </r>
  <r>
    <d v="2018-09-14T00:00:00"/>
    <n v="109.050003"/>
    <x v="0"/>
    <x v="0"/>
    <n v="2"/>
  </r>
  <r>
    <d v="2018-09-17T00:00:00"/>
    <n v="120.19000200000001"/>
    <x v="0"/>
    <x v="0"/>
    <n v="2"/>
  </r>
  <r>
    <d v="2018-09-18T00:00:00"/>
    <n v="154.979996"/>
    <x v="0"/>
    <x v="0"/>
    <n v="2"/>
  </r>
  <r>
    <d v="2018-09-19T00:00:00"/>
    <n v="214.05999800000001"/>
    <x v="0"/>
    <x v="0"/>
    <n v="2"/>
  </r>
  <r>
    <d v="2018-09-20T00:00:00"/>
    <n v="176.35000600000001"/>
    <x v="0"/>
    <x v="0"/>
    <n v="2"/>
  </r>
  <r>
    <d v="2018-09-21T00:00:00"/>
    <n v="123"/>
    <x v="0"/>
    <x v="0"/>
    <n v="2"/>
  </r>
  <r>
    <d v="2018-09-24T00:00:00"/>
    <n v="99.5"/>
    <x v="0"/>
    <x v="0"/>
    <n v="2"/>
  </r>
  <r>
    <d v="2018-09-25T00:00:00"/>
    <n v="107.879997"/>
    <x v="0"/>
    <x v="0"/>
    <n v="2"/>
  </r>
  <r>
    <d v="2018-09-26T00:00:00"/>
    <n v="114.5"/>
    <x v="0"/>
    <x v="0"/>
    <n v="2"/>
  </r>
  <r>
    <d v="2018-09-27T00:00:00"/>
    <n v="131.300003"/>
    <x v="0"/>
    <x v="0"/>
    <n v="2"/>
  </r>
  <r>
    <d v="2018-09-28T00:00:00"/>
    <n v="143.61999499999999"/>
    <x v="0"/>
    <x v="0"/>
    <n v="2"/>
  </r>
  <r>
    <d v="2018-10-01T00:00:00"/>
    <n v="164.979996"/>
    <x v="0"/>
    <x v="1"/>
    <n v="2"/>
  </r>
  <r>
    <d v="2018-10-02T00:00:00"/>
    <n v="138.16999799999999"/>
    <x v="0"/>
    <x v="1"/>
    <n v="2"/>
  </r>
  <r>
    <d v="2018-10-03T00:00:00"/>
    <n v="156.83000200000001"/>
    <x v="0"/>
    <x v="1"/>
    <n v="2"/>
  </r>
  <r>
    <d v="2018-10-04T00:00:00"/>
    <n v="145.570007"/>
    <x v="0"/>
    <x v="1"/>
    <n v="2"/>
  </r>
  <r>
    <d v="2018-10-05T00:00:00"/>
    <n v="146.91000399999999"/>
    <x v="0"/>
    <x v="1"/>
    <n v="2"/>
  </r>
  <r>
    <d v="2018-10-08T00:00:00"/>
    <n v="140"/>
    <x v="0"/>
    <x v="1"/>
    <n v="2"/>
  </r>
  <r>
    <d v="2018-10-09T00:00:00"/>
    <n v="128.96000699999999"/>
    <x v="0"/>
    <x v="1"/>
    <n v="2"/>
  </r>
  <r>
    <d v="2018-10-10T00:00:00"/>
    <n v="136.800003"/>
    <x v="0"/>
    <x v="1"/>
    <n v="2"/>
  </r>
  <r>
    <d v="2018-10-11T00:00:00"/>
    <n v="131.949997"/>
    <x v="0"/>
    <x v="1"/>
    <n v="2"/>
  </r>
  <r>
    <d v="2018-10-12T00:00:00"/>
    <n v="148.300003"/>
    <x v="0"/>
    <x v="1"/>
    <n v="2"/>
  </r>
  <r>
    <d v="2018-10-15T00:00:00"/>
    <n v="165.63999899999999"/>
    <x v="0"/>
    <x v="1"/>
    <n v="2"/>
  </r>
  <r>
    <d v="2018-10-16T00:00:00"/>
    <n v="158.38000500000001"/>
    <x v="0"/>
    <x v="1"/>
    <n v="2"/>
  </r>
  <r>
    <d v="2018-10-17T00:00:00"/>
    <n v="148.25"/>
    <x v="0"/>
    <x v="1"/>
    <n v="2"/>
  </r>
  <r>
    <d v="2018-10-18T00:00:00"/>
    <n v="152.529999"/>
    <x v="0"/>
    <x v="1"/>
    <n v="2"/>
  </r>
  <r>
    <d v="2018-10-19T00:00:00"/>
    <n v="145.300003"/>
    <x v="0"/>
    <x v="1"/>
    <n v="2"/>
  </r>
  <r>
    <d v="2018-10-22T00:00:00"/>
    <n v="122.599998"/>
    <x v="0"/>
    <x v="1"/>
    <n v="2"/>
  </r>
  <r>
    <d v="2018-10-23T00:00:00"/>
    <n v="120.790001"/>
    <x v="0"/>
    <x v="1"/>
    <n v="2"/>
  </r>
  <r>
    <d v="2018-10-24T00:00:00"/>
    <n v="109.290001"/>
    <x v="0"/>
    <x v="1"/>
    <n v="2"/>
  </r>
  <r>
    <d v="2018-10-25T00:00:00"/>
    <n v="106.75"/>
    <x v="0"/>
    <x v="1"/>
    <n v="2"/>
  </r>
  <r>
    <d v="2018-10-26T00:00:00"/>
    <n v="108.08000199999999"/>
    <x v="0"/>
    <x v="1"/>
    <n v="2"/>
  </r>
  <r>
    <d v="2018-10-29T00:00:00"/>
    <n v="90.68"/>
    <x v="0"/>
    <x v="1"/>
    <n v="2"/>
  </r>
  <r>
    <d v="2018-10-30T00:00:00"/>
    <n v="90.099997999999999"/>
    <x v="0"/>
    <x v="1"/>
    <n v="2"/>
  </r>
  <r>
    <d v="2018-10-31T00:00:00"/>
    <n v="94.790001000000004"/>
    <x v="0"/>
    <x v="1"/>
    <n v="2"/>
  </r>
  <r>
    <d v="2018-11-01T00:00:00"/>
    <n v="98.980002999999996"/>
    <x v="0"/>
    <x v="1"/>
    <n v="2"/>
  </r>
  <r>
    <d v="2018-11-02T00:00:00"/>
    <n v="99.489998"/>
    <x v="0"/>
    <x v="1"/>
    <n v="2"/>
  </r>
  <r>
    <d v="2018-11-05T00:00:00"/>
    <n v="100.980003"/>
    <x v="0"/>
    <x v="1"/>
    <n v="2"/>
  </r>
  <r>
    <d v="2018-11-06T00:00:00"/>
    <n v="106.860001"/>
    <x v="0"/>
    <x v="1"/>
    <n v="2"/>
  </r>
  <r>
    <d v="2018-11-07T00:00:00"/>
    <n v="139.60000600000001"/>
    <x v="0"/>
    <x v="1"/>
    <n v="2"/>
  </r>
  <r>
    <d v="2018-11-08T00:00:00"/>
    <n v="118.699997"/>
    <x v="0"/>
    <x v="1"/>
    <n v="2"/>
  </r>
  <r>
    <d v="2018-11-09T00:00:00"/>
    <n v="108.989998"/>
    <x v="0"/>
    <x v="1"/>
    <n v="2"/>
  </r>
  <r>
    <d v="2018-11-12T00:00:00"/>
    <n v="113.44000200000001"/>
    <x v="0"/>
    <x v="1"/>
    <n v="2"/>
  </r>
  <r>
    <d v="2018-11-13T00:00:00"/>
    <n v="111.550003"/>
    <x v="0"/>
    <x v="1"/>
    <n v="2"/>
  </r>
  <r>
    <d v="2018-11-14T00:00:00"/>
    <n v="102.339996"/>
    <x v="0"/>
    <x v="1"/>
    <n v="2"/>
  </r>
  <r>
    <d v="2018-11-15T00:00:00"/>
    <n v="107.269997"/>
    <x v="0"/>
    <x v="1"/>
    <n v="2"/>
  </r>
  <r>
    <d v="2018-11-16T00:00:00"/>
    <n v="110.480003"/>
    <x v="0"/>
    <x v="1"/>
    <n v="2"/>
  </r>
  <r>
    <d v="2018-11-19T00:00:00"/>
    <n v="106.769997"/>
    <x v="0"/>
    <x v="1"/>
    <n v="2"/>
  </r>
  <r>
    <d v="2018-11-20T00:00:00"/>
    <n v="104"/>
    <x v="0"/>
    <x v="1"/>
    <n v="2"/>
  </r>
  <r>
    <d v="2018-11-21T00:00:00"/>
    <n v="109.30999799999999"/>
    <x v="0"/>
    <x v="1"/>
    <n v="2"/>
  </r>
  <r>
    <d v="2018-11-23T00:00:00"/>
    <n v="116.029999"/>
    <x v="0"/>
    <x v="1"/>
    <n v="2"/>
  </r>
  <r>
    <d v="2018-11-26T00:00:00"/>
    <n v="114.139999"/>
    <x v="0"/>
    <x v="1"/>
    <n v="2"/>
  </r>
  <r>
    <d v="2018-11-27T00:00:00"/>
    <n v="114"/>
    <x v="0"/>
    <x v="1"/>
    <n v="2"/>
  </r>
  <r>
    <d v="2018-11-28T00:00:00"/>
    <n v="110.879997"/>
    <x v="0"/>
    <x v="1"/>
    <n v="2"/>
  </r>
  <r>
    <d v="2018-11-29T00:00:00"/>
    <n v="107.199997"/>
    <x v="0"/>
    <x v="1"/>
    <n v="2"/>
  </r>
  <r>
    <d v="2018-11-30T00:00:00"/>
    <n v="102.449997"/>
    <x v="0"/>
    <x v="1"/>
    <n v="2"/>
  </r>
  <r>
    <d v="2018-12-03T00:00:00"/>
    <n v="102.94000200000001"/>
    <x v="0"/>
    <x v="1"/>
    <n v="2"/>
  </r>
  <r>
    <d v="2018-12-04T00:00:00"/>
    <n v="100.260002"/>
    <x v="0"/>
    <x v="1"/>
    <n v="2"/>
  </r>
  <r>
    <d v="2018-12-06T00:00:00"/>
    <n v="99"/>
    <x v="0"/>
    <x v="1"/>
    <n v="2"/>
  </r>
  <r>
    <d v="2018-12-07T00:00:00"/>
    <n v="100.25"/>
    <x v="0"/>
    <x v="1"/>
    <n v="2"/>
  </r>
  <r>
    <d v="2018-12-10T00:00:00"/>
    <n v="97.139999000000003"/>
    <x v="0"/>
    <x v="1"/>
    <n v="2"/>
  </r>
  <r>
    <d v="2018-12-11T00:00:00"/>
    <n v="94.07"/>
    <x v="0"/>
    <x v="1"/>
    <n v="2"/>
  </r>
  <r>
    <d v="2018-12-12T00:00:00"/>
    <n v="84.480002999999996"/>
    <x v="0"/>
    <x v="1"/>
    <n v="2"/>
  </r>
  <r>
    <d v="2018-12-13T00:00:00"/>
    <n v="75.519997000000004"/>
    <x v="0"/>
    <x v="1"/>
    <n v="2"/>
  </r>
  <r>
    <d v="2018-12-14T00:00:00"/>
    <n v="75.129997000000003"/>
    <x v="0"/>
    <x v="1"/>
    <n v="2"/>
  </r>
  <r>
    <d v="2018-12-17T00:00:00"/>
    <n v="65.889999000000003"/>
    <x v="0"/>
    <x v="1"/>
    <n v="2"/>
  </r>
  <r>
    <d v="2018-12-18T00:00:00"/>
    <n v="76.5"/>
    <x v="0"/>
    <x v="1"/>
    <n v="2"/>
  </r>
  <r>
    <d v="2018-12-19T00:00:00"/>
    <n v="71"/>
    <x v="0"/>
    <x v="1"/>
    <n v="2"/>
  </r>
  <r>
    <d v="2018-12-20T00:00:00"/>
    <n v="78.300003000000004"/>
    <x v="0"/>
    <x v="1"/>
    <n v="2"/>
  </r>
  <r>
    <d v="2018-12-21T00:00:00"/>
    <n v="74.870002999999997"/>
    <x v="0"/>
    <x v="1"/>
    <n v="2"/>
  </r>
  <r>
    <d v="2018-12-24T00:00:00"/>
    <n v="71.379997000000003"/>
    <x v="0"/>
    <x v="1"/>
    <n v="2"/>
  </r>
  <r>
    <d v="2018-12-26T00:00:00"/>
    <n v="71.5"/>
    <x v="0"/>
    <x v="1"/>
    <n v="2"/>
  </r>
  <r>
    <d v="2018-12-27T00:00:00"/>
    <n v="71.080001999999993"/>
    <x v="0"/>
    <x v="1"/>
    <n v="2"/>
  </r>
  <r>
    <d v="2018-12-28T00:00:00"/>
    <n v="75.150002000000001"/>
    <x v="0"/>
    <x v="1"/>
    <n v="2"/>
  </r>
  <r>
    <d v="2018-12-31T00:00:00"/>
    <n v="70.540001000000004"/>
    <x v="0"/>
    <x v="1"/>
    <n v="2"/>
  </r>
  <r>
    <d v="2019-01-02T00:00:00"/>
    <n v="70.459998999999996"/>
    <x v="1"/>
    <x v="2"/>
    <n v="1"/>
  </r>
  <r>
    <d v="2019-01-03T00:00:00"/>
    <n v="70"/>
    <x v="1"/>
    <x v="2"/>
    <n v="1"/>
  </r>
  <r>
    <d v="2019-01-04T00:00:00"/>
    <n v="69.949996999999996"/>
    <x v="1"/>
    <x v="2"/>
    <n v="1"/>
  </r>
  <r>
    <d v="2019-01-07T00:00:00"/>
    <n v="71.900002000000001"/>
    <x v="1"/>
    <x v="2"/>
    <n v="1"/>
  </r>
  <r>
    <d v="2019-01-08T00:00:00"/>
    <n v="83.260002"/>
    <x v="1"/>
    <x v="2"/>
    <n v="1"/>
  </r>
  <r>
    <d v="2019-01-09T00:00:00"/>
    <n v="79.699996999999996"/>
    <x v="1"/>
    <x v="2"/>
    <n v="1"/>
  </r>
  <r>
    <d v="2019-01-10T00:00:00"/>
    <n v="80.400002000000001"/>
    <x v="1"/>
    <x v="2"/>
    <n v="1"/>
  </r>
  <r>
    <d v="2019-01-11T00:00:00"/>
    <n v="96"/>
    <x v="1"/>
    <x v="2"/>
    <n v="1"/>
  </r>
  <r>
    <d v="2019-01-14T00:00:00"/>
    <n v="100.150002"/>
    <x v="1"/>
    <x v="2"/>
    <n v="1"/>
  </r>
  <r>
    <d v="2019-01-15T00:00:00"/>
    <n v="82.879997000000003"/>
    <x v="1"/>
    <x v="2"/>
    <n v="1"/>
  </r>
  <r>
    <d v="2019-01-16T00:00:00"/>
    <n v="85.610000999999997"/>
    <x v="1"/>
    <x v="2"/>
    <n v="1"/>
  </r>
  <r>
    <d v="2019-01-17T00:00:00"/>
    <n v="83.449996999999996"/>
    <x v="1"/>
    <x v="2"/>
    <n v="1"/>
  </r>
  <r>
    <d v="2019-01-18T00:00:00"/>
    <n v="77.199996999999996"/>
    <x v="1"/>
    <x v="2"/>
    <n v="1"/>
  </r>
  <r>
    <d v="2019-01-22T00:00:00"/>
    <n v="72.800003000000004"/>
    <x v="1"/>
    <x v="2"/>
    <n v="1"/>
  </r>
  <r>
    <d v="2019-01-23T00:00:00"/>
    <n v="71.739998"/>
    <x v="1"/>
    <x v="2"/>
    <n v="1"/>
  </r>
  <r>
    <d v="2019-01-24T00:00:00"/>
    <n v="73.959998999999996"/>
    <x v="1"/>
    <x v="2"/>
    <n v="1"/>
  </r>
  <r>
    <d v="2019-01-25T00:00:00"/>
    <n v="75.349997999999999"/>
    <x v="1"/>
    <x v="2"/>
    <n v="1"/>
  </r>
  <r>
    <d v="2019-01-28T00:00:00"/>
    <n v="81.93"/>
    <x v="1"/>
    <x v="2"/>
    <n v="1"/>
  </r>
  <r>
    <d v="2019-01-29T00:00:00"/>
    <n v="79.059997999999993"/>
    <x v="1"/>
    <x v="2"/>
    <n v="1"/>
  </r>
  <r>
    <d v="2019-01-30T00:00:00"/>
    <n v="77.480002999999996"/>
    <x v="1"/>
    <x v="2"/>
    <n v="1"/>
  </r>
  <r>
    <d v="2019-01-31T00:00:00"/>
    <n v="80.489998"/>
    <x v="1"/>
    <x v="2"/>
    <n v="1"/>
  </r>
  <r>
    <d v="2019-02-01T00:00:00"/>
    <n v="81.910004000000001"/>
    <x v="1"/>
    <x v="2"/>
    <n v="1"/>
  </r>
  <r>
    <d v="2019-02-04T00:00:00"/>
    <n v="83.07"/>
    <x v="1"/>
    <x v="2"/>
    <n v="1"/>
  </r>
  <r>
    <d v="2019-02-05T00:00:00"/>
    <n v="83.269997000000004"/>
    <x v="1"/>
    <x v="2"/>
    <n v="1"/>
  </r>
  <r>
    <d v="2019-02-06T00:00:00"/>
    <n v="78.150002000000001"/>
    <x v="1"/>
    <x v="2"/>
    <n v="1"/>
  </r>
  <r>
    <d v="2019-02-07T00:00:00"/>
    <n v="79.989998"/>
    <x v="1"/>
    <x v="2"/>
    <n v="1"/>
  </r>
  <r>
    <d v="2019-02-08T00:00:00"/>
    <n v="79.239998"/>
    <x v="1"/>
    <x v="2"/>
    <n v="1"/>
  </r>
  <r>
    <d v="2019-02-11T00:00:00"/>
    <n v="75.419998000000007"/>
    <x v="1"/>
    <x v="2"/>
    <n v="1"/>
  </r>
  <r>
    <d v="2019-02-12T00:00:00"/>
    <n v="75.940002000000007"/>
    <x v="1"/>
    <x v="2"/>
    <n v="1"/>
  </r>
  <r>
    <d v="2019-02-13T00:00:00"/>
    <n v="77.290001000000004"/>
    <x v="1"/>
    <x v="2"/>
    <n v="1"/>
  </r>
  <r>
    <d v="2019-02-14T00:00:00"/>
    <n v="76.620002999999997"/>
    <x v="1"/>
    <x v="2"/>
    <n v="1"/>
  </r>
  <r>
    <d v="2019-02-15T00:00:00"/>
    <n v="76.489998"/>
    <x v="1"/>
    <x v="2"/>
    <n v="1"/>
  </r>
  <r>
    <d v="2019-02-19T00:00:00"/>
    <n v="77.029999000000004"/>
    <x v="1"/>
    <x v="2"/>
    <n v="1"/>
  </r>
  <r>
    <d v="2019-02-20T00:00:00"/>
    <n v="81.099997999999999"/>
    <x v="1"/>
    <x v="2"/>
    <n v="1"/>
  </r>
  <r>
    <d v="2019-02-21T00:00:00"/>
    <n v="79.199996999999996"/>
    <x v="1"/>
    <x v="2"/>
    <n v="1"/>
  </r>
  <r>
    <d v="2019-02-22T00:00:00"/>
    <n v="79.069999999999993"/>
    <x v="1"/>
    <x v="2"/>
    <n v="1"/>
  </r>
  <r>
    <d v="2019-02-25T00:00:00"/>
    <n v="77.389999000000003"/>
    <x v="1"/>
    <x v="2"/>
    <n v="1"/>
  </r>
  <r>
    <d v="2019-02-26T00:00:00"/>
    <n v="78.800003000000004"/>
    <x v="1"/>
    <x v="2"/>
    <n v="1"/>
  </r>
  <r>
    <d v="2019-02-27T00:00:00"/>
    <n v="79.300003000000004"/>
    <x v="1"/>
    <x v="2"/>
    <n v="1"/>
  </r>
  <r>
    <d v="2019-02-28T00:00:00"/>
    <n v="81.309997999999993"/>
    <x v="1"/>
    <x v="2"/>
    <n v="1"/>
  </r>
  <r>
    <d v="2019-03-01T00:00:00"/>
    <n v="79.510002"/>
    <x v="1"/>
    <x v="2"/>
    <n v="1"/>
  </r>
  <r>
    <d v="2019-03-04T00:00:00"/>
    <n v="77.25"/>
    <x v="1"/>
    <x v="2"/>
    <n v="1"/>
  </r>
  <r>
    <d v="2019-03-05T00:00:00"/>
    <n v="76.889999000000003"/>
    <x v="1"/>
    <x v="2"/>
    <n v="1"/>
  </r>
  <r>
    <d v="2019-03-06T00:00:00"/>
    <n v="75.860000999999997"/>
    <x v="1"/>
    <x v="2"/>
    <n v="1"/>
  </r>
  <r>
    <d v="2019-03-07T00:00:00"/>
    <n v="69.720000999999996"/>
    <x v="1"/>
    <x v="2"/>
    <n v="1"/>
  </r>
  <r>
    <d v="2019-03-08T00:00:00"/>
    <n v="70"/>
    <x v="1"/>
    <x v="2"/>
    <n v="1"/>
  </r>
  <r>
    <d v="2019-03-11T00:00:00"/>
    <n v="70"/>
    <x v="1"/>
    <x v="2"/>
    <n v="1"/>
  </r>
  <r>
    <d v="2019-03-12T00:00:00"/>
    <n v="72.150002000000001"/>
    <x v="1"/>
    <x v="2"/>
    <n v="1"/>
  </r>
  <r>
    <d v="2019-03-13T00:00:00"/>
    <n v="71.800003000000004"/>
    <x v="1"/>
    <x v="2"/>
    <n v="1"/>
  </r>
  <r>
    <d v="2019-03-14T00:00:00"/>
    <n v="72.290001000000004"/>
    <x v="1"/>
    <x v="2"/>
    <n v="1"/>
  </r>
  <r>
    <d v="2019-03-15T00:00:00"/>
    <n v="72.5"/>
    <x v="1"/>
    <x v="2"/>
    <n v="1"/>
  </r>
  <r>
    <d v="2019-03-18T00:00:00"/>
    <n v="72.239998"/>
    <x v="1"/>
    <x v="2"/>
    <n v="1"/>
  </r>
  <r>
    <d v="2019-03-19T00:00:00"/>
    <n v="69.790001000000004"/>
    <x v="1"/>
    <x v="2"/>
    <n v="1"/>
  </r>
  <r>
    <d v="2019-03-20T00:00:00"/>
    <n v="70.730002999999996"/>
    <x v="1"/>
    <x v="2"/>
    <n v="1"/>
  </r>
  <r>
    <d v="2019-03-21T00:00:00"/>
    <n v="70.25"/>
    <x v="1"/>
    <x v="2"/>
    <n v="1"/>
  </r>
  <r>
    <d v="2019-03-22T00:00:00"/>
    <n v="67.160004000000001"/>
    <x v="1"/>
    <x v="2"/>
    <n v="1"/>
  </r>
  <r>
    <d v="2019-03-25T00:00:00"/>
    <n v="67.779999000000004"/>
    <x v="1"/>
    <x v="2"/>
    <n v="1"/>
  </r>
  <r>
    <d v="2019-03-26T00:00:00"/>
    <n v="66.949996999999996"/>
    <x v="1"/>
    <x v="2"/>
    <n v="1"/>
  </r>
  <r>
    <d v="2019-03-27T00:00:00"/>
    <n v="64.849997999999999"/>
    <x v="1"/>
    <x v="2"/>
    <n v="1"/>
  </r>
  <r>
    <d v="2019-03-28T00:00:00"/>
    <n v="65.940002000000007"/>
    <x v="1"/>
    <x v="2"/>
    <n v="1"/>
  </r>
  <r>
    <d v="2019-03-29T00:00:00"/>
    <n v="65.519997000000004"/>
    <x v="1"/>
    <x v="2"/>
    <n v="1"/>
  </r>
  <r>
    <d v="2019-04-01T00:00:00"/>
    <n v="63.009998000000003"/>
    <x v="1"/>
    <x v="3"/>
    <n v="1"/>
  </r>
  <r>
    <d v="2019-04-02T00:00:00"/>
    <n v="63.73"/>
    <x v="1"/>
    <x v="3"/>
    <n v="1"/>
  </r>
  <r>
    <d v="2019-04-03T00:00:00"/>
    <n v="63.380001"/>
    <x v="1"/>
    <x v="3"/>
    <n v="1"/>
  </r>
  <r>
    <d v="2019-04-04T00:00:00"/>
    <n v="61.09"/>
    <x v="1"/>
    <x v="3"/>
    <n v="1"/>
  </r>
  <r>
    <d v="2019-04-05T00:00:00"/>
    <n v="59.540000999999997"/>
    <x v="1"/>
    <x v="3"/>
    <n v="1"/>
  </r>
  <r>
    <d v="2019-04-08T00:00:00"/>
    <n v="56.68"/>
    <x v="1"/>
    <x v="3"/>
    <n v="1"/>
  </r>
  <r>
    <d v="2019-04-09T00:00:00"/>
    <n v="56.419998"/>
    <x v="1"/>
    <x v="3"/>
    <n v="1"/>
  </r>
  <r>
    <d v="2019-04-10T00:00:00"/>
    <n v="57.049999"/>
    <x v="1"/>
    <x v="3"/>
    <n v="1"/>
  </r>
  <r>
    <d v="2019-04-11T00:00:00"/>
    <n v="53.52"/>
    <x v="1"/>
    <x v="3"/>
    <n v="1"/>
  </r>
  <r>
    <d v="2019-04-12T00:00:00"/>
    <n v="52.91"/>
    <x v="1"/>
    <x v="3"/>
    <n v="1"/>
  </r>
  <r>
    <d v="2019-04-15T00:00:00"/>
    <n v="49.240001999999997"/>
    <x v="1"/>
    <x v="3"/>
    <n v="1"/>
  </r>
  <r>
    <d v="2019-04-16T00:00:00"/>
    <n v="50.16"/>
    <x v="1"/>
    <x v="3"/>
    <n v="1"/>
  </r>
  <r>
    <d v="2019-04-17T00:00:00"/>
    <n v="50.68"/>
    <x v="1"/>
    <x v="3"/>
    <n v="1"/>
  </r>
  <r>
    <d v="2019-04-18T00:00:00"/>
    <n v="48.970001000000003"/>
    <x v="1"/>
    <x v="3"/>
    <n v="1"/>
  </r>
  <r>
    <d v="2019-04-22T00:00:00"/>
    <n v="51.82"/>
    <x v="1"/>
    <x v="3"/>
    <n v="1"/>
  </r>
  <r>
    <d v="2019-04-23T00:00:00"/>
    <n v="50.259998000000003"/>
    <x v="1"/>
    <x v="3"/>
    <n v="1"/>
  </r>
  <r>
    <d v="2019-04-24T00:00:00"/>
    <n v="51.299999"/>
    <x v="1"/>
    <x v="3"/>
    <n v="1"/>
  </r>
  <r>
    <d v="2019-04-25T00:00:00"/>
    <n v="51.27"/>
    <x v="1"/>
    <x v="3"/>
    <n v="1"/>
  </r>
  <r>
    <d v="2019-04-26T00:00:00"/>
    <n v="53.150002000000001"/>
    <x v="1"/>
    <x v="3"/>
    <n v="1"/>
  </r>
  <r>
    <d v="2019-04-29T00:00:00"/>
    <n v="52.73"/>
    <x v="1"/>
    <x v="3"/>
    <n v="1"/>
  </r>
  <r>
    <d v="2019-04-30T00:00:00"/>
    <n v="51.330002"/>
    <x v="1"/>
    <x v="3"/>
    <n v="1"/>
  </r>
  <r>
    <d v="2019-05-01T00:00:00"/>
    <n v="51.950001"/>
    <x v="1"/>
    <x v="3"/>
    <n v="1"/>
  </r>
  <r>
    <d v="2019-05-02T00:00:00"/>
    <n v="50.23"/>
    <x v="1"/>
    <x v="3"/>
    <n v="1"/>
  </r>
  <r>
    <d v="2019-05-03T00:00:00"/>
    <n v="50.220001000000003"/>
    <x v="1"/>
    <x v="3"/>
    <n v="1"/>
  </r>
  <r>
    <d v="2019-05-06T00:00:00"/>
    <n v="49.790000999999997"/>
    <x v="1"/>
    <x v="3"/>
    <n v="1"/>
  </r>
  <r>
    <d v="2019-05-07T00:00:00"/>
    <n v="47.220001000000003"/>
    <x v="1"/>
    <x v="3"/>
    <n v="1"/>
  </r>
  <r>
    <d v="2019-05-08T00:00:00"/>
    <n v="46.049999"/>
    <x v="1"/>
    <x v="3"/>
    <n v="1"/>
  </r>
  <r>
    <d v="2019-05-09T00:00:00"/>
    <n v="46.400002000000001"/>
    <x v="1"/>
    <x v="3"/>
    <n v="1"/>
  </r>
  <r>
    <d v="2019-05-10T00:00:00"/>
    <n v="49.849997999999999"/>
    <x v="1"/>
    <x v="3"/>
    <n v="1"/>
  </r>
  <r>
    <d v="2019-05-13T00:00:00"/>
    <n v="46.470001000000003"/>
    <x v="1"/>
    <x v="3"/>
    <n v="1"/>
  </r>
  <r>
    <d v="2019-05-14T00:00:00"/>
    <n v="48.740001999999997"/>
    <x v="1"/>
    <x v="3"/>
    <n v="1"/>
  </r>
  <r>
    <d v="2019-05-15T00:00:00"/>
    <n v="48.900002000000001"/>
    <x v="1"/>
    <x v="3"/>
    <n v="1"/>
  </r>
  <r>
    <d v="2019-05-16T00:00:00"/>
    <n v="47.59"/>
    <x v="1"/>
    <x v="3"/>
    <n v="1"/>
  </r>
  <r>
    <d v="2019-05-17T00:00:00"/>
    <n v="45.66"/>
    <x v="1"/>
    <x v="3"/>
    <n v="1"/>
  </r>
  <r>
    <d v="2019-05-20T00:00:00"/>
    <n v="44.18"/>
    <x v="1"/>
    <x v="3"/>
    <n v="1"/>
  </r>
  <r>
    <d v="2019-05-21T00:00:00"/>
    <n v="44.580002"/>
    <x v="1"/>
    <x v="3"/>
    <n v="1"/>
  </r>
  <r>
    <d v="2019-05-22T00:00:00"/>
    <n v="46.240001999999997"/>
    <x v="1"/>
    <x v="3"/>
    <n v="1"/>
  </r>
  <r>
    <d v="2019-05-23T00:00:00"/>
    <n v="44.790000999999997"/>
    <x v="1"/>
    <x v="3"/>
    <n v="1"/>
  </r>
  <r>
    <d v="2019-05-24T00:00:00"/>
    <n v="43.880001"/>
    <x v="1"/>
    <x v="3"/>
    <n v="1"/>
  </r>
  <r>
    <d v="2019-05-28T00:00:00"/>
    <n v="42.759998000000003"/>
    <x v="1"/>
    <x v="3"/>
    <n v="1"/>
  </r>
  <r>
    <d v="2019-05-29T00:00:00"/>
    <n v="40.840000000000003"/>
    <x v="1"/>
    <x v="3"/>
    <n v="1"/>
  </r>
  <r>
    <d v="2019-05-30T00:00:00"/>
    <n v="39.119999"/>
    <x v="1"/>
    <x v="3"/>
    <n v="1"/>
  </r>
  <r>
    <d v="2019-05-31T00:00:00"/>
    <n v="38.009998000000003"/>
    <x v="1"/>
    <x v="3"/>
    <n v="1"/>
  </r>
  <r>
    <d v="2019-06-03T00:00:00"/>
    <n v="34.659999999999997"/>
    <x v="1"/>
    <x v="3"/>
    <n v="1"/>
  </r>
  <r>
    <d v="2019-06-04T00:00:00"/>
    <n v="36.5"/>
    <x v="1"/>
    <x v="3"/>
    <n v="1"/>
  </r>
  <r>
    <d v="2019-06-05T00:00:00"/>
    <n v="35.590000000000003"/>
    <x v="1"/>
    <x v="3"/>
    <n v="1"/>
  </r>
  <r>
    <d v="2019-06-06T00:00:00"/>
    <n v="35.700001"/>
    <x v="1"/>
    <x v="3"/>
    <n v="1"/>
  </r>
  <r>
    <d v="2019-06-07T00:00:00"/>
    <n v="38.799999"/>
    <x v="1"/>
    <x v="3"/>
    <n v="1"/>
  </r>
  <r>
    <d v="2019-06-10T00:00:00"/>
    <n v="43.139999000000003"/>
    <x v="1"/>
    <x v="3"/>
    <n v="1"/>
  </r>
  <r>
    <d v="2019-06-11T00:00:00"/>
    <n v="40.490001999999997"/>
    <x v="1"/>
    <x v="3"/>
    <n v="1"/>
  </r>
  <r>
    <d v="2019-06-12T00:00:00"/>
    <n v="41.82"/>
    <x v="1"/>
    <x v="3"/>
    <n v="1"/>
  </r>
  <r>
    <d v="2019-06-13T00:00:00"/>
    <n v="40.700001"/>
    <x v="1"/>
    <x v="3"/>
    <n v="1"/>
  </r>
  <r>
    <d v="2019-06-14T00:00:00"/>
    <n v="39.009998000000003"/>
    <x v="1"/>
    <x v="3"/>
    <n v="1"/>
  </r>
  <r>
    <d v="2019-06-17T00:00:00"/>
    <n v="40.409999999999997"/>
    <x v="1"/>
    <x v="3"/>
    <n v="1"/>
  </r>
  <r>
    <d v="2019-06-18T00:00:00"/>
    <n v="41.049999"/>
    <x v="1"/>
    <x v="3"/>
    <n v="1"/>
  </r>
  <r>
    <d v="2019-06-19T00:00:00"/>
    <n v="45.470001000000003"/>
    <x v="1"/>
    <x v="3"/>
    <n v="1"/>
  </r>
  <r>
    <d v="2019-06-20T00:00:00"/>
    <n v="49.709999000000003"/>
    <x v="1"/>
    <x v="3"/>
    <n v="1"/>
  </r>
  <r>
    <d v="2019-06-21T00:00:00"/>
    <n v="50.450001"/>
    <x v="1"/>
    <x v="3"/>
    <n v="1"/>
  </r>
  <r>
    <d v="2019-06-24T00:00:00"/>
    <n v="48.029998999999997"/>
    <x v="1"/>
    <x v="3"/>
    <n v="1"/>
  </r>
  <r>
    <d v="2019-06-25T00:00:00"/>
    <n v="46.810001"/>
    <x v="1"/>
    <x v="3"/>
    <n v="1"/>
  </r>
  <r>
    <d v="2019-06-26T00:00:00"/>
    <n v="47.200001"/>
    <x v="1"/>
    <x v="3"/>
    <n v="1"/>
  </r>
  <r>
    <d v="2019-06-27T00:00:00"/>
    <n v="46.349997999999999"/>
    <x v="1"/>
    <x v="3"/>
    <n v="1"/>
  </r>
  <r>
    <d v="2019-06-28T00:00:00"/>
    <n v="46.560001"/>
    <x v="1"/>
    <x v="3"/>
    <n v="1"/>
  </r>
  <r>
    <d v="2019-07-01T00:00:00"/>
    <n v="49.299999"/>
    <x v="1"/>
    <x v="0"/>
    <n v="2"/>
  </r>
  <r>
    <d v="2019-07-02T00:00:00"/>
    <n v="47.389999000000003"/>
    <x v="1"/>
    <x v="0"/>
    <n v="2"/>
  </r>
  <r>
    <d v="2019-07-03T00:00:00"/>
    <n v="47.740001999999997"/>
    <x v="1"/>
    <x v="0"/>
    <n v="2"/>
  </r>
  <r>
    <d v="2019-07-05T00:00:00"/>
    <n v="46.98"/>
    <x v="1"/>
    <x v="0"/>
    <n v="2"/>
  </r>
  <r>
    <d v="2019-07-08T00:00:00"/>
    <n v="45.450001"/>
    <x v="1"/>
    <x v="0"/>
    <n v="2"/>
  </r>
  <r>
    <d v="2019-07-09T00:00:00"/>
    <n v="45.150002000000001"/>
    <x v="1"/>
    <x v="0"/>
    <n v="2"/>
  </r>
  <r>
    <d v="2019-07-10T00:00:00"/>
    <n v="45.93"/>
    <x v="1"/>
    <x v="0"/>
    <n v="2"/>
  </r>
  <r>
    <d v="2019-07-11T00:00:00"/>
    <n v="45.189999"/>
    <x v="1"/>
    <x v="0"/>
    <n v="2"/>
  </r>
  <r>
    <d v="2019-07-12T00:00:00"/>
    <n v="43.34"/>
    <x v="1"/>
    <x v="0"/>
    <n v="2"/>
  </r>
  <r>
    <d v="2019-07-15T00:00:00"/>
    <n v="44.220001000000003"/>
    <x v="1"/>
    <x v="0"/>
    <n v="2"/>
  </r>
  <r>
    <d v="2019-07-16T00:00:00"/>
    <n v="44.41"/>
    <x v="1"/>
    <x v="0"/>
    <n v="2"/>
  </r>
  <r>
    <d v="2019-07-17T00:00:00"/>
    <n v="44.25"/>
    <x v="1"/>
    <x v="0"/>
    <n v="2"/>
  </r>
  <r>
    <d v="2019-07-18T00:00:00"/>
    <n v="43.41"/>
    <x v="1"/>
    <x v="0"/>
    <n v="2"/>
  </r>
  <r>
    <d v="2019-07-19T00:00:00"/>
    <n v="43.59"/>
    <x v="1"/>
    <x v="0"/>
    <n v="2"/>
  </r>
  <r>
    <d v="2019-07-22T00:00:00"/>
    <n v="42.200001"/>
    <x v="1"/>
    <x v="0"/>
    <n v="2"/>
  </r>
  <r>
    <d v="2019-07-23T00:00:00"/>
    <n v="42.970001000000003"/>
    <x v="1"/>
    <x v="0"/>
    <n v="2"/>
  </r>
  <r>
    <d v="2019-07-24T00:00:00"/>
    <n v="42.98"/>
    <x v="1"/>
    <x v="0"/>
    <n v="2"/>
  </r>
  <r>
    <d v="2019-07-25T00:00:00"/>
    <n v="41.830002"/>
    <x v="1"/>
    <x v="0"/>
    <n v="2"/>
  </r>
  <r>
    <d v="2019-07-26T00:00:00"/>
    <n v="42.09"/>
    <x v="1"/>
    <x v="0"/>
    <n v="2"/>
  </r>
  <r>
    <d v="2019-07-29T00:00:00"/>
    <n v="40.639999000000003"/>
    <x v="1"/>
    <x v="0"/>
    <n v="2"/>
  </r>
  <r>
    <d v="2019-07-30T00:00:00"/>
    <n v="40.759998000000003"/>
    <x v="1"/>
    <x v="0"/>
    <n v="2"/>
  </r>
  <r>
    <d v="2019-07-31T00:00:00"/>
    <n v="40.82"/>
    <x v="1"/>
    <x v="0"/>
    <n v="2"/>
  </r>
  <r>
    <d v="2019-08-01T00:00:00"/>
    <n v="40.349997999999999"/>
    <x v="1"/>
    <x v="0"/>
    <n v="2"/>
  </r>
  <r>
    <d v="2019-08-02T00:00:00"/>
    <n v="43.240001999999997"/>
    <x v="1"/>
    <x v="0"/>
    <n v="2"/>
  </r>
  <r>
    <d v="2019-08-05T00:00:00"/>
    <n v="42.290000999999997"/>
    <x v="1"/>
    <x v="0"/>
    <n v="2"/>
  </r>
  <r>
    <d v="2019-08-06T00:00:00"/>
    <n v="42.529998999999997"/>
    <x v="1"/>
    <x v="0"/>
    <n v="2"/>
  </r>
  <r>
    <d v="2019-08-07T00:00:00"/>
    <n v="41.93"/>
    <x v="1"/>
    <x v="0"/>
    <n v="2"/>
  </r>
  <r>
    <d v="2019-08-08T00:00:00"/>
    <n v="43.889999000000003"/>
    <x v="1"/>
    <x v="0"/>
    <n v="2"/>
  </r>
  <r>
    <d v="2019-08-09T00:00:00"/>
    <n v="42.57"/>
    <x v="1"/>
    <x v="0"/>
    <n v="2"/>
  </r>
  <r>
    <d v="2019-08-12T00:00:00"/>
    <n v="42.459999000000003"/>
    <x v="1"/>
    <x v="0"/>
    <n v="2"/>
  </r>
  <r>
    <d v="2019-08-13T00:00:00"/>
    <n v="46.02"/>
    <x v="1"/>
    <x v="0"/>
    <n v="2"/>
  </r>
  <r>
    <d v="2019-08-14T00:00:00"/>
    <n v="39.040000999999997"/>
    <x v="1"/>
    <x v="0"/>
    <n v="2"/>
  </r>
  <r>
    <d v="2019-08-15T00:00:00"/>
    <n v="35.119999"/>
    <x v="1"/>
    <x v="0"/>
    <n v="2"/>
  </r>
  <r>
    <d v="2019-08-16T00:00:00"/>
    <n v="31.309999000000001"/>
    <x v="1"/>
    <x v="0"/>
    <n v="2"/>
  </r>
  <r>
    <d v="2019-08-19T00:00:00"/>
    <n v="29.93"/>
    <x v="1"/>
    <x v="0"/>
    <n v="2"/>
  </r>
  <r>
    <d v="2019-08-20T00:00:00"/>
    <n v="29.299999"/>
    <x v="1"/>
    <x v="0"/>
    <n v="2"/>
  </r>
  <r>
    <d v="2019-08-21T00:00:00"/>
    <n v="32.340000000000003"/>
    <x v="1"/>
    <x v="0"/>
    <n v="2"/>
  </r>
  <r>
    <d v="2019-08-22T00:00:00"/>
    <n v="29.01"/>
    <x v="1"/>
    <x v="0"/>
    <n v="2"/>
  </r>
  <r>
    <d v="2019-08-23T00:00:00"/>
    <n v="28.290001"/>
    <x v="1"/>
    <x v="0"/>
    <n v="2"/>
  </r>
  <r>
    <d v="2019-08-26T00:00:00"/>
    <n v="28.200001"/>
    <x v="1"/>
    <x v="0"/>
    <n v="2"/>
  </r>
  <r>
    <d v="2019-08-27T00:00:00"/>
    <n v="26.49"/>
    <x v="1"/>
    <x v="0"/>
    <n v="2"/>
  </r>
  <r>
    <d v="2019-08-28T00:00:00"/>
    <n v="27.200001"/>
    <x v="1"/>
    <x v="0"/>
    <n v="2"/>
  </r>
  <r>
    <d v="2019-08-29T00:00:00"/>
    <n v="26.74"/>
    <x v="1"/>
    <x v="0"/>
    <n v="2"/>
  </r>
  <r>
    <d v="2019-08-30T00:00:00"/>
    <n v="25.67"/>
    <x v="1"/>
    <x v="0"/>
    <n v="2"/>
  </r>
  <r>
    <d v="2019-09-03T00:00:00"/>
    <n v="30.1"/>
    <x v="1"/>
    <x v="0"/>
    <n v="2"/>
  </r>
  <r>
    <d v="2019-09-04T00:00:00"/>
    <n v="30"/>
    <x v="1"/>
    <x v="0"/>
    <n v="2"/>
  </r>
  <r>
    <d v="2019-09-05T00:00:00"/>
    <n v="32.080002"/>
    <x v="1"/>
    <x v="0"/>
    <n v="2"/>
  </r>
  <r>
    <d v="2019-09-06T00:00:00"/>
    <n v="32.060001"/>
    <x v="1"/>
    <x v="0"/>
    <n v="2"/>
  </r>
  <r>
    <d v="2019-09-09T00:00:00"/>
    <n v="30.15"/>
    <x v="1"/>
    <x v="0"/>
    <n v="2"/>
  </r>
  <r>
    <d v="2019-09-10T00:00:00"/>
    <n v="31.129999000000002"/>
    <x v="1"/>
    <x v="0"/>
    <n v="2"/>
  </r>
  <r>
    <d v="2019-09-11T00:00:00"/>
    <n v="30.709999"/>
    <x v="1"/>
    <x v="0"/>
    <n v="2"/>
  </r>
  <r>
    <d v="2019-09-12T00:00:00"/>
    <n v="30.57"/>
    <x v="1"/>
    <x v="0"/>
    <n v="2"/>
  </r>
  <r>
    <d v="2019-09-13T00:00:00"/>
    <n v="31.65"/>
    <x v="1"/>
    <x v="0"/>
    <n v="2"/>
  </r>
  <r>
    <d v="2019-09-16T00:00:00"/>
    <n v="30.790001"/>
    <x v="1"/>
    <x v="0"/>
    <n v="2"/>
  </r>
  <r>
    <d v="2019-09-17T00:00:00"/>
    <n v="30.5"/>
    <x v="1"/>
    <x v="0"/>
    <n v="2"/>
  </r>
  <r>
    <d v="2019-09-18T00:00:00"/>
    <n v="30.48"/>
    <x v="1"/>
    <x v="0"/>
    <n v="2"/>
  </r>
  <r>
    <d v="2019-09-19T00:00:00"/>
    <n v="29.959999"/>
    <x v="1"/>
    <x v="0"/>
    <n v="2"/>
  </r>
  <r>
    <d v="2019-09-20T00:00:00"/>
    <n v="29"/>
    <x v="1"/>
    <x v="0"/>
    <n v="2"/>
  </r>
  <r>
    <d v="2019-09-23T00:00:00"/>
    <n v="28.190000999999999"/>
    <x v="1"/>
    <x v="0"/>
    <n v="2"/>
  </r>
  <r>
    <d v="2019-09-24T00:00:00"/>
    <n v="26.73"/>
    <x v="1"/>
    <x v="0"/>
    <n v="2"/>
  </r>
  <r>
    <d v="2019-09-25T00:00:00"/>
    <n v="26.6"/>
    <x v="1"/>
    <x v="0"/>
    <n v="2"/>
  </r>
  <r>
    <d v="2019-09-26T00:00:00"/>
    <n v="26.709999"/>
    <x v="1"/>
    <x v="0"/>
    <n v="2"/>
  </r>
  <r>
    <d v="2019-09-27T00:00:00"/>
    <n v="25.940000999999999"/>
    <x v="1"/>
    <x v="0"/>
    <n v="2"/>
  </r>
  <r>
    <d v="2019-09-30T00:00:00"/>
    <n v="24.74"/>
    <x v="1"/>
    <x v="0"/>
    <n v="2"/>
  </r>
  <r>
    <d v="2019-10-01T00:00:00"/>
    <n v="24.18"/>
    <x v="1"/>
    <x v="1"/>
    <n v="2"/>
  </r>
  <r>
    <d v="2019-10-02T00:00:00"/>
    <n v="24.049999"/>
    <x v="1"/>
    <x v="1"/>
    <n v="2"/>
  </r>
  <r>
    <d v="2019-10-03T00:00:00"/>
    <n v="24.879999000000002"/>
    <x v="1"/>
    <x v="1"/>
    <n v="2"/>
  </r>
  <r>
    <d v="2019-10-04T00:00:00"/>
    <n v="24.059999000000001"/>
    <x v="1"/>
    <x v="1"/>
    <n v="2"/>
  </r>
  <r>
    <d v="2019-10-07T00:00:00"/>
    <n v="24.26"/>
    <x v="1"/>
    <x v="1"/>
    <n v="2"/>
  </r>
  <r>
    <d v="2019-10-08T00:00:00"/>
    <n v="23.940000999999999"/>
    <x v="1"/>
    <x v="1"/>
    <n v="2"/>
  </r>
  <r>
    <d v="2019-10-09T00:00:00"/>
    <n v="23.870000999999998"/>
    <x v="1"/>
    <x v="1"/>
    <n v="2"/>
  </r>
  <r>
    <d v="2019-10-10T00:00:00"/>
    <n v="20.65"/>
    <x v="1"/>
    <x v="1"/>
    <n v="2"/>
  </r>
  <r>
    <d v="2019-10-11T00:00:00"/>
    <n v="20.959999"/>
    <x v="1"/>
    <x v="1"/>
    <n v="2"/>
  </r>
  <r>
    <d v="2019-10-14T00:00:00"/>
    <n v="20.66"/>
    <x v="1"/>
    <x v="1"/>
    <n v="2"/>
  </r>
  <r>
    <d v="2019-10-15T00:00:00"/>
    <n v="22.120000999999998"/>
    <x v="1"/>
    <x v="1"/>
    <n v="2"/>
  </r>
  <r>
    <d v="2019-10-16T00:00:00"/>
    <n v="21.73"/>
    <x v="1"/>
    <x v="1"/>
    <n v="2"/>
  </r>
  <r>
    <d v="2019-10-17T00:00:00"/>
    <n v="22.49"/>
    <x v="1"/>
    <x v="1"/>
    <n v="2"/>
  </r>
  <r>
    <d v="2019-10-18T00:00:00"/>
    <n v="21.370000999999998"/>
    <x v="1"/>
    <x v="1"/>
    <n v="2"/>
  </r>
  <r>
    <d v="2019-10-21T00:00:00"/>
    <n v="22.440000999999999"/>
    <x v="1"/>
    <x v="1"/>
    <n v="2"/>
  </r>
  <r>
    <d v="2019-10-22T00:00:00"/>
    <n v="22.15"/>
    <x v="1"/>
    <x v="1"/>
    <n v="2"/>
  </r>
  <r>
    <d v="2019-10-23T00:00:00"/>
    <n v="22.629999000000002"/>
    <x v="1"/>
    <x v="1"/>
    <n v="2"/>
  </r>
  <r>
    <d v="2019-10-24T00:00:00"/>
    <n v="24.379999000000002"/>
    <x v="1"/>
    <x v="1"/>
    <n v="2"/>
  </r>
  <r>
    <d v="2019-10-25T00:00:00"/>
    <n v="23.67"/>
    <x v="1"/>
    <x v="1"/>
    <n v="2"/>
  </r>
  <r>
    <d v="2019-10-28T00:00:00"/>
    <n v="23.09"/>
    <x v="1"/>
    <x v="1"/>
    <n v="2"/>
  </r>
  <r>
    <d v="2019-10-29T00:00:00"/>
    <n v="22.15"/>
    <x v="1"/>
    <x v="1"/>
    <n v="2"/>
  </r>
  <r>
    <d v="2019-10-30T00:00:00"/>
    <n v="22.209999"/>
    <x v="1"/>
    <x v="1"/>
    <n v="2"/>
  </r>
  <r>
    <d v="2019-10-31T00:00:00"/>
    <n v="22.309999000000001"/>
    <x v="1"/>
    <x v="1"/>
    <n v="2"/>
  </r>
  <r>
    <d v="2019-11-01T00:00:00"/>
    <n v="21.620000999999998"/>
    <x v="1"/>
    <x v="1"/>
    <n v="2"/>
  </r>
  <r>
    <d v="2019-11-04T00:00:00"/>
    <n v="22.1"/>
    <x v="1"/>
    <x v="1"/>
    <n v="2"/>
  </r>
  <r>
    <d v="2019-11-05T00:00:00"/>
    <n v="22.43"/>
    <x v="1"/>
    <x v="1"/>
    <n v="2"/>
  </r>
  <r>
    <d v="2019-11-06T00:00:00"/>
    <n v="22.889999"/>
    <x v="1"/>
    <x v="1"/>
    <n v="2"/>
  </r>
  <r>
    <d v="2019-11-07T00:00:00"/>
    <n v="22.24"/>
    <x v="1"/>
    <x v="1"/>
    <n v="2"/>
  </r>
  <r>
    <d v="2019-11-08T00:00:00"/>
    <n v="23.42"/>
    <x v="1"/>
    <x v="1"/>
    <n v="2"/>
  </r>
  <r>
    <d v="2019-11-11T00:00:00"/>
    <n v="21.92"/>
    <x v="1"/>
    <x v="1"/>
    <n v="2"/>
  </r>
  <r>
    <d v="2019-11-12T00:00:00"/>
    <n v="21.57"/>
    <x v="1"/>
    <x v="1"/>
    <n v="2"/>
  </r>
  <r>
    <d v="2019-11-13T00:00:00"/>
    <n v="20.93"/>
    <x v="1"/>
    <x v="1"/>
    <n v="2"/>
  </r>
  <r>
    <d v="2019-11-14T00:00:00"/>
    <n v="19.809999000000001"/>
    <x v="1"/>
    <x v="1"/>
    <n v="2"/>
  </r>
  <r>
    <d v="2019-11-15T00:00:00"/>
    <n v="19.93"/>
    <x v="1"/>
    <x v="1"/>
    <n v="2"/>
  </r>
  <r>
    <d v="2019-11-18T00:00:00"/>
    <n v="19.91"/>
    <x v="1"/>
    <x v="1"/>
    <n v="2"/>
  </r>
  <r>
    <d v="2019-11-19T00:00:00"/>
    <n v="19.98"/>
    <x v="1"/>
    <x v="1"/>
    <n v="2"/>
  </r>
  <r>
    <d v="2019-11-20T00:00:00"/>
    <n v="20.92"/>
    <x v="1"/>
    <x v="1"/>
    <n v="2"/>
  </r>
  <r>
    <d v="2019-11-21T00:00:00"/>
    <n v="22.43"/>
    <x v="1"/>
    <x v="1"/>
    <n v="2"/>
  </r>
  <r>
    <d v="2019-11-22T00:00:00"/>
    <n v="21.33"/>
    <x v="1"/>
    <x v="1"/>
    <n v="2"/>
  </r>
  <r>
    <d v="2019-11-25T00:00:00"/>
    <n v="20.790001"/>
    <x v="1"/>
    <x v="1"/>
    <n v="2"/>
  </r>
  <r>
    <d v="2019-11-26T00:00:00"/>
    <n v="20.049999"/>
    <x v="1"/>
    <x v="1"/>
    <n v="2"/>
  </r>
  <r>
    <d v="2019-11-27T00:00:00"/>
    <n v="20.239999999999998"/>
    <x v="1"/>
    <x v="1"/>
    <n v="2"/>
  </r>
  <r>
    <d v="2019-11-29T00:00:00"/>
    <n v="19.84"/>
    <x v="1"/>
    <x v="1"/>
    <n v="2"/>
  </r>
  <r>
    <d v="2019-12-02T00:00:00"/>
    <n v="19.010000000000002"/>
    <x v="1"/>
    <x v="1"/>
    <n v="2"/>
  </r>
  <r>
    <d v="2019-12-03T00:00:00"/>
    <n v="19.549999"/>
    <x v="1"/>
    <x v="1"/>
    <n v="2"/>
  </r>
  <r>
    <d v="2019-12-04T00:00:00"/>
    <n v="18.760000000000002"/>
    <x v="1"/>
    <x v="1"/>
    <n v="2"/>
  </r>
  <r>
    <d v="2019-12-05T00:00:00"/>
    <n v="18.389999"/>
    <x v="1"/>
    <x v="1"/>
    <n v="2"/>
  </r>
  <r>
    <d v="2019-12-06T00:00:00"/>
    <n v="18.200001"/>
    <x v="1"/>
    <x v="1"/>
    <n v="2"/>
  </r>
  <r>
    <d v="2019-12-09T00:00:00"/>
    <n v="19.200001"/>
    <x v="1"/>
    <x v="1"/>
    <n v="2"/>
  </r>
  <r>
    <d v="2019-12-10T00:00:00"/>
    <n v="18.549999"/>
    <x v="1"/>
    <x v="1"/>
    <n v="2"/>
  </r>
  <r>
    <d v="2019-12-11T00:00:00"/>
    <n v="18.200001"/>
    <x v="1"/>
    <x v="1"/>
    <n v="2"/>
  </r>
  <r>
    <d v="2019-12-12T00:00:00"/>
    <n v="18.93"/>
    <x v="1"/>
    <x v="1"/>
    <n v="2"/>
  </r>
  <r>
    <d v="2019-12-13T00:00:00"/>
    <n v="18.600000000000001"/>
    <x v="1"/>
    <x v="1"/>
    <n v="2"/>
  </r>
  <r>
    <d v="2019-12-16T00:00:00"/>
    <n v="18.209999"/>
    <x v="1"/>
    <x v="1"/>
    <n v="2"/>
  </r>
  <r>
    <d v="2019-12-17T00:00:00"/>
    <n v="17.84"/>
    <x v="1"/>
    <x v="1"/>
    <n v="2"/>
  </r>
  <r>
    <d v="2019-12-18T00:00:00"/>
    <n v="17.16"/>
    <x v="1"/>
    <x v="1"/>
    <n v="2"/>
  </r>
  <r>
    <d v="2019-12-19T00:00:00"/>
    <n v="17.309999000000001"/>
    <x v="1"/>
    <x v="1"/>
    <n v="2"/>
  </r>
  <r>
    <d v="2019-12-20T00:00:00"/>
    <n v="17.309999000000001"/>
    <x v="1"/>
    <x v="1"/>
    <n v="2"/>
  </r>
  <r>
    <d v="2019-12-23T00:00:00"/>
    <n v="17.030000999999999"/>
    <x v="1"/>
    <x v="1"/>
    <n v="2"/>
  </r>
  <r>
    <d v="2019-12-24T00:00:00"/>
    <n v="17.200001"/>
    <x v="1"/>
    <x v="1"/>
    <n v="2"/>
  </r>
  <r>
    <d v="2019-12-26T00:00:00"/>
    <n v="16.549999"/>
    <x v="1"/>
    <x v="1"/>
    <n v="2"/>
  </r>
  <r>
    <d v="2019-12-27T00:00:00"/>
    <n v="16.27"/>
    <x v="1"/>
    <x v="1"/>
    <n v="2"/>
  </r>
  <r>
    <d v="2019-12-30T00:00:00"/>
    <n v="15.72"/>
    <x v="1"/>
    <x v="1"/>
    <n v="2"/>
  </r>
  <r>
    <d v="2019-12-31T00:00:00"/>
    <n v="17.129999000000002"/>
    <x v="1"/>
    <x v="1"/>
    <n v="2"/>
  </r>
  <r>
    <d v="2020-01-02T00:00:00"/>
    <n v="16.399999999999999"/>
    <x v="2"/>
    <x v="2"/>
    <n v="1"/>
  </r>
  <r>
    <d v="2020-01-03T00:00:00"/>
    <n v="16.010000000000002"/>
    <x v="2"/>
    <x v="2"/>
    <n v="1"/>
  </r>
  <r>
    <d v="2020-01-06T00:00:00"/>
    <n v="15.5"/>
    <x v="2"/>
    <x v="2"/>
    <n v="1"/>
  </r>
  <r>
    <d v="2020-01-07T00:00:00"/>
    <n v="15.33"/>
    <x v="2"/>
    <x v="2"/>
    <n v="1"/>
  </r>
  <r>
    <d v="2020-01-08T00:00:00"/>
    <n v="15.8"/>
    <x v="2"/>
    <x v="2"/>
    <n v="1"/>
  </r>
  <r>
    <d v="2020-01-09T00:00:00"/>
    <n v="15.83"/>
    <x v="2"/>
    <x v="2"/>
    <n v="1"/>
  </r>
  <r>
    <d v="2020-01-10T00:00:00"/>
    <n v="15.55"/>
    <x v="2"/>
    <x v="2"/>
    <n v="1"/>
  </r>
  <r>
    <d v="2020-01-13T00:00:00"/>
    <n v="17.370000999999998"/>
    <x v="2"/>
    <x v="2"/>
    <n v="1"/>
  </r>
  <r>
    <d v="2020-01-14T00:00:00"/>
    <n v="21.219999000000001"/>
    <x v="2"/>
    <x v="2"/>
    <n v="1"/>
  </r>
  <r>
    <d v="2020-01-15T00:00:00"/>
    <n v="21.360001"/>
    <x v="2"/>
    <x v="2"/>
    <n v="1"/>
  </r>
  <r>
    <d v="2020-01-16T00:00:00"/>
    <n v="20.43"/>
    <x v="2"/>
    <x v="2"/>
    <n v="1"/>
  </r>
  <r>
    <d v="2020-01-17T00:00:00"/>
    <n v="20.969999000000001"/>
    <x v="2"/>
    <x v="2"/>
    <n v="1"/>
  </r>
  <r>
    <d v="2020-01-21T00:00:00"/>
    <n v="21.09"/>
    <x v="2"/>
    <x v="2"/>
    <n v="1"/>
  </r>
  <r>
    <d v="2020-01-22T00:00:00"/>
    <n v="20.85"/>
    <x v="2"/>
    <x v="2"/>
    <n v="1"/>
  </r>
  <r>
    <d v="2020-01-23T00:00:00"/>
    <n v="21.17"/>
    <x v="2"/>
    <x v="2"/>
    <n v="1"/>
  </r>
  <r>
    <d v="2020-01-24T00:00:00"/>
    <n v="19.75"/>
    <x v="2"/>
    <x v="2"/>
    <n v="1"/>
  </r>
  <r>
    <d v="2020-01-27T00:00:00"/>
    <n v="18.559999000000001"/>
    <x v="2"/>
    <x v="2"/>
    <n v="1"/>
  </r>
  <r>
    <d v="2020-01-28T00:00:00"/>
    <n v="19.530000999999999"/>
    <x v="2"/>
    <x v="2"/>
    <n v="1"/>
  </r>
  <r>
    <d v="2020-01-29T00:00:00"/>
    <n v="18.93"/>
    <x v="2"/>
    <x v="2"/>
    <n v="1"/>
  </r>
  <r>
    <d v="2020-01-30T00:00:00"/>
    <n v="19.219999000000001"/>
    <x v="2"/>
    <x v="2"/>
    <n v="1"/>
  </r>
  <r>
    <d v="2020-01-31T00:00:00"/>
    <n v="17.540001"/>
    <x v="2"/>
    <x v="2"/>
    <n v="1"/>
  </r>
  <r>
    <d v="2020-02-03T00:00:00"/>
    <n v="17.260000000000002"/>
    <x v="2"/>
    <x v="2"/>
    <n v="1"/>
  </r>
  <r>
    <d v="2020-02-04T00:00:00"/>
    <n v="18.149999999999999"/>
    <x v="2"/>
    <x v="2"/>
    <n v="1"/>
  </r>
  <r>
    <d v="2020-02-05T00:00:00"/>
    <n v="17.59"/>
    <x v="2"/>
    <x v="2"/>
    <n v="1"/>
  </r>
  <r>
    <d v="2020-02-06T00:00:00"/>
    <n v="17.780000999999999"/>
    <x v="2"/>
    <x v="2"/>
    <n v="1"/>
  </r>
  <r>
    <d v="2020-02-07T00:00:00"/>
    <n v="16.920000000000002"/>
    <x v="2"/>
    <x v="2"/>
    <n v="1"/>
  </r>
  <r>
    <d v="2020-02-10T00:00:00"/>
    <n v="16.010000000000002"/>
    <x v="2"/>
    <x v="2"/>
    <n v="1"/>
  </r>
  <r>
    <d v="2020-02-11T00:00:00"/>
    <n v="16.860001"/>
    <x v="2"/>
    <x v="2"/>
    <n v="1"/>
  </r>
  <r>
    <d v="2020-02-12T00:00:00"/>
    <n v="16.329999999999998"/>
    <x v="2"/>
    <x v="2"/>
    <n v="1"/>
  </r>
  <r>
    <d v="2020-02-13T00:00:00"/>
    <n v="16.129999000000002"/>
    <x v="2"/>
    <x v="2"/>
    <n v="1"/>
  </r>
  <r>
    <d v="2020-02-14T00:00:00"/>
    <n v="17.389999"/>
    <x v="2"/>
    <x v="2"/>
    <n v="1"/>
  </r>
  <r>
    <d v="2020-02-18T00:00:00"/>
    <n v="17.100000000000001"/>
    <x v="2"/>
    <x v="2"/>
    <n v="1"/>
  </r>
  <r>
    <d v="2020-02-19T00:00:00"/>
    <n v="18.510000000000002"/>
    <x v="2"/>
    <x v="2"/>
    <n v="1"/>
  </r>
  <r>
    <d v="2020-02-20T00:00:00"/>
    <n v="19.239999999999998"/>
    <x v="2"/>
    <x v="2"/>
    <n v="1"/>
  </r>
  <r>
    <d v="2020-02-21T00:00:00"/>
    <n v="19.370000999999998"/>
    <x v="2"/>
    <x v="2"/>
    <n v="1"/>
  </r>
  <r>
    <d v="2020-02-24T00:00:00"/>
    <n v="17.290001"/>
    <x v="2"/>
    <x v="2"/>
    <n v="1"/>
  </r>
  <r>
    <d v="2020-02-25T00:00:00"/>
    <n v="16.57"/>
    <x v="2"/>
    <x v="2"/>
    <n v="1"/>
  </r>
  <r>
    <d v="2020-02-26T00:00:00"/>
    <n v="15.89"/>
    <x v="2"/>
    <x v="2"/>
    <n v="1"/>
  </r>
  <r>
    <d v="2020-02-27T00:00:00"/>
    <n v="14.54"/>
    <x v="2"/>
    <x v="2"/>
    <n v="1"/>
  </r>
  <r>
    <d v="2020-02-28T00:00:00"/>
    <n v="14.43"/>
    <x v="2"/>
    <x v="2"/>
    <n v="1"/>
  </r>
  <r>
    <d v="2020-03-02T00:00:00"/>
    <n v="15.35"/>
    <x v="2"/>
    <x v="2"/>
    <n v="1"/>
  </r>
  <r>
    <d v="2020-03-03T00:00:00"/>
    <n v="13.02"/>
    <x v="2"/>
    <x v="2"/>
    <n v="1"/>
  </r>
  <r>
    <d v="2020-03-04T00:00:00"/>
    <n v="12.51"/>
    <x v="2"/>
    <x v="2"/>
    <n v="1"/>
  </r>
  <r>
    <d v="2020-03-05T00:00:00"/>
    <n v="11.2"/>
    <x v="2"/>
    <x v="2"/>
    <n v="1"/>
  </r>
  <r>
    <d v="2020-03-06T00:00:00"/>
    <n v="10.02"/>
    <x v="2"/>
    <x v="2"/>
    <n v="1"/>
  </r>
  <r>
    <d v="2020-03-09T00:00:00"/>
    <n v="7.67"/>
    <x v="2"/>
    <x v="2"/>
    <n v="1"/>
  </r>
  <r>
    <d v="2020-03-10T00:00:00"/>
    <n v="7.84"/>
    <x v="2"/>
    <x v="2"/>
    <n v="1"/>
  </r>
  <r>
    <d v="2020-03-11T00:00:00"/>
    <n v="7.09"/>
    <x v="2"/>
    <x v="2"/>
    <n v="1"/>
  </r>
  <r>
    <d v="2020-03-12T00:00:00"/>
    <n v="5.95"/>
    <x v="2"/>
    <x v="2"/>
    <n v="1"/>
  </r>
  <r>
    <d v="2020-03-13T00:00:00"/>
    <n v="4.03"/>
    <x v="2"/>
    <x v="2"/>
    <n v="1"/>
  </r>
  <r>
    <d v="2020-03-16T00:00:00"/>
    <n v="3.05"/>
    <x v="2"/>
    <x v="2"/>
    <n v="1"/>
  </r>
  <r>
    <d v="2020-03-17T00:00:00"/>
    <n v="2.9"/>
    <x v="2"/>
    <x v="2"/>
    <n v="1"/>
  </r>
  <r>
    <d v="2020-03-18T00:00:00"/>
    <n v="2.4700000000000002"/>
    <x v="2"/>
    <x v="2"/>
    <n v="1"/>
  </r>
  <r>
    <d v="2020-03-19T00:00:00"/>
    <n v="3.85"/>
    <x v="2"/>
    <x v="2"/>
    <n v="1"/>
  </r>
  <r>
    <d v="2020-03-20T00:00:00"/>
    <n v="3.65"/>
    <x v="2"/>
    <x v="2"/>
    <n v="1"/>
  </r>
  <r>
    <d v="2020-03-23T00:00:00"/>
    <n v="3.85"/>
    <x v="2"/>
    <x v="2"/>
    <n v="1"/>
  </r>
  <r>
    <d v="2020-03-24T00:00:00"/>
    <n v="4.0199999999999996"/>
    <x v="2"/>
    <x v="2"/>
    <n v="1"/>
  </r>
  <r>
    <d v="2020-03-25T00:00:00"/>
    <n v="5.04"/>
    <x v="2"/>
    <x v="2"/>
    <n v="1"/>
  </r>
  <r>
    <d v="2020-03-26T00:00:00"/>
    <n v="7.9"/>
    <x v="2"/>
    <x v="2"/>
    <n v="1"/>
  </r>
  <r>
    <d v="2020-03-27T00:00:00"/>
    <n v="9.1"/>
    <x v="2"/>
    <x v="2"/>
    <n v="1"/>
  </r>
  <r>
    <d v="2020-03-30T00:00:00"/>
    <n v="6.61"/>
    <x v="2"/>
    <x v="2"/>
    <n v="1"/>
  </r>
  <r>
    <d v="2020-03-31T00:00:00"/>
    <n v="6.88"/>
    <x v="2"/>
    <x v="2"/>
    <n v="1"/>
  </r>
  <r>
    <d v="2020-04-01T00:00:00"/>
    <n v="5.9"/>
    <x v="2"/>
    <x v="3"/>
    <n v="1"/>
  </r>
  <r>
    <d v="2020-04-02T00:00:00"/>
    <n v="6.1"/>
    <x v="2"/>
    <x v="3"/>
    <n v="1"/>
  </r>
  <r>
    <d v="2020-04-03T00:00:00"/>
    <n v="5.54"/>
    <x v="2"/>
    <x v="3"/>
    <n v="1"/>
  </r>
  <r>
    <d v="2020-04-06T00:00:00"/>
    <n v="5.96"/>
    <x v="2"/>
    <x v="3"/>
    <n v="1"/>
  </r>
  <r>
    <d v="2020-04-07T00:00:00"/>
    <n v="6.37"/>
    <x v="2"/>
    <x v="3"/>
    <n v="1"/>
  </r>
  <r>
    <d v="2020-04-08T00:00:00"/>
    <n v="6.98"/>
    <x v="2"/>
    <x v="3"/>
    <n v="1"/>
  </r>
  <r>
    <d v="2020-04-09T00:00:00"/>
    <n v="6.78"/>
    <x v="2"/>
    <x v="3"/>
    <n v="1"/>
  </r>
  <r>
    <d v="2020-04-13T00:00:00"/>
    <n v="6.57"/>
    <x v="2"/>
    <x v="3"/>
    <n v="1"/>
  </r>
  <r>
    <d v="2020-04-14T00:00:00"/>
    <n v="7.04"/>
    <x v="2"/>
    <x v="3"/>
    <n v="1"/>
  </r>
  <r>
    <d v="2020-04-15T00:00:00"/>
    <n v="6.79"/>
    <x v="2"/>
    <x v="3"/>
    <n v="1"/>
  </r>
  <r>
    <d v="2020-04-16T00:00:00"/>
    <n v="6.37"/>
    <x v="2"/>
    <x v="3"/>
    <n v="1"/>
  </r>
  <r>
    <d v="2020-04-17T00:00:00"/>
    <n v="6.5"/>
    <x v="2"/>
    <x v="3"/>
    <n v="1"/>
  </r>
  <r>
    <d v="2020-04-20T00:00:00"/>
    <n v="6.76"/>
    <x v="2"/>
    <x v="3"/>
    <n v="1"/>
  </r>
  <r>
    <d v="2020-04-21T00:00:00"/>
    <n v="6.76"/>
    <x v="2"/>
    <x v="3"/>
    <n v="1"/>
  </r>
  <r>
    <d v="2020-04-22T00:00:00"/>
    <n v="6.8"/>
    <x v="2"/>
    <x v="3"/>
    <n v="1"/>
  </r>
  <r>
    <d v="2020-04-23T00:00:00"/>
    <n v="6.82"/>
    <x v="2"/>
    <x v="3"/>
    <n v="1"/>
  </r>
  <r>
    <d v="2020-04-24T00:00:00"/>
    <n v="8.07"/>
    <x v="2"/>
    <x v="3"/>
    <n v="1"/>
  </r>
  <r>
    <d v="2020-04-27T00:00:00"/>
    <n v="8.4"/>
    <x v="2"/>
    <x v="3"/>
    <n v="1"/>
  </r>
  <r>
    <d v="2020-04-28T00:00:00"/>
    <n v="8.0500000000000007"/>
    <x v="2"/>
    <x v="3"/>
    <n v="1"/>
  </r>
  <r>
    <d v="2020-04-29T00:00:00"/>
    <n v="8.11"/>
    <x v="2"/>
    <x v="3"/>
    <n v="1"/>
  </r>
  <r>
    <d v="2020-04-30T00:00:00"/>
    <n v="8.0500000000000007"/>
    <x v="2"/>
    <x v="3"/>
    <n v="1"/>
  </r>
  <r>
    <d v="2020-05-01T00:00:00"/>
    <n v="7.24"/>
    <x v="2"/>
    <x v="3"/>
    <n v="1"/>
  </r>
  <r>
    <d v="2020-05-04T00:00:00"/>
    <n v="7.65"/>
    <x v="2"/>
    <x v="3"/>
    <n v="1"/>
  </r>
  <r>
    <d v="2020-05-05T00:00:00"/>
    <n v="7.39"/>
    <x v="2"/>
    <x v="3"/>
    <n v="1"/>
  </r>
  <r>
    <d v="2020-05-06T00:00:00"/>
    <n v="7.41"/>
    <x v="2"/>
    <x v="3"/>
    <n v="1"/>
  </r>
  <r>
    <d v="2020-05-07T00:00:00"/>
    <n v="7.61"/>
    <x v="2"/>
    <x v="3"/>
    <n v="1"/>
  </r>
  <r>
    <d v="2020-05-08T00:00:00"/>
    <n v="7.78"/>
    <x v="2"/>
    <x v="3"/>
    <n v="1"/>
  </r>
  <r>
    <d v="2020-05-11T00:00:00"/>
    <n v="8.08"/>
    <x v="2"/>
    <x v="3"/>
    <n v="1"/>
  </r>
  <r>
    <d v="2020-05-12T00:00:00"/>
    <n v="7.47"/>
    <x v="2"/>
    <x v="3"/>
    <n v="1"/>
  </r>
  <r>
    <d v="2020-05-13T00:00:00"/>
    <n v="7.19"/>
    <x v="2"/>
    <x v="3"/>
    <n v="1"/>
  </r>
  <r>
    <d v="2020-05-14T00:00:00"/>
    <n v="7.17"/>
    <x v="2"/>
    <x v="3"/>
    <n v="1"/>
  </r>
  <r>
    <d v="2020-05-15T00:00:00"/>
    <n v="7.77"/>
    <x v="2"/>
    <x v="3"/>
    <n v="1"/>
  </r>
  <r>
    <d v="2020-05-18T00:00:00"/>
    <n v="7.96"/>
    <x v="2"/>
    <x v="3"/>
    <n v="1"/>
  </r>
  <r>
    <d v="2020-05-19T00:00:00"/>
    <n v="8.16"/>
    <x v="2"/>
    <x v="3"/>
    <n v="1"/>
  </r>
  <r>
    <d v="2020-05-20T00:00:00"/>
    <n v="8.0500000000000007"/>
    <x v="2"/>
    <x v="3"/>
    <n v="1"/>
  </r>
  <r>
    <d v="2020-05-21T00:00:00"/>
    <n v="9.65"/>
    <x v="2"/>
    <x v="3"/>
    <n v="1"/>
  </r>
  <r>
    <d v="2020-05-22T00:00:00"/>
    <n v="10.26"/>
    <x v="2"/>
    <x v="3"/>
    <n v="1"/>
  </r>
  <r>
    <d v="2020-05-26T00:00:00"/>
    <n v="10.81"/>
    <x v="2"/>
    <x v="3"/>
    <n v="1"/>
  </r>
  <r>
    <d v="2020-05-27T00:00:00"/>
    <n v="10.65"/>
    <x v="2"/>
    <x v="3"/>
    <n v="1"/>
  </r>
  <r>
    <d v="2020-05-28T00:00:00"/>
    <n v="10.39"/>
    <x v="2"/>
    <x v="3"/>
    <n v="1"/>
  </r>
  <r>
    <d v="2020-05-29T00:00:00"/>
    <n v="9.85"/>
    <x v="2"/>
    <x v="3"/>
    <n v="1"/>
  </r>
  <r>
    <d v="2020-06-01T00:00:00"/>
    <n v="10.039999999999999"/>
    <x v="2"/>
    <x v="3"/>
    <n v="1"/>
  </r>
  <r>
    <d v="2020-06-02T00:00:00"/>
    <n v="10.02"/>
    <x v="2"/>
    <x v="3"/>
    <n v="1"/>
  </r>
  <r>
    <d v="2020-06-03T00:00:00"/>
    <n v="10.08"/>
    <x v="2"/>
    <x v="3"/>
    <n v="1"/>
  </r>
  <r>
    <d v="2020-06-04T00:00:00"/>
    <n v="10.09"/>
    <x v="2"/>
    <x v="3"/>
    <n v="1"/>
  </r>
  <r>
    <d v="2020-06-05T00:00:00"/>
    <n v="9.48"/>
    <x v="2"/>
    <x v="3"/>
    <n v="1"/>
  </r>
  <r>
    <d v="2020-06-08T00:00:00"/>
    <n v="10.44"/>
    <x v="2"/>
    <x v="3"/>
    <n v="1"/>
  </r>
  <r>
    <d v="2020-06-09T00:00:00"/>
    <n v="10.130000000000001"/>
    <x v="2"/>
    <x v="3"/>
    <n v="1"/>
  </r>
  <r>
    <d v="2020-06-10T00:00:00"/>
    <n v="9.69"/>
    <x v="2"/>
    <x v="3"/>
    <n v="1"/>
  </r>
  <r>
    <d v="2020-06-11T00:00:00"/>
    <n v="8.3699999999999992"/>
    <x v="2"/>
    <x v="3"/>
    <n v="1"/>
  </r>
  <r>
    <d v="2020-06-12T00:00:00"/>
    <n v="8.42"/>
    <x v="2"/>
    <x v="3"/>
    <n v="1"/>
  </r>
  <r>
    <d v="2020-06-15T00:00:00"/>
    <n v="8.44"/>
    <x v="2"/>
    <x v="3"/>
    <n v="1"/>
  </r>
  <r>
    <d v="2020-06-16T00:00:00"/>
    <n v="8.23"/>
    <x v="2"/>
    <x v="3"/>
    <n v="1"/>
  </r>
  <r>
    <d v="2020-06-17T00:00:00"/>
    <n v="8.09"/>
    <x v="2"/>
    <x v="3"/>
    <n v="1"/>
  </r>
  <r>
    <d v="2020-06-18T00:00:00"/>
    <n v="8.56"/>
    <x v="2"/>
    <x v="3"/>
    <n v="1"/>
  </r>
  <r>
    <d v="2020-06-19T00:00:00"/>
    <n v="8.3000000000000007"/>
    <x v="2"/>
    <x v="3"/>
    <n v="1"/>
  </r>
  <r>
    <d v="2020-06-22T00:00:00"/>
    <n v="8.41"/>
    <x v="2"/>
    <x v="3"/>
    <n v="1"/>
  </r>
  <r>
    <d v="2020-06-23T00:00:00"/>
    <n v="8.56"/>
    <x v="2"/>
    <x v="3"/>
    <n v="1"/>
  </r>
  <r>
    <d v="2020-06-24T00:00:00"/>
    <n v="8.15"/>
    <x v="2"/>
    <x v="3"/>
    <n v="1"/>
  </r>
  <r>
    <d v="2020-06-25T00:00:00"/>
    <n v="8.5500000000000007"/>
    <x v="2"/>
    <x v="3"/>
    <n v="1"/>
  </r>
  <r>
    <d v="2020-06-26T00:00:00"/>
    <n v="7.95"/>
    <x v="2"/>
    <x v="3"/>
    <n v="1"/>
  </r>
  <r>
    <d v="2020-06-29T00:00:00"/>
    <n v="7.71"/>
    <x v="2"/>
    <x v="3"/>
    <n v="1"/>
  </r>
  <r>
    <d v="2020-06-30T00:00:00"/>
    <n v="7.11"/>
    <x v="2"/>
    <x v="3"/>
    <n v="1"/>
  </r>
  <r>
    <d v="2020-07-01T00:00:00"/>
    <n v="7.01"/>
    <x v="2"/>
    <x v="0"/>
    <n v="2"/>
  </r>
  <r>
    <d v="2020-07-02T00:00:00"/>
    <n v="6.96"/>
    <x v="2"/>
    <x v="0"/>
    <n v="2"/>
  </r>
  <r>
    <d v="2020-07-06T00:00:00"/>
    <n v="7.85"/>
    <x v="2"/>
    <x v="0"/>
    <n v="2"/>
  </r>
  <r>
    <d v="2020-07-07T00:00:00"/>
    <n v="7.7"/>
    <x v="2"/>
    <x v="0"/>
    <n v="2"/>
  </r>
  <r>
    <d v="2020-07-08T00:00:00"/>
    <n v="7.58"/>
    <x v="2"/>
    <x v="0"/>
    <n v="2"/>
  </r>
  <r>
    <d v="2020-07-09T00:00:00"/>
    <n v="7.45"/>
    <x v="2"/>
    <x v="0"/>
    <n v="2"/>
  </r>
  <r>
    <d v="2020-07-10T00:00:00"/>
    <n v="8.01"/>
    <x v="2"/>
    <x v="0"/>
    <n v="2"/>
  </r>
  <r>
    <d v="2020-07-13T00:00:00"/>
    <n v="7.47"/>
    <x v="2"/>
    <x v="0"/>
    <n v="2"/>
  </r>
  <r>
    <d v="2020-07-14T00:00:00"/>
    <n v="7.57"/>
    <x v="2"/>
    <x v="0"/>
    <n v="2"/>
  </r>
  <r>
    <d v="2020-07-15T00:00:00"/>
    <n v="7.84"/>
    <x v="2"/>
    <x v="0"/>
    <n v="2"/>
  </r>
  <r>
    <d v="2020-07-16T00:00:00"/>
    <n v="7.68"/>
    <x v="2"/>
    <x v="0"/>
    <n v="2"/>
  </r>
  <r>
    <d v="2020-07-17T00:00:00"/>
    <n v="7.33"/>
    <x v="2"/>
    <x v="0"/>
    <n v="2"/>
  </r>
  <r>
    <d v="2020-07-20T00:00:00"/>
    <n v="7.13"/>
    <x v="2"/>
    <x v="0"/>
    <n v="2"/>
  </r>
  <r>
    <d v="2020-07-21T00:00:00"/>
    <n v="7.4"/>
    <x v="2"/>
    <x v="0"/>
    <n v="2"/>
  </r>
  <r>
    <d v="2020-07-22T00:00:00"/>
    <n v="7.25"/>
    <x v="2"/>
    <x v="0"/>
    <n v="2"/>
  </r>
  <r>
    <d v="2020-07-23T00:00:00"/>
    <n v="7.35"/>
    <x v="2"/>
    <x v="0"/>
    <n v="2"/>
  </r>
  <r>
    <d v="2020-07-24T00:00:00"/>
    <n v="7.12"/>
    <x v="2"/>
    <x v="0"/>
    <n v="2"/>
  </r>
  <r>
    <d v="2020-07-27T00:00:00"/>
    <n v="7.37"/>
    <x v="2"/>
    <x v="0"/>
    <n v="2"/>
  </r>
  <r>
    <d v="2020-07-28T00:00:00"/>
    <n v="8.1199999999999992"/>
    <x v="2"/>
    <x v="0"/>
    <n v="2"/>
  </r>
  <r>
    <d v="2020-07-29T00:00:00"/>
    <n v="7.53"/>
    <x v="2"/>
    <x v="0"/>
    <n v="2"/>
  </r>
  <r>
    <d v="2020-07-30T00:00:00"/>
    <n v="7.53"/>
    <x v="2"/>
    <x v="0"/>
    <n v="2"/>
  </r>
  <r>
    <d v="2020-07-31T00:00:00"/>
    <n v="7.38"/>
    <x v="2"/>
    <x v="0"/>
    <n v="2"/>
  </r>
  <r>
    <d v="2020-08-03T00:00:00"/>
    <n v="7.43"/>
    <x v="2"/>
    <x v="0"/>
    <n v="2"/>
  </r>
  <r>
    <d v="2020-08-04T00:00:00"/>
    <n v="8.6999999999999993"/>
    <x v="2"/>
    <x v="0"/>
    <n v="2"/>
  </r>
  <r>
    <d v="2020-08-05T00:00:00"/>
    <n v="8.11"/>
    <x v="2"/>
    <x v="0"/>
    <n v="2"/>
  </r>
  <r>
    <d v="2020-08-06T00:00:00"/>
    <n v="7.76"/>
    <x v="2"/>
    <x v="0"/>
    <n v="2"/>
  </r>
  <r>
    <d v="2020-08-07T00:00:00"/>
    <n v="7.46"/>
    <x v="2"/>
    <x v="0"/>
    <n v="2"/>
  </r>
  <r>
    <d v="2020-08-10T00:00:00"/>
    <n v="7.97"/>
    <x v="2"/>
    <x v="0"/>
    <n v="2"/>
  </r>
  <r>
    <d v="2020-08-11T00:00:00"/>
    <n v="6.93"/>
    <x v="2"/>
    <x v="0"/>
    <n v="2"/>
  </r>
  <r>
    <d v="2020-08-12T00:00:00"/>
    <n v="6.9"/>
    <x v="2"/>
    <x v="0"/>
    <n v="2"/>
  </r>
  <r>
    <d v="2020-08-13T00:00:00"/>
    <n v="7.05"/>
    <x v="2"/>
    <x v="0"/>
    <n v="2"/>
  </r>
  <r>
    <d v="2020-08-14T00:00:00"/>
    <n v="7.25"/>
    <x v="2"/>
    <x v="0"/>
    <n v="2"/>
  </r>
  <r>
    <d v="2020-08-17T00:00:00"/>
    <n v="7.06"/>
    <x v="2"/>
    <x v="0"/>
    <n v="2"/>
  </r>
  <r>
    <d v="2020-08-18T00:00:00"/>
    <n v="6.98"/>
    <x v="2"/>
    <x v="0"/>
    <n v="2"/>
  </r>
  <r>
    <d v="2020-08-19T00:00:00"/>
    <n v="7.04"/>
    <x v="2"/>
    <x v="0"/>
    <n v="2"/>
  </r>
  <r>
    <d v="2020-08-20T00:00:00"/>
    <n v="6.9"/>
    <x v="2"/>
    <x v="0"/>
    <n v="2"/>
  </r>
  <r>
    <d v="2020-08-21T00:00:00"/>
    <n v="6.64"/>
    <x v="2"/>
    <x v="0"/>
    <n v="2"/>
  </r>
  <r>
    <d v="2020-08-24T00:00:00"/>
    <n v="6.74"/>
    <x v="2"/>
    <x v="0"/>
    <n v="2"/>
  </r>
  <r>
    <d v="2020-08-25T00:00:00"/>
    <n v="6.62"/>
    <x v="2"/>
    <x v="0"/>
    <n v="2"/>
  </r>
  <r>
    <d v="2020-08-26T00:00:00"/>
    <n v="6.49"/>
    <x v="2"/>
    <x v="0"/>
    <n v="2"/>
  </r>
  <r>
    <d v="2020-08-27T00:00:00"/>
    <n v="6.44"/>
    <x v="2"/>
    <x v="0"/>
    <n v="2"/>
  </r>
  <r>
    <d v="2020-08-28T00:00:00"/>
    <n v="6.59"/>
    <x v="2"/>
    <x v="0"/>
    <n v="2"/>
  </r>
  <r>
    <d v="2020-08-31T00:00:00"/>
    <n v="6.71"/>
    <x v="2"/>
    <x v="0"/>
    <n v="2"/>
  </r>
  <r>
    <d v="2020-09-01T00:00:00"/>
    <n v="6.45"/>
    <x v="2"/>
    <x v="0"/>
    <n v="2"/>
  </r>
  <r>
    <d v="2020-09-02T00:00:00"/>
    <n v="6.41"/>
    <x v="2"/>
    <x v="0"/>
    <n v="2"/>
  </r>
  <r>
    <d v="2020-09-03T00:00:00"/>
    <n v="6.06"/>
    <x v="2"/>
    <x v="0"/>
    <n v="2"/>
  </r>
  <r>
    <d v="2020-09-04T00:00:00"/>
    <n v="5.92"/>
    <x v="2"/>
    <x v="0"/>
    <n v="2"/>
  </r>
  <r>
    <d v="2020-09-08T00:00:00"/>
    <n v="5.66"/>
    <x v="2"/>
    <x v="0"/>
    <n v="2"/>
  </r>
  <r>
    <d v="2020-09-09T00:00:00"/>
    <n v="5.65"/>
    <x v="2"/>
    <x v="0"/>
    <n v="2"/>
  </r>
  <r>
    <d v="2020-09-10T00:00:00"/>
    <n v="5.63"/>
    <x v="2"/>
    <x v="0"/>
    <n v="2"/>
  </r>
  <r>
    <d v="2020-09-11T00:00:00"/>
    <n v="5.31"/>
    <x v="2"/>
    <x v="0"/>
    <n v="2"/>
  </r>
  <r>
    <d v="2020-09-14T00:00:00"/>
    <n v="5.31"/>
    <x v="2"/>
    <x v="0"/>
    <n v="2"/>
  </r>
  <r>
    <d v="2020-09-15T00:00:00"/>
    <n v="5.29"/>
    <x v="2"/>
    <x v="0"/>
    <n v="2"/>
  </r>
  <r>
    <d v="2020-09-16T00:00:00"/>
    <n v="5.64"/>
    <x v="2"/>
    <x v="0"/>
    <n v="2"/>
  </r>
  <r>
    <d v="2020-09-17T00:00:00"/>
    <n v="5.43"/>
    <x v="2"/>
    <x v="0"/>
    <n v="2"/>
  </r>
  <r>
    <d v="2020-09-18T00:00:00"/>
    <n v="5.34"/>
    <x v="2"/>
    <x v="0"/>
    <n v="2"/>
  </r>
  <r>
    <d v="2020-09-21T00:00:00"/>
    <n v="5"/>
    <x v="2"/>
    <x v="0"/>
    <n v="2"/>
  </r>
  <r>
    <d v="2020-09-22T00:00:00"/>
    <n v="5.37"/>
    <x v="2"/>
    <x v="0"/>
    <n v="2"/>
  </r>
  <r>
    <d v="2020-09-23T00:00:00"/>
    <n v="4.7"/>
    <x v="2"/>
    <x v="0"/>
    <n v="2"/>
  </r>
  <r>
    <d v="2020-09-24T00:00:00"/>
    <n v="4.75"/>
    <x v="2"/>
    <x v="0"/>
    <n v="2"/>
  </r>
  <r>
    <d v="2020-09-25T00:00:00"/>
    <n v="4.79"/>
    <x v="2"/>
    <x v="0"/>
    <n v="2"/>
  </r>
  <r>
    <d v="2020-09-28T00:00:00"/>
    <n v="4.82"/>
    <x v="2"/>
    <x v="0"/>
    <n v="2"/>
  </r>
  <r>
    <d v="2020-09-29T00:00:00"/>
    <n v="4.83"/>
    <x v="2"/>
    <x v="0"/>
    <n v="2"/>
  </r>
  <r>
    <d v="2020-09-30T00:00:00"/>
    <n v="4.8499999999999996"/>
    <x v="2"/>
    <x v="0"/>
    <n v="2"/>
  </r>
  <r>
    <d v="2020-10-01T00:00:00"/>
    <n v="4.92"/>
    <x v="2"/>
    <x v="1"/>
    <n v="2"/>
  </r>
  <r>
    <d v="2020-10-02T00:00:00"/>
    <n v="4.82"/>
    <x v="2"/>
    <x v="1"/>
    <n v="2"/>
  </r>
  <r>
    <d v="2020-10-05T00:00:00"/>
    <n v="5.4"/>
    <x v="2"/>
    <x v="1"/>
    <n v="2"/>
  </r>
  <r>
    <d v="2020-10-06T00:00:00"/>
    <n v="4.9000000000000004"/>
    <x v="2"/>
    <x v="1"/>
    <n v="2"/>
  </r>
  <r>
    <d v="2020-10-07T00:00:00"/>
    <n v="5.2"/>
    <x v="2"/>
    <x v="1"/>
    <n v="2"/>
  </r>
  <r>
    <d v="2020-10-08T00:00:00"/>
    <n v="6.15"/>
    <x v="2"/>
    <x v="1"/>
    <n v="2"/>
  </r>
  <r>
    <d v="2020-10-09T00:00:00"/>
    <n v="6.04"/>
    <x v="2"/>
    <x v="1"/>
    <n v="2"/>
  </r>
  <r>
    <d v="2020-10-12T00:00:00"/>
    <n v="6.3"/>
    <x v="2"/>
    <x v="1"/>
    <n v="2"/>
  </r>
  <r>
    <d v="2020-10-13T00:00:00"/>
    <n v="5.93"/>
    <x v="2"/>
    <x v="1"/>
    <n v="2"/>
  </r>
  <r>
    <d v="2020-10-14T00:00:00"/>
    <n v="5.98"/>
    <x v="2"/>
    <x v="1"/>
    <n v="2"/>
  </r>
  <r>
    <d v="2020-10-15T00:00:00"/>
    <n v="5.57"/>
    <x v="2"/>
    <x v="1"/>
    <n v="2"/>
  </r>
  <r>
    <d v="2020-10-16T00:00:00"/>
    <n v="5.56"/>
    <x v="2"/>
    <x v="1"/>
    <n v="2"/>
  </r>
  <r>
    <d v="2020-10-19T00:00:00"/>
    <n v="6.48"/>
    <x v="2"/>
    <x v="1"/>
    <n v="2"/>
  </r>
  <r>
    <d v="2020-10-20T00:00:00"/>
    <n v="6.26"/>
    <x v="2"/>
    <x v="1"/>
    <n v="2"/>
  </r>
  <r>
    <d v="2020-10-21T00:00:00"/>
    <n v="6.45"/>
    <x v="2"/>
    <x v="1"/>
    <n v="2"/>
  </r>
  <r>
    <d v="2020-10-22T00:00:00"/>
    <n v="6.83"/>
    <x v="2"/>
    <x v="1"/>
    <n v="2"/>
  </r>
  <r>
    <d v="2020-10-23T00:00:00"/>
    <n v="6.73"/>
    <x v="2"/>
    <x v="1"/>
    <n v="2"/>
  </r>
  <r>
    <d v="2020-10-26T00:00:00"/>
    <n v="5.86"/>
    <x v="2"/>
    <x v="1"/>
    <n v="2"/>
  </r>
  <r>
    <d v="2020-10-27T00:00:00"/>
    <n v="5.59"/>
    <x v="2"/>
    <x v="1"/>
    <n v="2"/>
  </r>
  <r>
    <d v="2020-10-28T00:00:00"/>
    <n v="5.65"/>
    <x v="2"/>
    <x v="1"/>
    <n v="2"/>
  </r>
  <r>
    <d v="2020-10-29T00:00:00"/>
    <n v="5.97"/>
    <x v="2"/>
    <x v="1"/>
    <n v="2"/>
  </r>
  <r>
    <d v="2020-10-30T00:00:00"/>
    <n v="5.71"/>
    <x v="2"/>
    <x v="1"/>
    <n v="2"/>
  </r>
  <r>
    <d v="2020-11-02T00:00:00"/>
    <n v="6.66"/>
    <x v="2"/>
    <x v="1"/>
    <n v="2"/>
  </r>
  <r>
    <d v="2020-11-03T00:00:00"/>
    <n v="6.62"/>
    <x v="2"/>
    <x v="1"/>
    <n v="2"/>
  </r>
  <r>
    <d v="2020-11-04T00:00:00"/>
    <n v="6"/>
    <x v="2"/>
    <x v="1"/>
    <n v="2"/>
  </r>
  <r>
    <d v="2020-11-05T00:00:00"/>
    <n v="7.82"/>
    <x v="2"/>
    <x v="1"/>
    <n v="2"/>
  </r>
  <r>
    <d v="2020-11-06T00:00:00"/>
    <n v="9.6300000000000008"/>
    <x v="2"/>
    <x v="1"/>
    <n v="2"/>
  </r>
  <r>
    <d v="2020-11-09T00:00:00"/>
    <n v="10.1"/>
    <x v="2"/>
    <x v="1"/>
    <n v="2"/>
  </r>
  <r>
    <d v="2020-11-10T00:00:00"/>
    <n v="8.33"/>
    <x v="2"/>
    <x v="1"/>
    <n v="2"/>
  </r>
  <r>
    <d v="2020-11-11T00:00:00"/>
    <n v="8.0399999999999991"/>
    <x v="2"/>
    <x v="1"/>
    <n v="2"/>
  </r>
  <r>
    <d v="2020-11-12T00:00:00"/>
    <n v="7.4"/>
    <x v="2"/>
    <x v="1"/>
    <n v="2"/>
  </r>
  <r>
    <d v="2020-11-13T00:00:00"/>
    <n v="7.65"/>
    <x v="2"/>
    <x v="1"/>
    <n v="2"/>
  </r>
  <r>
    <d v="2020-11-16T00:00:00"/>
    <n v="7.32"/>
    <x v="2"/>
    <x v="1"/>
    <n v="2"/>
  </r>
  <r>
    <d v="2020-11-17T00:00:00"/>
    <n v="7.21"/>
    <x v="2"/>
    <x v="1"/>
    <n v="2"/>
  </r>
  <r>
    <d v="2020-11-18T00:00:00"/>
    <n v="7.13"/>
    <x v="2"/>
    <x v="1"/>
    <n v="2"/>
  </r>
  <r>
    <d v="2020-11-19T00:00:00"/>
    <n v="6.73"/>
    <x v="2"/>
    <x v="1"/>
    <n v="2"/>
  </r>
  <r>
    <d v="2020-11-20T00:00:00"/>
    <n v="7.36"/>
    <x v="2"/>
    <x v="1"/>
    <n v="2"/>
  </r>
  <r>
    <d v="2020-11-23T00:00:00"/>
    <n v="6.68"/>
    <x v="2"/>
    <x v="1"/>
    <n v="2"/>
  </r>
  <r>
    <d v="2020-11-24T00:00:00"/>
    <n v="7.83"/>
    <x v="2"/>
    <x v="1"/>
    <n v="2"/>
  </r>
  <r>
    <d v="2020-11-25T00:00:00"/>
    <n v="7.47"/>
    <x v="2"/>
    <x v="1"/>
    <n v="2"/>
  </r>
  <r>
    <d v="2020-11-27T00:00:00"/>
    <n v="8.5"/>
    <x v="2"/>
    <x v="1"/>
    <n v="2"/>
  </r>
  <r>
    <d v="2020-11-30T00:00:00"/>
    <n v="9.0399999999999991"/>
    <x v="2"/>
    <x v="1"/>
    <n v="2"/>
  </r>
  <r>
    <d v="2020-12-01T00:00:00"/>
    <n v="8.07"/>
    <x v="2"/>
    <x v="1"/>
    <n v="2"/>
  </r>
  <r>
    <d v="2020-12-02T00:00:00"/>
    <n v="8.64"/>
    <x v="2"/>
    <x v="1"/>
    <n v="2"/>
  </r>
  <r>
    <d v="2020-12-03T00:00:00"/>
    <n v="9.07"/>
    <x v="2"/>
    <x v="1"/>
    <n v="2"/>
  </r>
  <r>
    <d v="2020-12-04T00:00:00"/>
    <n v="8.6"/>
    <x v="2"/>
    <x v="1"/>
    <n v="2"/>
  </r>
  <r>
    <d v="2020-12-07T00:00:00"/>
    <n v="8.2100000000000009"/>
    <x v="2"/>
    <x v="1"/>
    <n v="2"/>
  </r>
  <r>
    <d v="2020-12-08T00:00:00"/>
    <n v="8.2899999999999991"/>
    <x v="2"/>
    <x v="1"/>
    <n v="2"/>
  </r>
  <r>
    <d v="2020-12-09T00:00:00"/>
    <n v="7.92"/>
    <x v="2"/>
    <x v="1"/>
    <n v="2"/>
  </r>
  <r>
    <d v="2020-12-10T00:00:00"/>
    <n v="8.07"/>
    <x v="2"/>
    <x v="1"/>
    <n v="2"/>
  </r>
  <r>
    <d v="2020-12-11T00:00:00"/>
    <n v="7.77"/>
    <x v="2"/>
    <x v="1"/>
    <n v="2"/>
  </r>
  <r>
    <d v="2020-12-14T00:00:00"/>
    <n v="7.37"/>
    <x v="2"/>
    <x v="1"/>
    <n v="2"/>
  </r>
  <r>
    <d v="2020-12-15T00:00:00"/>
    <n v="7.87"/>
    <x v="2"/>
    <x v="1"/>
    <n v="2"/>
  </r>
  <r>
    <d v="2020-12-16T00:00:00"/>
    <n v="9.33"/>
    <x v="2"/>
    <x v="1"/>
    <n v="2"/>
  </r>
  <r>
    <d v="2020-12-17T00:00:00"/>
    <n v="8.9600000000000009"/>
    <x v="2"/>
    <x v="1"/>
    <n v="2"/>
  </r>
  <r>
    <d v="2020-12-18T00:00:00"/>
    <n v="8.89"/>
    <x v="2"/>
    <x v="1"/>
    <n v="2"/>
  </r>
  <r>
    <d v="2020-12-21T00:00:00"/>
    <n v="8.39"/>
    <x v="2"/>
    <x v="1"/>
    <n v="2"/>
  </r>
  <r>
    <d v="2020-12-22T00:00:00"/>
    <n v="8.4600000000000009"/>
    <x v="2"/>
    <x v="1"/>
    <n v="2"/>
  </r>
  <r>
    <d v="2020-12-23T00:00:00"/>
    <n v="8.89"/>
    <x v="2"/>
    <x v="1"/>
    <n v="2"/>
  </r>
  <r>
    <d v="2020-12-24T00:00:00"/>
    <n v="8.59"/>
    <x v="2"/>
    <x v="1"/>
    <n v="2"/>
  </r>
  <r>
    <d v="2020-12-28T00:00:00"/>
    <n v="8.3699999999999992"/>
    <x v="2"/>
    <x v="1"/>
    <n v="2"/>
  </r>
  <r>
    <d v="2020-12-29T00:00:00"/>
    <n v="8.2200000000000006"/>
    <x v="2"/>
    <x v="1"/>
    <n v="2"/>
  </r>
  <r>
    <d v="2020-12-30T00:00:00"/>
    <n v="8.6300000000000008"/>
    <x v="2"/>
    <x v="1"/>
    <n v="2"/>
  </r>
  <r>
    <d v="2020-12-31T00:00:00"/>
    <n v="8.26"/>
    <x v="2"/>
    <x v="1"/>
    <n v="2"/>
  </r>
  <r>
    <m/>
    <m/>
    <x v="3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A50919-1CF9-4EF8-B447-4E228A6269A3}" name="PivotTable1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L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5">
        <item x="0"/>
        <item x="1"/>
        <item x="2"/>
        <item x="3"/>
        <item t="default"/>
      </items>
    </pivotField>
    <pivotField axis="axisRow" compact="0" outline="0" showAll="0" sortType="descending">
      <items count="6">
        <item x="4"/>
        <item x="1"/>
        <item x="0"/>
        <item x="3"/>
        <item x="2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65A3-4E45-4F73-A27B-C01F202F792E}">
  <dimension ref="A1:L153"/>
  <sheetViews>
    <sheetView tabSelected="1" topLeftCell="A121" workbookViewId="0">
      <selection activeCell="B140" sqref="B140"/>
    </sheetView>
  </sheetViews>
  <sheetFormatPr defaultColWidth="24.7109375" defaultRowHeight="15" x14ac:dyDescent="0.25"/>
  <cols>
    <col min="1" max="1" width="43.28515625" bestFit="1" customWidth="1"/>
    <col min="2" max="2" width="12.85546875" bestFit="1" customWidth="1"/>
    <col min="3" max="3" width="12.140625" bestFit="1" customWidth="1"/>
    <col min="4" max="12" width="12.85546875" bestFit="1" customWidth="1"/>
  </cols>
  <sheetData>
    <row r="1" spans="1:12" s="6" customFormat="1" ht="15.75" thickBot="1" x14ac:dyDescent="0.3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 t="s">
        <v>1</v>
      </c>
      <c r="L1" s="6">
        <v>43190</v>
      </c>
    </row>
    <row r="2" spans="1:12" x14ac:dyDescent="0.25">
      <c r="A2" s="1" t="s">
        <v>4</v>
      </c>
      <c r="B2">
        <v>2.2832343535861126</v>
      </c>
      <c r="C2">
        <v>1.7706379416742533</v>
      </c>
      <c r="D2">
        <v>1.9779659335593536</v>
      </c>
      <c r="E2">
        <v>2.8025035974336503</v>
      </c>
      <c r="F2">
        <v>2.5397459332421928</v>
      </c>
      <c r="G2">
        <v>2.0387418423266706</v>
      </c>
      <c r="H2">
        <v>2.3455013970087579</v>
      </c>
      <c r="I2">
        <v>21.371091490920307</v>
      </c>
      <c r="J2">
        <v>5.4255706743995837</v>
      </c>
      <c r="K2">
        <v>0.61649110524138373</v>
      </c>
      <c r="L2">
        <v>0.24696839967344339</v>
      </c>
    </row>
    <row r="3" spans="1:12" x14ac:dyDescent="0.25">
      <c r="A3" s="1" t="s">
        <v>8</v>
      </c>
      <c r="B3">
        <v>1.2132345782564087</v>
      </c>
      <c r="C3">
        <v>0.87907152938588717</v>
      </c>
      <c r="D3">
        <v>1.0152826324173869</v>
      </c>
      <c r="E3">
        <v>1.0472156404513833</v>
      </c>
      <c r="F3">
        <v>0.93986267492050812</v>
      </c>
      <c r="G3">
        <v>1.2556222570889328</v>
      </c>
      <c r="H3">
        <v>1.9102275128548285</v>
      </c>
      <c r="I3">
        <v>19.955661795890041</v>
      </c>
      <c r="J3">
        <v>4.4225221206037624</v>
      </c>
      <c r="K3">
        <v>0.40306463418515098</v>
      </c>
      <c r="L3">
        <v>4.6255550466936142E-2</v>
      </c>
    </row>
    <row r="4" spans="1:12" ht="16.5" customHeight="1" x14ac:dyDescent="0.25">
      <c r="A4" s="1" t="s">
        <v>14</v>
      </c>
      <c r="B4">
        <v>-0.37087668312938787</v>
      </c>
      <c r="C4">
        <v>-0.37014205008306328</v>
      </c>
      <c r="D4">
        <v>-0.2378702612757865</v>
      </c>
      <c r="E4">
        <v>-0.3747812738308689</v>
      </c>
      <c r="F4">
        <v>-0.11492525683631352</v>
      </c>
      <c r="G4">
        <v>-7.4500628400272453E-2</v>
      </c>
      <c r="H4">
        <v>-3.9429732159936288E-2</v>
      </c>
      <c r="I4">
        <v>-0.16365466335924256</v>
      </c>
      <c r="J4">
        <v>-0.30526950339867381</v>
      </c>
      <c r="K4">
        <v>-0.76074241432462675</v>
      </c>
      <c r="L4">
        <v>-1.3901261067883015</v>
      </c>
    </row>
    <row r="5" spans="1:12" ht="16.5" customHeight="1" x14ac:dyDescent="0.25">
      <c r="A5" s="1" t="s">
        <v>17</v>
      </c>
      <c r="B5">
        <v>5.9705565156377906E-2</v>
      </c>
      <c r="C5">
        <v>5.3172187756057594E-2</v>
      </c>
      <c r="D5">
        <v>0.20862922728494107</v>
      </c>
      <c r="E5">
        <v>-0.14071230514016733</v>
      </c>
      <c r="F5">
        <v>0.27915830160859023</v>
      </c>
      <c r="G5">
        <v>0.25612833976385946</v>
      </c>
      <c r="H5">
        <v>0.2337442486326938</v>
      </c>
      <c r="I5">
        <v>0.33097611871087412</v>
      </c>
      <c r="J5">
        <v>0.40367404616109281</v>
      </c>
      <c r="K5">
        <v>0.45994758432087512</v>
      </c>
      <c r="L5">
        <v>0.49897540983606559</v>
      </c>
    </row>
    <row r="6" spans="1:12" x14ac:dyDescent="0.25">
      <c r="A6" s="1" t="s">
        <v>19</v>
      </c>
      <c r="B6">
        <v>3.7524381818473946</v>
      </c>
      <c r="C6">
        <v>5.5080806467559533</v>
      </c>
      <c r="D6">
        <v>3.8109590768648718</v>
      </c>
      <c r="E6">
        <v>2.1420298593267453</v>
      </c>
      <c r="F6">
        <v>1.5019903836208865</v>
      </c>
      <c r="G6">
        <v>1.8434892702551873</v>
      </c>
      <c r="H6">
        <v>1.81890448261416</v>
      </c>
      <c r="I6">
        <v>2.3223224539976624</v>
      </c>
      <c r="J6">
        <v>0.18970943151493244</v>
      </c>
      <c r="K6">
        <v>2.0220241811886246</v>
      </c>
      <c r="L6">
        <v>-12.118713932399011</v>
      </c>
    </row>
    <row r="7" spans="1:12" x14ac:dyDescent="0.25">
      <c r="A7" s="1" t="s">
        <v>20</v>
      </c>
      <c r="B7">
        <v>7.2920312499999991</v>
      </c>
      <c r="C7">
        <v>6.6814062500000002</v>
      </c>
      <c r="D7">
        <v>8.0647619047619052</v>
      </c>
      <c r="E7">
        <v>13.964032290322578</v>
      </c>
      <c r="F7">
        <v>20.683124890624992</v>
      </c>
      <c r="G7">
        <v>36.447656328125007</v>
      </c>
      <c r="H7">
        <v>47.780317619047622</v>
      </c>
      <c r="I7">
        <v>76.287540918032775</v>
      </c>
      <c r="J7">
        <v>109.68428606349207</v>
      </c>
      <c r="K7">
        <v>64.280196098039227</v>
      </c>
    </row>
    <row r="8" spans="1:12" x14ac:dyDescent="0.25">
      <c r="A8" s="1"/>
    </row>
    <row r="9" spans="1:12" x14ac:dyDescent="0.25">
      <c r="A9" s="1"/>
    </row>
    <row r="10" spans="1:12" ht="15.75" thickBot="1" x14ac:dyDescent="0.3">
      <c r="A10" s="1"/>
    </row>
    <row r="11" spans="1:12" x14ac:dyDescent="0.25">
      <c r="A11" s="19"/>
      <c r="B11" s="19" t="s">
        <v>4</v>
      </c>
      <c r="C11" s="19" t="s">
        <v>8</v>
      </c>
      <c r="D11" s="19" t="s">
        <v>14</v>
      </c>
      <c r="E11" s="19" t="s">
        <v>17</v>
      </c>
      <c r="F11" s="19" t="s">
        <v>19</v>
      </c>
      <c r="G11" s="19" t="s">
        <v>20</v>
      </c>
    </row>
    <row r="12" spans="1:12" x14ac:dyDescent="0.25">
      <c r="A12" s="17" t="s">
        <v>4</v>
      </c>
      <c r="B12" s="17">
        <v>1</v>
      </c>
      <c r="C12" s="17"/>
      <c r="D12" s="17"/>
      <c r="E12" s="17"/>
      <c r="F12" s="17"/>
      <c r="G12" s="17"/>
    </row>
    <row r="13" spans="1:12" x14ac:dyDescent="0.25">
      <c r="A13" s="17" t="s">
        <v>8</v>
      </c>
      <c r="B13" s="17">
        <v>0.99657315492692944</v>
      </c>
      <c r="C13" s="17">
        <v>1</v>
      </c>
      <c r="D13" s="17"/>
      <c r="E13" s="17"/>
      <c r="F13" s="17"/>
      <c r="G13" s="17"/>
    </row>
    <row r="14" spans="1:12" x14ac:dyDescent="0.25">
      <c r="A14" s="17" t="s">
        <v>14</v>
      </c>
      <c r="B14" s="17">
        <v>0.30577315675126837</v>
      </c>
      <c r="C14" s="17">
        <v>0.26710073853249711</v>
      </c>
      <c r="D14" s="17">
        <v>1</v>
      </c>
      <c r="E14" s="17"/>
      <c r="F14" s="17"/>
      <c r="G14" s="17"/>
    </row>
    <row r="15" spans="1:12" x14ac:dyDescent="0.25">
      <c r="A15" s="17" t="s">
        <v>17</v>
      </c>
      <c r="B15" s="17">
        <v>0.11155347670999574</v>
      </c>
      <c r="C15" s="17">
        <v>0.16972324208811318</v>
      </c>
      <c r="D15" s="17">
        <v>-0.41636261189338392</v>
      </c>
      <c r="E15" s="17">
        <v>1</v>
      </c>
      <c r="F15" s="17"/>
      <c r="G15" s="17"/>
    </row>
    <row r="16" spans="1:12" x14ac:dyDescent="0.25">
      <c r="A16" s="17" t="s">
        <v>19</v>
      </c>
      <c r="B16" s="17">
        <v>0.1535791153120756</v>
      </c>
      <c r="C16" s="17">
        <v>0.11934667249785987</v>
      </c>
      <c r="D16" s="17">
        <v>0.78996216767185679</v>
      </c>
      <c r="E16" s="17">
        <v>-0.56734649336183007</v>
      </c>
      <c r="F16" s="17">
        <v>1</v>
      </c>
      <c r="G16" s="17"/>
    </row>
    <row r="17" spans="1:7" ht="15.75" thickBot="1" x14ac:dyDescent="0.3">
      <c r="A17" s="18" t="s">
        <v>20</v>
      </c>
      <c r="B17" s="18">
        <v>0.46560797750384636</v>
      </c>
      <c r="C17" s="18">
        <v>0.49710935523775901</v>
      </c>
      <c r="D17" s="18">
        <v>-6.267867410241551E-2</v>
      </c>
      <c r="E17" s="18">
        <v>0.73825788852137952</v>
      </c>
      <c r="F17" s="18">
        <v>-0.71584303156257389</v>
      </c>
      <c r="G17" s="18">
        <v>1</v>
      </c>
    </row>
    <row r="20" spans="1:7" ht="15.75" thickBot="1" x14ac:dyDescent="0.3"/>
    <row r="21" spans="1:7" ht="15.75" thickBot="1" x14ac:dyDescent="0.3">
      <c r="A21" s="6" t="s">
        <v>0</v>
      </c>
      <c r="B21" s="1" t="s">
        <v>4</v>
      </c>
      <c r="C21" s="1" t="s">
        <v>8</v>
      </c>
      <c r="D21" s="1" t="s">
        <v>14</v>
      </c>
      <c r="E21" s="1" t="s">
        <v>17</v>
      </c>
      <c r="F21" s="1" t="s">
        <v>19</v>
      </c>
      <c r="G21" s="1" t="s">
        <v>20</v>
      </c>
    </row>
    <row r="22" spans="1:7" ht="15.75" thickBot="1" x14ac:dyDescent="0.3">
      <c r="A22" s="6">
        <v>43281</v>
      </c>
      <c r="B22">
        <v>0.61649110524138373</v>
      </c>
      <c r="C22">
        <v>0.40306463418515098</v>
      </c>
      <c r="D22">
        <v>-0.76074241432462675</v>
      </c>
      <c r="E22">
        <v>0.45994758432087512</v>
      </c>
      <c r="F22">
        <v>2.0220241811886246</v>
      </c>
      <c r="G22">
        <v>64.280196098039227</v>
      </c>
    </row>
    <row r="23" spans="1:7" ht="15.75" thickBot="1" x14ac:dyDescent="0.3">
      <c r="A23" s="6">
        <v>43373</v>
      </c>
      <c r="B23">
        <v>5.4255706743995837</v>
      </c>
      <c r="C23">
        <v>4.4225221206037624</v>
      </c>
      <c r="D23">
        <v>-0.30526950339867381</v>
      </c>
      <c r="E23">
        <v>0.40367404616109281</v>
      </c>
      <c r="F23">
        <v>0.18970943151493244</v>
      </c>
      <c r="G23">
        <v>109.68428606349207</v>
      </c>
    </row>
    <row r="24" spans="1:7" ht="15.75" thickBot="1" x14ac:dyDescent="0.3">
      <c r="A24" s="6">
        <v>43465</v>
      </c>
      <c r="B24">
        <v>21.371091490920307</v>
      </c>
      <c r="C24">
        <v>19.955661795890041</v>
      </c>
      <c r="D24">
        <v>-0.16365466335924256</v>
      </c>
      <c r="E24">
        <v>0.33097611871087412</v>
      </c>
      <c r="F24">
        <v>2.3223224539976624</v>
      </c>
      <c r="G24">
        <v>76.287540918032775</v>
      </c>
    </row>
    <row r="25" spans="1:7" ht="15.75" thickBot="1" x14ac:dyDescent="0.3">
      <c r="A25" s="6">
        <v>43555</v>
      </c>
      <c r="B25">
        <v>2.3455013970087579</v>
      </c>
      <c r="C25">
        <v>1.9102275128548285</v>
      </c>
      <c r="D25">
        <v>-3.9429732159936288E-2</v>
      </c>
      <c r="E25">
        <v>0.2337442486326938</v>
      </c>
      <c r="F25">
        <v>1.81890448261416</v>
      </c>
      <c r="G25">
        <v>47.780317619047622</v>
      </c>
    </row>
    <row r="26" spans="1:7" ht="15.75" thickBot="1" x14ac:dyDescent="0.3">
      <c r="A26" s="6">
        <v>43646</v>
      </c>
      <c r="B26">
        <v>2.0387418423266706</v>
      </c>
      <c r="C26">
        <v>1.2556222570889328</v>
      </c>
      <c r="D26">
        <v>-7.4500628400272453E-2</v>
      </c>
      <c r="E26">
        <v>0.25612833976385946</v>
      </c>
      <c r="F26">
        <v>1.8434892702551873</v>
      </c>
      <c r="G26">
        <v>36.447656328125007</v>
      </c>
    </row>
    <row r="27" spans="1:7" ht="15.75" thickBot="1" x14ac:dyDescent="0.3">
      <c r="A27" s="6">
        <v>43738</v>
      </c>
      <c r="B27">
        <v>2.5397459332421928</v>
      </c>
      <c r="C27">
        <v>0.93986267492050812</v>
      </c>
      <c r="D27">
        <v>-0.11492525683631352</v>
      </c>
      <c r="E27">
        <v>0.27915830160859023</v>
      </c>
      <c r="F27">
        <v>1.5019903836208865</v>
      </c>
      <c r="G27">
        <v>20.683124890624992</v>
      </c>
    </row>
    <row r="28" spans="1:7" ht="15.75" thickBot="1" x14ac:dyDescent="0.3">
      <c r="A28" s="6">
        <v>43830</v>
      </c>
      <c r="B28">
        <v>2.8025035974336503</v>
      </c>
      <c r="C28">
        <v>1.0472156404513833</v>
      </c>
      <c r="D28">
        <v>-0.3747812738308689</v>
      </c>
      <c r="E28">
        <v>-0.14071230514016733</v>
      </c>
      <c r="F28">
        <v>2.1420298593267453</v>
      </c>
      <c r="G28">
        <v>13.964032290322578</v>
      </c>
    </row>
    <row r="29" spans="1:7" ht="15.75" thickBot="1" x14ac:dyDescent="0.3">
      <c r="A29" s="6">
        <v>43921</v>
      </c>
      <c r="B29">
        <v>1.9779659335593536</v>
      </c>
      <c r="C29">
        <v>1.0152826324173869</v>
      </c>
      <c r="D29">
        <v>-0.2378702612757865</v>
      </c>
      <c r="E29">
        <v>0.20862922728494107</v>
      </c>
      <c r="F29">
        <v>3.8109590768648718</v>
      </c>
      <c r="G29">
        <v>8.0647619047619052</v>
      </c>
    </row>
    <row r="30" spans="1:7" ht="15.75" thickBot="1" x14ac:dyDescent="0.3">
      <c r="A30" s="6">
        <v>44012</v>
      </c>
      <c r="B30">
        <v>1.7706379416742533</v>
      </c>
      <c r="C30">
        <v>0.87907152938588717</v>
      </c>
      <c r="D30">
        <v>-0.37014205008306328</v>
      </c>
      <c r="E30">
        <v>5.3172187756057594E-2</v>
      </c>
      <c r="F30">
        <v>5.5080806467559533</v>
      </c>
      <c r="G30">
        <v>6.6814062500000002</v>
      </c>
    </row>
    <row r="31" spans="1:7" ht="15.75" thickBot="1" x14ac:dyDescent="0.3">
      <c r="A31" s="6">
        <v>44104</v>
      </c>
      <c r="B31">
        <v>2.2832343535861126</v>
      </c>
      <c r="C31">
        <v>1.2132345782564087</v>
      </c>
      <c r="D31">
        <v>-0.37087668312938787</v>
      </c>
      <c r="E31">
        <v>5.9705565156377906E-2</v>
      </c>
      <c r="F31">
        <v>3.7524381818473946</v>
      </c>
      <c r="G31">
        <v>7.2920312499999991</v>
      </c>
    </row>
    <row r="35" spans="1:6" x14ac:dyDescent="0.25">
      <c r="A35" t="s">
        <v>186</v>
      </c>
    </row>
    <row r="36" spans="1:6" ht="15.75" thickBot="1" x14ac:dyDescent="0.3"/>
    <row r="37" spans="1:6" x14ac:dyDescent="0.25">
      <c r="A37" s="20" t="s">
        <v>187</v>
      </c>
      <c r="B37" s="20"/>
    </row>
    <row r="38" spans="1:6" x14ac:dyDescent="0.25">
      <c r="A38" s="17" t="s">
        <v>188</v>
      </c>
      <c r="B38" s="17">
        <v>0.93382985322567214</v>
      </c>
    </row>
    <row r="39" spans="1:6" x14ac:dyDescent="0.25">
      <c r="A39" s="17" t="s">
        <v>189</v>
      </c>
      <c r="B39" s="17">
        <v>0.87203819477548028</v>
      </c>
    </row>
    <row r="40" spans="1:6" x14ac:dyDescent="0.25">
      <c r="A40" s="17" t="s">
        <v>190</v>
      </c>
      <c r="B40" s="17">
        <v>0.71208593824483057</v>
      </c>
    </row>
    <row r="41" spans="1:6" x14ac:dyDescent="0.25">
      <c r="A41" s="17" t="s">
        <v>191</v>
      </c>
      <c r="B41" s="17">
        <v>18.825571998029435</v>
      </c>
    </row>
    <row r="42" spans="1:6" ht="15.75" thickBot="1" x14ac:dyDescent="0.3">
      <c r="A42" s="18" t="s">
        <v>192</v>
      </c>
      <c r="B42" s="18">
        <v>10</v>
      </c>
    </row>
    <row r="44" spans="1:6" ht="15.75" thickBot="1" x14ac:dyDescent="0.3">
      <c r="A44" t="s">
        <v>193</v>
      </c>
    </row>
    <row r="45" spans="1:6" x14ac:dyDescent="0.25">
      <c r="A45" s="19"/>
      <c r="B45" s="19" t="s">
        <v>198</v>
      </c>
      <c r="C45" s="19" t="s">
        <v>199</v>
      </c>
      <c r="D45" s="19" t="s">
        <v>200</v>
      </c>
      <c r="E45" s="19" t="s">
        <v>201</v>
      </c>
      <c r="F45" s="19" t="s">
        <v>202</v>
      </c>
    </row>
    <row r="46" spans="1:6" x14ac:dyDescent="0.25">
      <c r="A46" s="17" t="s">
        <v>194</v>
      </c>
      <c r="B46" s="17">
        <v>5</v>
      </c>
      <c r="C46" s="17">
        <v>9660.7646385394564</v>
      </c>
      <c r="D46" s="17">
        <v>1932.1529277078912</v>
      </c>
      <c r="E46" s="17">
        <v>5.4518655359412342</v>
      </c>
      <c r="F46" s="17">
        <v>6.2694248793408236E-2</v>
      </c>
    </row>
    <row r="47" spans="1:6" x14ac:dyDescent="0.25">
      <c r="A47" s="17" t="s">
        <v>195</v>
      </c>
      <c r="B47" s="17">
        <v>4</v>
      </c>
      <c r="C47" s="17">
        <v>1417.6086442119602</v>
      </c>
      <c r="D47" s="17">
        <v>354.40216105299004</v>
      </c>
      <c r="E47" s="17"/>
      <c r="F47" s="17"/>
    </row>
    <row r="48" spans="1:6" ht="15.75" thickBot="1" x14ac:dyDescent="0.3">
      <c r="A48" s="18" t="s">
        <v>196</v>
      </c>
      <c r="B48" s="18">
        <v>9</v>
      </c>
      <c r="C48" s="18">
        <v>11078.373282751416</v>
      </c>
      <c r="D48" s="18"/>
      <c r="E48" s="18"/>
      <c r="F48" s="18"/>
    </row>
    <row r="49" spans="1:9" ht="15.75" thickBot="1" x14ac:dyDescent="0.3"/>
    <row r="50" spans="1:9" x14ac:dyDescent="0.25">
      <c r="A50" s="19"/>
      <c r="B50" s="19" t="s">
        <v>203</v>
      </c>
      <c r="C50" s="19" t="s">
        <v>191</v>
      </c>
      <c r="D50" s="19" t="s">
        <v>204</v>
      </c>
      <c r="E50" s="19" t="s">
        <v>205</v>
      </c>
      <c r="F50" s="19" t="s">
        <v>206</v>
      </c>
      <c r="G50" s="19" t="s">
        <v>207</v>
      </c>
      <c r="H50" s="19" t="s">
        <v>208</v>
      </c>
      <c r="I50" s="19" t="s">
        <v>209</v>
      </c>
    </row>
    <row r="51" spans="1:9" x14ac:dyDescent="0.25">
      <c r="A51" s="17" t="s">
        <v>197</v>
      </c>
      <c r="B51" s="17">
        <v>76.064973081734635</v>
      </c>
      <c r="C51" s="17">
        <v>39.556854702166895</v>
      </c>
      <c r="D51" s="17">
        <v>1.9229277366576836</v>
      </c>
      <c r="E51" s="17">
        <v>0.12684331004001423</v>
      </c>
      <c r="F51" s="17">
        <v>-33.76246253311696</v>
      </c>
      <c r="G51" s="17">
        <v>185.89240869658624</v>
      </c>
      <c r="H51" s="17">
        <v>-33.76246253311696</v>
      </c>
      <c r="I51" s="17">
        <v>185.89240869658624</v>
      </c>
    </row>
    <row r="52" spans="1:9" x14ac:dyDescent="0.25">
      <c r="A52" s="17" t="s">
        <v>4</v>
      </c>
      <c r="B52" s="17">
        <v>-22.434907967039102</v>
      </c>
      <c r="C52" s="17">
        <v>19.834321404911108</v>
      </c>
      <c r="D52" s="17">
        <v>-1.1311154795285343</v>
      </c>
      <c r="E52" s="17">
        <v>0.32122746477488284</v>
      </c>
      <c r="F52" s="17">
        <v>-77.503812546624374</v>
      </c>
      <c r="G52" s="17">
        <v>32.633996612546163</v>
      </c>
      <c r="H52" s="17">
        <v>-77.503812546624374</v>
      </c>
      <c r="I52" s="17">
        <v>32.633996612546163</v>
      </c>
    </row>
    <row r="53" spans="1:9" x14ac:dyDescent="0.25">
      <c r="A53" s="17" t="s">
        <v>8</v>
      </c>
      <c r="B53" s="17">
        <v>25.451771024541383</v>
      </c>
      <c r="C53" s="17">
        <v>20.580931885491264</v>
      </c>
      <c r="D53" s="17">
        <v>1.2366675700668281</v>
      </c>
      <c r="E53" s="17">
        <v>0.28385735490705694</v>
      </c>
      <c r="F53" s="17">
        <v>-31.690056569340033</v>
      </c>
      <c r="G53" s="17">
        <v>82.593598618422803</v>
      </c>
      <c r="H53" s="17">
        <v>-31.690056569340033</v>
      </c>
      <c r="I53" s="17">
        <v>82.593598618422803</v>
      </c>
    </row>
    <row r="54" spans="1:9" x14ac:dyDescent="0.25">
      <c r="A54" s="17" t="s">
        <v>14</v>
      </c>
      <c r="B54" s="17">
        <v>-32.64026357805367</v>
      </c>
      <c r="C54" s="17">
        <v>32.181875873770046</v>
      </c>
      <c r="D54" s="17">
        <v>-1.0142436601918918</v>
      </c>
      <c r="E54" s="17">
        <v>0.36782927334756793</v>
      </c>
      <c r="F54" s="17">
        <v>-121.99147532386547</v>
      </c>
      <c r="G54" s="17">
        <v>56.71094816775814</v>
      </c>
      <c r="H54" s="17">
        <v>-121.99147532386547</v>
      </c>
      <c r="I54" s="17">
        <v>56.71094816775814</v>
      </c>
    </row>
    <row r="55" spans="1:9" x14ac:dyDescent="0.25">
      <c r="A55" s="17" t="s">
        <v>17</v>
      </c>
      <c r="B55" s="17">
        <v>19.547596094210139</v>
      </c>
      <c r="C55" s="17">
        <v>61.231268868782507</v>
      </c>
      <c r="D55" s="17">
        <v>0.3192420548412982</v>
      </c>
      <c r="E55" s="17">
        <v>0.76551977442132846</v>
      </c>
      <c r="F55" s="17">
        <v>-150.45766064157107</v>
      </c>
      <c r="G55" s="17">
        <v>189.55285282999137</v>
      </c>
      <c r="H55" s="17">
        <v>-150.45766064157107</v>
      </c>
      <c r="I55" s="17">
        <v>189.55285282999137</v>
      </c>
    </row>
    <row r="56" spans="1:9" ht="15.75" thickBot="1" x14ac:dyDescent="0.3">
      <c r="A56" s="18" t="s">
        <v>19</v>
      </c>
      <c r="B56" s="18">
        <v>-15.07776798714546</v>
      </c>
      <c r="C56" s="18">
        <v>5.6725385210259898</v>
      </c>
      <c r="D56" s="18">
        <v>-2.6580283115324441</v>
      </c>
      <c r="E56" s="18">
        <v>5.650640985588766E-2</v>
      </c>
      <c r="F56" s="18">
        <v>-30.827259797894001</v>
      </c>
      <c r="G56" s="18">
        <v>0.67172382360307914</v>
      </c>
      <c r="H56" s="18">
        <v>-30.827259797894001</v>
      </c>
      <c r="I56" s="18">
        <v>0.67172382360307914</v>
      </c>
    </row>
    <row r="60" spans="1:9" x14ac:dyDescent="0.25">
      <c r="A60" t="s">
        <v>186</v>
      </c>
    </row>
    <row r="61" spans="1:9" ht="15.75" thickBot="1" x14ac:dyDescent="0.3"/>
    <row r="62" spans="1:9" x14ac:dyDescent="0.25">
      <c r="A62" s="20" t="s">
        <v>187</v>
      </c>
      <c r="B62" s="20"/>
    </row>
    <row r="63" spans="1:9" x14ac:dyDescent="0.25">
      <c r="A63" s="17" t="s">
        <v>188</v>
      </c>
      <c r="B63" s="17">
        <v>0.46560797750384647</v>
      </c>
    </row>
    <row r="64" spans="1:9" x14ac:dyDescent="0.25">
      <c r="A64" s="17" t="s">
        <v>189</v>
      </c>
      <c r="B64" s="17">
        <v>0.21679078871522242</v>
      </c>
    </row>
    <row r="65" spans="1:9" x14ac:dyDescent="0.25">
      <c r="A65" s="17" t="s">
        <v>190</v>
      </c>
      <c r="B65" s="17">
        <v>0.11888963730462523</v>
      </c>
    </row>
    <row r="66" spans="1:9" x14ac:dyDescent="0.25">
      <c r="A66" s="17" t="s">
        <v>191</v>
      </c>
      <c r="B66" s="17">
        <v>32.933045716085253</v>
      </c>
    </row>
    <row r="67" spans="1:9" ht="15.75" thickBot="1" x14ac:dyDescent="0.3">
      <c r="A67" s="18" t="s">
        <v>192</v>
      </c>
      <c r="B67" s="18">
        <v>10</v>
      </c>
    </row>
    <row r="69" spans="1:9" ht="15.75" thickBot="1" x14ac:dyDescent="0.3">
      <c r="A69" t="s">
        <v>193</v>
      </c>
    </row>
    <row r="70" spans="1:9" x14ac:dyDescent="0.25">
      <c r="A70" s="19"/>
      <c r="B70" s="19" t="s">
        <v>198</v>
      </c>
      <c r="C70" s="19" t="s">
        <v>199</v>
      </c>
      <c r="D70" s="19" t="s">
        <v>200</v>
      </c>
      <c r="E70" s="19" t="s">
        <v>201</v>
      </c>
      <c r="F70" s="19" t="s">
        <v>202</v>
      </c>
    </row>
    <row r="71" spans="1:9" x14ac:dyDescent="0.25">
      <c r="A71" s="17" t="s">
        <v>194</v>
      </c>
      <c r="B71" s="17">
        <v>1</v>
      </c>
      <c r="C71" s="17">
        <v>2401.6892816493273</v>
      </c>
      <c r="D71" s="17">
        <v>2401.6892816493273</v>
      </c>
      <c r="E71" s="17">
        <v>2.2143844642439636</v>
      </c>
      <c r="F71" s="17">
        <v>0.17504912430358874</v>
      </c>
    </row>
    <row r="72" spans="1:9" x14ac:dyDescent="0.25">
      <c r="A72" s="17" t="s">
        <v>195</v>
      </c>
      <c r="B72" s="17">
        <v>8</v>
      </c>
      <c r="C72" s="17">
        <v>8676.6840011020886</v>
      </c>
      <c r="D72" s="17">
        <v>1084.5855001377611</v>
      </c>
      <c r="E72" s="17"/>
      <c r="F72" s="17"/>
    </row>
    <row r="73" spans="1:9" ht="15.75" thickBot="1" x14ac:dyDescent="0.3">
      <c r="A73" s="18" t="s">
        <v>196</v>
      </c>
      <c r="B73" s="18">
        <v>9</v>
      </c>
      <c r="C73" s="18">
        <v>11078.373282751416</v>
      </c>
      <c r="D73" s="18"/>
      <c r="E73" s="18"/>
      <c r="F73" s="18"/>
    </row>
    <row r="74" spans="1:9" ht="15.75" thickBot="1" x14ac:dyDescent="0.3"/>
    <row r="75" spans="1:9" x14ac:dyDescent="0.25">
      <c r="A75" s="19"/>
      <c r="B75" s="19" t="s">
        <v>203</v>
      </c>
      <c r="C75" s="19" t="s">
        <v>191</v>
      </c>
      <c r="D75" s="19" t="s">
        <v>204</v>
      </c>
      <c r="E75" s="19" t="s">
        <v>205</v>
      </c>
      <c r="F75" s="19" t="s">
        <v>206</v>
      </c>
      <c r="G75" s="19" t="s">
        <v>207</v>
      </c>
      <c r="H75" s="19" t="s">
        <v>208</v>
      </c>
      <c r="I75" s="19" t="s">
        <v>209</v>
      </c>
    </row>
    <row r="76" spans="1:9" x14ac:dyDescent="0.25">
      <c r="A76" s="17" t="s">
        <v>197</v>
      </c>
      <c r="B76" s="17">
        <v>27.581027755836445</v>
      </c>
      <c r="C76" s="17">
        <v>12.982721858561224</v>
      </c>
      <c r="D76" s="17">
        <v>2.1244410884184992</v>
      </c>
      <c r="E76" s="17">
        <v>6.6364825966947816E-2</v>
      </c>
      <c r="F76" s="17">
        <v>-2.3571825362112655</v>
      </c>
      <c r="G76" s="17">
        <v>57.519238047884159</v>
      </c>
      <c r="H76" s="17">
        <v>-2.3571825362112655</v>
      </c>
      <c r="I76" s="17">
        <v>57.519238047884159</v>
      </c>
    </row>
    <row r="77" spans="1:9" ht="15.75" thickBot="1" x14ac:dyDescent="0.3">
      <c r="A77" s="18" t="s">
        <v>4</v>
      </c>
      <c r="B77" s="18">
        <v>2.6720201541892825</v>
      </c>
      <c r="C77" s="18">
        <v>1.7956149666404999</v>
      </c>
      <c r="D77" s="18">
        <v>1.4880807989635385</v>
      </c>
      <c r="E77" s="18">
        <v>0.17504912430358865</v>
      </c>
      <c r="F77" s="18">
        <v>-1.4686753841182032</v>
      </c>
      <c r="G77" s="18">
        <v>6.8127156924967682</v>
      </c>
      <c r="H77" s="18">
        <v>-1.4686753841182032</v>
      </c>
      <c r="I77" s="18">
        <v>6.8127156924967682</v>
      </c>
    </row>
    <row r="79" spans="1:9" x14ac:dyDescent="0.25">
      <c r="A79" t="s">
        <v>186</v>
      </c>
    </row>
    <row r="80" spans="1:9" ht="15.75" thickBot="1" x14ac:dyDescent="0.3"/>
    <row r="81" spans="1:9" x14ac:dyDescent="0.25">
      <c r="A81" s="20" t="s">
        <v>187</v>
      </c>
      <c r="B81" s="20"/>
    </row>
    <row r="82" spans="1:9" x14ac:dyDescent="0.25">
      <c r="A82" s="17" t="s">
        <v>188</v>
      </c>
      <c r="B82" s="17">
        <v>0.49710935523775868</v>
      </c>
    </row>
    <row r="83" spans="1:9" x14ac:dyDescent="0.25">
      <c r="A83" s="17" t="s">
        <v>189</v>
      </c>
      <c r="B83" s="17">
        <v>0.24711771106490016</v>
      </c>
    </row>
    <row r="84" spans="1:9" x14ac:dyDescent="0.25">
      <c r="A84" s="17" t="s">
        <v>190</v>
      </c>
      <c r="B84" s="17">
        <v>0.15300742494801267</v>
      </c>
    </row>
    <row r="85" spans="1:9" x14ac:dyDescent="0.25">
      <c r="A85" s="17" t="s">
        <v>191</v>
      </c>
      <c r="B85" s="17">
        <v>32.289144915116871</v>
      </c>
    </row>
    <row r="86" spans="1:9" ht="15.75" thickBot="1" x14ac:dyDescent="0.3">
      <c r="A86" s="18" t="s">
        <v>192</v>
      </c>
      <c r="B86" s="18">
        <v>10</v>
      </c>
    </row>
    <row r="88" spans="1:9" ht="15.75" thickBot="1" x14ac:dyDescent="0.3">
      <c r="A88" t="s">
        <v>193</v>
      </c>
    </row>
    <row r="89" spans="1:9" x14ac:dyDescent="0.25">
      <c r="A89" s="19"/>
      <c r="B89" s="19" t="s">
        <v>198</v>
      </c>
      <c r="C89" s="19" t="s">
        <v>199</v>
      </c>
      <c r="D89" s="19" t="s">
        <v>200</v>
      </c>
      <c r="E89" s="19" t="s">
        <v>201</v>
      </c>
      <c r="F89" s="19" t="s">
        <v>202</v>
      </c>
    </row>
    <row r="90" spans="1:9" x14ac:dyDescent="0.25">
      <c r="A90" s="17" t="s">
        <v>194</v>
      </c>
      <c r="B90" s="17">
        <v>1</v>
      </c>
      <c r="C90" s="17">
        <v>2737.6622479560738</v>
      </c>
      <c r="D90" s="17">
        <v>2737.6622479560738</v>
      </c>
      <c r="E90" s="17">
        <v>2.6258310463318897</v>
      </c>
      <c r="F90" s="17">
        <v>0.14379634943483127</v>
      </c>
    </row>
    <row r="91" spans="1:9" x14ac:dyDescent="0.25">
      <c r="A91" s="17" t="s">
        <v>195</v>
      </c>
      <c r="B91" s="17">
        <v>8</v>
      </c>
      <c r="C91" s="17">
        <v>8340.7110347953421</v>
      </c>
      <c r="D91" s="17">
        <v>1042.5888793494178</v>
      </c>
      <c r="E91" s="17"/>
      <c r="F91" s="17"/>
    </row>
    <row r="92" spans="1:9" ht="15.75" thickBot="1" x14ac:dyDescent="0.3">
      <c r="A92" s="18" t="s">
        <v>196</v>
      </c>
      <c r="B92" s="18">
        <v>9</v>
      </c>
      <c r="C92" s="18">
        <v>11078.373282751416</v>
      </c>
      <c r="D92" s="18"/>
      <c r="E92" s="18"/>
      <c r="F92" s="18"/>
    </row>
    <row r="93" spans="1:9" ht="15.75" thickBot="1" x14ac:dyDescent="0.3"/>
    <row r="94" spans="1:9" x14ac:dyDescent="0.25">
      <c r="A94" s="19"/>
      <c r="B94" s="19" t="s">
        <v>203</v>
      </c>
      <c r="C94" s="19" t="s">
        <v>191</v>
      </c>
      <c r="D94" s="19" t="s">
        <v>204</v>
      </c>
      <c r="E94" s="19" t="s">
        <v>205</v>
      </c>
      <c r="F94" s="19" t="s">
        <v>206</v>
      </c>
      <c r="G94" s="19" t="s">
        <v>207</v>
      </c>
      <c r="H94" s="19" t="s">
        <v>208</v>
      </c>
      <c r="I94" s="19" t="s">
        <v>209</v>
      </c>
    </row>
    <row r="95" spans="1:9" x14ac:dyDescent="0.25">
      <c r="A95" s="17" t="s">
        <v>197</v>
      </c>
      <c r="B95" s="17">
        <v>29.440789934130301</v>
      </c>
      <c r="C95" s="17">
        <v>11.828456417345487</v>
      </c>
      <c r="D95" s="17">
        <v>2.4889798715373996</v>
      </c>
      <c r="E95" s="17">
        <v>3.7581936034470811E-2</v>
      </c>
      <c r="F95" s="17">
        <v>2.1643205226493407</v>
      </c>
      <c r="G95" s="17">
        <v>56.717259345611261</v>
      </c>
      <c r="H95" s="17">
        <v>2.1643205226493407</v>
      </c>
      <c r="I95" s="17">
        <v>56.717259345611261</v>
      </c>
    </row>
    <row r="96" spans="1:9" ht="15.75" thickBot="1" x14ac:dyDescent="0.3">
      <c r="A96" s="18" t="s">
        <v>8</v>
      </c>
      <c r="B96" s="18">
        <v>2.9283379132418963</v>
      </c>
      <c r="C96" s="18">
        <v>1.8071233642134188</v>
      </c>
      <c r="D96" s="18">
        <v>1.6204416207725283</v>
      </c>
      <c r="E96" s="18">
        <v>0.14379634943483061</v>
      </c>
      <c r="F96" s="18">
        <v>-1.2388960374583133</v>
      </c>
      <c r="G96" s="18">
        <v>7.0955718639421059</v>
      </c>
      <c r="H96" s="18">
        <v>-1.2388960374583133</v>
      </c>
      <c r="I96" s="18">
        <v>7.0955718639421059</v>
      </c>
    </row>
    <row r="98" spans="1:6" x14ac:dyDescent="0.25">
      <c r="A98" t="s">
        <v>186</v>
      </c>
    </row>
    <row r="99" spans="1:6" ht="15.75" thickBot="1" x14ac:dyDescent="0.3"/>
    <row r="100" spans="1:6" x14ac:dyDescent="0.25">
      <c r="A100" s="20" t="s">
        <v>187</v>
      </c>
      <c r="B100" s="20"/>
    </row>
    <row r="101" spans="1:6" x14ac:dyDescent="0.25">
      <c r="A101" s="17" t="s">
        <v>188</v>
      </c>
      <c r="B101" s="17">
        <v>6.267867410241354E-2</v>
      </c>
    </row>
    <row r="102" spans="1:6" x14ac:dyDescent="0.25">
      <c r="A102" s="17" t="s">
        <v>189</v>
      </c>
      <c r="B102" s="17">
        <v>3.928616187236565E-3</v>
      </c>
    </row>
    <row r="103" spans="1:6" x14ac:dyDescent="0.25">
      <c r="A103" s="17" t="s">
        <v>190</v>
      </c>
      <c r="B103" s="17">
        <v>-0.12058030678935887</v>
      </c>
    </row>
    <row r="104" spans="1:6" x14ac:dyDescent="0.25">
      <c r="A104" s="17" t="s">
        <v>191</v>
      </c>
      <c r="B104" s="17">
        <v>37.139686667607585</v>
      </c>
    </row>
    <row r="105" spans="1:6" ht="15.75" thickBot="1" x14ac:dyDescent="0.3">
      <c r="A105" s="18" t="s">
        <v>192</v>
      </c>
      <c r="B105" s="18">
        <v>10</v>
      </c>
    </row>
    <row r="107" spans="1:6" ht="15.75" thickBot="1" x14ac:dyDescent="0.3">
      <c r="A107" t="s">
        <v>193</v>
      </c>
    </row>
    <row r="108" spans="1:6" x14ac:dyDescent="0.25">
      <c r="A108" s="19"/>
      <c r="B108" s="19" t="s">
        <v>198</v>
      </c>
      <c r="C108" s="19" t="s">
        <v>199</v>
      </c>
      <c r="D108" s="19" t="s">
        <v>200</v>
      </c>
      <c r="E108" s="19" t="s">
        <v>201</v>
      </c>
      <c r="F108" s="19" t="s">
        <v>202</v>
      </c>
    </row>
    <row r="109" spans="1:6" x14ac:dyDescent="0.25">
      <c r="A109" s="17" t="s">
        <v>194</v>
      </c>
      <c r="B109" s="17">
        <v>1</v>
      </c>
      <c r="C109" s="17">
        <v>43.522676606866298</v>
      </c>
      <c r="D109" s="17">
        <v>43.522676606866298</v>
      </c>
      <c r="E109" s="17">
        <v>3.1552888687142906E-2</v>
      </c>
      <c r="F109" s="17">
        <v>0.86342778288922628</v>
      </c>
    </row>
    <row r="110" spans="1:6" x14ac:dyDescent="0.25">
      <c r="A110" s="17" t="s">
        <v>195</v>
      </c>
      <c r="B110" s="17">
        <v>8</v>
      </c>
      <c r="C110" s="17">
        <v>11034.85060614455</v>
      </c>
      <c r="D110" s="17">
        <v>1379.3563257680687</v>
      </c>
      <c r="E110" s="17"/>
      <c r="F110" s="17"/>
    </row>
    <row r="111" spans="1:6" ht="15.75" thickBot="1" x14ac:dyDescent="0.3">
      <c r="A111" s="18" t="s">
        <v>196</v>
      </c>
      <c r="B111" s="18">
        <v>9</v>
      </c>
      <c r="C111" s="18">
        <v>11078.373282751416</v>
      </c>
      <c r="D111" s="18"/>
      <c r="E111" s="18"/>
      <c r="F111" s="18"/>
    </row>
    <row r="112" spans="1:6" ht="15.75" thickBot="1" x14ac:dyDescent="0.3"/>
    <row r="113" spans="1:9" x14ac:dyDescent="0.25">
      <c r="A113" s="19"/>
      <c r="B113" s="19" t="s">
        <v>203</v>
      </c>
      <c r="C113" s="19" t="s">
        <v>191</v>
      </c>
      <c r="D113" s="19" t="s">
        <v>204</v>
      </c>
      <c r="E113" s="19" t="s">
        <v>205</v>
      </c>
      <c r="F113" s="19" t="s">
        <v>206</v>
      </c>
      <c r="G113" s="19" t="s">
        <v>207</v>
      </c>
      <c r="H113" s="19" t="s">
        <v>208</v>
      </c>
      <c r="I113" s="19" t="s">
        <v>209</v>
      </c>
    </row>
    <row r="114" spans="1:9" x14ac:dyDescent="0.25">
      <c r="A114" s="17" t="s">
        <v>197</v>
      </c>
      <c r="B114" s="17">
        <v>36.182279192366387</v>
      </c>
      <c r="C114" s="17">
        <v>20.268358260345479</v>
      </c>
      <c r="D114" s="17">
        <v>1.7851608269208505</v>
      </c>
      <c r="E114" s="17">
        <v>0.11206441127132273</v>
      </c>
      <c r="F114" s="17">
        <v>-10.556638769789828</v>
      </c>
      <c r="G114" s="17">
        <v>82.921197154522602</v>
      </c>
      <c r="H114" s="17">
        <v>-10.556638769789828</v>
      </c>
      <c r="I114" s="17">
        <v>82.921197154522602</v>
      </c>
    </row>
    <row r="115" spans="1:9" ht="15.75" thickBot="1" x14ac:dyDescent="0.3">
      <c r="A115" s="18" t="s">
        <v>14</v>
      </c>
      <c r="B115" s="18">
        <v>-10.434051735509533</v>
      </c>
      <c r="C115" s="18">
        <v>58.739929791510626</v>
      </c>
      <c r="D115" s="18">
        <v>-0.17763132800028494</v>
      </c>
      <c r="E115" s="18">
        <v>0.86342778288922217</v>
      </c>
      <c r="F115" s="18">
        <v>-145.8885727363355</v>
      </c>
      <c r="G115" s="18">
        <v>125.02046926531644</v>
      </c>
      <c r="H115" s="18">
        <v>-145.8885727363355</v>
      </c>
      <c r="I115" s="18">
        <v>125.02046926531644</v>
      </c>
    </row>
    <row r="117" spans="1:9" x14ac:dyDescent="0.25">
      <c r="A117" t="s">
        <v>186</v>
      </c>
    </row>
    <row r="118" spans="1:9" ht="15.75" thickBot="1" x14ac:dyDescent="0.3"/>
    <row r="119" spans="1:9" x14ac:dyDescent="0.25">
      <c r="A119" s="20" t="s">
        <v>187</v>
      </c>
      <c r="B119" s="20"/>
    </row>
    <row r="120" spans="1:9" x14ac:dyDescent="0.25">
      <c r="A120" s="17" t="s">
        <v>188</v>
      </c>
      <c r="B120" s="17">
        <v>0.73825788852137963</v>
      </c>
    </row>
    <row r="121" spans="1:9" x14ac:dyDescent="0.25">
      <c r="A121" s="17" t="s">
        <v>189</v>
      </c>
      <c r="B121" s="17">
        <v>0.54502470996404573</v>
      </c>
    </row>
    <row r="122" spans="1:9" x14ac:dyDescent="0.25">
      <c r="A122" s="17" t="s">
        <v>190</v>
      </c>
      <c r="B122" s="17">
        <v>0.48815279870955142</v>
      </c>
    </row>
    <row r="123" spans="1:9" x14ac:dyDescent="0.25">
      <c r="A123" s="17" t="s">
        <v>191</v>
      </c>
      <c r="B123" s="17">
        <v>25.100762183264457</v>
      </c>
    </row>
    <row r="124" spans="1:9" ht="15.75" thickBot="1" x14ac:dyDescent="0.3">
      <c r="A124" s="18" t="s">
        <v>192</v>
      </c>
      <c r="B124" s="18">
        <v>10</v>
      </c>
    </row>
    <row r="126" spans="1:9" ht="15.75" thickBot="1" x14ac:dyDescent="0.3">
      <c r="A126" t="s">
        <v>193</v>
      </c>
    </row>
    <row r="127" spans="1:9" x14ac:dyDescent="0.25">
      <c r="A127" s="19"/>
      <c r="B127" s="19" t="s">
        <v>198</v>
      </c>
      <c r="C127" s="19" t="s">
        <v>199</v>
      </c>
      <c r="D127" s="19" t="s">
        <v>200</v>
      </c>
      <c r="E127" s="19" t="s">
        <v>201</v>
      </c>
      <c r="F127" s="19" t="s">
        <v>202</v>
      </c>
    </row>
    <row r="128" spans="1:9" x14ac:dyDescent="0.25">
      <c r="A128" s="17" t="s">
        <v>194</v>
      </c>
      <c r="B128" s="17">
        <v>1</v>
      </c>
      <c r="C128" s="17">
        <v>6037.9871853050236</v>
      </c>
      <c r="D128" s="17">
        <v>6037.9871853050236</v>
      </c>
      <c r="E128" s="17">
        <v>9.5833724934112414</v>
      </c>
      <c r="F128" s="17">
        <v>1.4761508364500259E-2</v>
      </c>
    </row>
    <row r="129" spans="1:9" x14ac:dyDescent="0.25">
      <c r="A129" s="17" t="s">
        <v>195</v>
      </c>
      <c r="B129" s="17">
        <v>8</v>
      </c>
      <c r="C129" s="17">
        <v>5040.3860974463923</v>
      </c>
      <c r="D129" s="17">
        <v>630.04826218079904</v>
      </c>
      <c r="E129" s="17"/>
      <c r="F129" s="17"/>
    </row>
    <row r="130" spans="1:9" ht="15.75" thickBot="1" x14ac:dyDescent="0.3">
      <c r="A130" s="18" t="s">
        <v>196</v>
      </c>
      <c r="B130" s="18">
        <v>9</v>
      </c>
      <c r="C130" s="18">
        <v>11078.373282751416</v>
      </c>
      <c r="D130" s="18"/>
      <c r="E130" s="18"/>
      <c r="F130" s="18"/>
    </row>
    <row r="131" spans="1:9" ht="15.75" thickBot="1" x14ac:dyDescent="0.3"/>
    <row r="132" spans="1:9" x14ac:dyDescent="0.25">
      <c r="A132" s="19"/>
      <c r="B132" s="19" t="s">
        <v>203</v>
      </c>
      <c r="C132" s="19" t="s">
        <v>191</v>
      </c>
      <c r="D132" s="19" t="s">
        <v>204</v>
      </c>
      <c r="E132" s="19" t="s">
        <v>205</v>
      </c>
      <c r="F132" s="19" t="s">
        <v>206</v>
      </c>
      <c r="G132" s="19" t="s">
        <v>207</v>
      </c>
      <c r="H132" s="19" t="s">
        <v>208</v>
      </c>
      <c r="I132" s="19" t="s">
        <v>209</v>
      </c>
    </row>
    <row r="133" spans="1:9" x14ac:dyDescent="0.25">
      <c r="A133" s="17" t="s">
        <v>197</v>
      </c>
      <c r="B133" s="17">
        <v>8.2842600529572579</v>
      </c>
      <c r="C133" s="17">
        <v>12.735796456609796</v>
      </c>
      <c r="D133" s="17">
        <v>0.6504705128714412</v>
      </c>
      <c r="E133" s="17">
        <v>0.53361961892784526</v>
      </c>
      <c r="F133" s="17">
        <v>-21.08453924110351</v>
      </c>
      <c r="G133" s="17">
        <v>37.653059347018029</v>
      </c>
      <c r="H133" s="17">
        <v>-21.08453924110351</v>
      </c>
      <c r="I133" s="17">
        <v>37.653059347018029</v>
      </c>
    </row>
    <row r="134" spans="1:9" ht="15.75" thickBot="1" x14ac:dyDescent="0.3">
      <c r="A134" s="18" t="s">
        <v>17</v>
      </c>
      <c r="B134" s="18">
        <v>143.77886634288939</v>
      </c>
      <c r="C134" s="18">
        <v>46.444668829862643</v>
      </c>
      <c r="D134" s="18">
        <v>3.09570226175116</v>
      </c>
      <c r="E134" s="18">
        <v>1.4761508364500239E-2</v>
      </c>
      <c r="F134" s="18">
        <v>36.677267963038048</v>
      </c>
      <c r="G134" s="18">
        <v>250.88046472274073</v>
      </c>
      <c r="H134" s="18">
        <v>36.677267963038048</v>
      </c>
      <c r="I134" s="18">
        <v>250.88046472274073</v>
      </c>
    </row>
    <row r="136" spans="1:9" x14ac:dyDescent="0.25">
      <c r="A136" t="s">
        <v>186</v>
      </c>
    </row>
    <row r="137" spans="1:9" ht="15.75" thickBot="1" x14ac:dyDescent="0.3"/>
    <row r="138" spans="1:9" x14ac:dyDescent="0.25">
      <c r="A138" s="20" t="s">
        <v>187</v>
      </c>
      <c r="B138" s="20"/>
    </row>
    <row r="139" spans="1:9" x14ac:dyDescent="0.25">
      <c r="A139" s="17" t="s">
        <v>188</v>
      </c>
      <c r="B139" s="17">
        <v>0.71584303156257401</v>
      </c>
    </row>
    <row r="140" spans="1:9" x14ac:dyDescent="0.25">
      <c r="A140" s="17" t="s">
        <v>189</v>
      </c>
      <c r="B140" s="17">
        <v>0.5124312458366963</v>
      </c>
    </row>
    <row r="141" spans="1:9" x14ac:dyDescent="0.25">
      <c r="A141" s="17" t="s">
        <v>190</v>
      </c>
      <c r="B141" s="17">
        <v>0.45148515156628333</v>
      </c>
    </row>
    <row r="142" spans="1:9" x14ac:dyDescent="0.25">
      <c r="A142" s="17" t="s">
        <v>191</v>
      </c>
      <c r="B142" s="17">
        <v>25.984294919304471</v>
      </c>
    </row>
    <row r="143" spans="1:9" ht="15.75" thickBot="1" x14ac:dyDescent="0.3">
      <c r="A143" s="18" t="s">
        <v>192</v>
      </c>
      <c r="B143" s="18">
        <v>10</v>
      </c>
    </row>
    <row r="145" spans="1:9" ht="15.75" thickBot="1" x14ac:dyDescent="0.3">
      <c r="A145" t="s">
        <v>193</v>
      </c>
    </row>
    <row r="146" spans="1:9" x14ac:dyDescent="0.25">
      <c r="A146" s="19"/>
      <c r="B146" s="19" t="s">
        <v>198</v>
      </c>
      <c r="C146" s="19" t="s">
        <v>199</v>
      </c>
      <c r="D146" s="19" t="s">
        <v>200</v>
      </c>
      <c r="E146" s="19" t="s">
        <v>201</v>
      </c>
      <c r="F146" s="19" t="s">
        <v>202</v>
      </c>
    </row>
    <row r="147" spans="1:9" x14ac:dyDescent="0.25">
      <c r="A147" s="17" t="s">
        <v>194</v>
      </c>
      <c r="B147" s="17">
        <v>1</v>
      </c>
      <c r="C147" s="17">
        <v>5676.9046231242792</v>
      </c>
      <c r="D147" s="17">
        <v>5676.9046231242792</v>
      </c>
      <c r="E147" s="17">
        <v>8.4079423295458398</v>
      </c>
      <c r="F147" s="17">
        <v>1.9902528366616379E-2</v>
      </c>
    </row>
    <row r="148" spans="1:9" x14ac:dyDescent="0.25">
      <c r="A148" s="17" t="s">
        <v>195</v>
      </c>
      <c r="B148" s="17">
        <v>8</v>
      </c>
      <c r="C148" s="17">
        <v>5401.4686596271367</v>
      </c>
      <c r="D148" s="17">
        <v>675.18358245339209</v>
      </c>
      <c r="E148" s="17"/>
      <c r="F148" s="17"/>
    </row>
    <row r="149" spans="1:9" ht="15.75" thickBot="1" x14ac:dyDescent="0.3">
      <c r="A149" s="18" t="s">
        <v>196</v>
      </c>
      <c r="B149" s="18">
        <v>9</v>
      </c>
      <c r="C149" s="18">
        <v>11078.373282751416</v>
      </c>
      <c r="D149" s="18"/>
      <c r="E149" s="18"/>
      <c r="F149" s="18"/>
    </row>
    <row r="150" spans="1:9" ht="15.75" thickBot="1" x14ac:dyDescent="0.3"/>
    <row r="151" spans="1:9" x14ac:dyDescent="0.25">
      <c r="A151" s="19"/>
      <c r="B151" s="19" t="s">
        <v>203</v>
      </c>
      <c r="C151" s="19" t="s">
        <v>191</v>
      </c>
      <c r="D151" s="19" t="s">
        <v>204</v>
      </c>
      <c r="E151" s="19" t="s">
        <v>205</v>
      </c>
      <c r="F151" s="19" t="s">
        <v>206</v>
      </c>
      <c r="G151" s="19" t="s">
        <v>207</v>
      </c>
      <c r="H151" s="19" t="s">
        <v>208</v>
      </c>
      <c r="I151" s="19" t="s">
        <v>209</v>
      </c>
    </row>
    <row r="152" spans="1:9" x14ac:dyDescent="0.25">
      <c r="A152" s="17" t="s">
        <v>197</v>
      </c>
      <c r="B152" s="17">
        <v>81.138411613140704</v>
      </c>
      <c r="C152" s="17">
        <v>16.659489798883087</v>
      </c>
      <c r="D152" s="17">
        <v>4.8704019506396001</v>
      </c>
      <c r="E152" s="17">
        <v>1.2393402541346259E-3</v>
      </c>
      <c r="F152" s="17">
        <v>42.72155924652467</v>
      </c>
      <c r="G152" s="17">
        <v>119.55526397975675</v>
      </c>
      <c r="H152" s="17">
        <v>42.72155924652467</v>
      </c>
      <c r="I152" s="17">
        <v>119.55526397975675</v>
      </c>
    </row>
    <row r="153" spans="1:9" ht="15.75" thickBot="1" x14ac:dyDescent="0.3">
      <c r="A153" s="18" t="s">
        <v>19</v>
      </c>
      <c r="B153" s="18">
        <v>-16.868161536744182</v>
      </c>
      <c r="C153" s="18">
        <v>5.817319130266573</v>
      </c>
      <c r="D153" s="18">
        <v>-2.8996452075289905</v>
      </c>
      <c r="E153" s="18">
        <v>1.9902528366616379E-2</v>
      </c>
      <c r="F153" s="18">
        <v>-30.282923506941209</v>
      </c>
      <c r="G153" s="18">
        <v>-3.4533995665471551</v>
      </c>
      <c r="H153" s="18">
        <v>-30.282923506941209</v>
      </c>
      <c r="I153" s="18">
        <v>-3.4533995665471551</v>
      </c>
    </row>
  </sheetData>
  <sortState xmlns:xlrd2="http://schemas.microsoft.com/office/spreadsheetml/2017/richdata2" ref="A22:F3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BCB1-CC1A-4E78-9EC8-652D2429906A}">
  <dimension ref="A1:T21"/>
  <sheetViews>
    <sheetView workbookViewId="0">
      <selection sqref="A1:XFD1048576"/>
    </sheetView>
  </sheetViews>
  <sheetFormatPr defaultColWidth="24.7109375" defaultRowHeight="15" x14ac:dyDescent="0.25"/>
  <cols>
    <col min="1" max="1" width="43.28515625" bestFit="1" customWidth="1"/>
    <col min="2" max="2" width="12.85546875" bestFit="1" customWidth="1"/>
    <col min="3" max="3" width="12.140625" bestFit="1" customWidth="1"/>
    <col min="4" max="12" width="12.85546875" bestFit="1" customWidth="1"/>
  </cols>
  <sheetData>
    <row r="1" spans="1:20" s="6" customFormat="1" x14ac:dyDescent="0.25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 t="s">
        <v>1</v>
      </c>
      <c r="L1" s="6">
        <v>43190</v>
      </c>
    </row>
    <row r="2" spans="1:20" x14ac:dyDescent="0.25">
      <c r="A2" t="s">
        <v>2</v>
      </c>
      <c r="B2" s="3">
        <v>304878</v>
      </c>
      <c r="C2" s="3">
        <v>289795</v>
      </c>
      <c r="D2" s="3">
        <v>338966</v>
      </c>
      <c r="E2" s="3">
        <v>259027</v>
      </c>
      <c r="F2" s="3">
        <v>330680</v>
      </c>
      <c r="G2" s="3">
        <v>358631</v>
      </c>
      <c r="H2" s="3">
        <v>399589</v>
      </c>
      <c r="I2" s="3">
        <v>554302</v>
      </c>
      <c r="J2" s="3">
        <v>145937</v>
      </c>
      <c r="K2" s="3">
        <v>38744</v>
      </c>
      <c r="L2" s="3">
        <v>12403</v>
      </c>
      <c r="M2" s="3"/>
      <c r="N2" s="3"/>
      <c r="O2" s="3"/>
      <c r="P2" s="3"/>
      <c r="Q2" s="3"/>
      <c r="R2" s="3"/>
      <c r="S2" s="3"/>
      <c r="T2" s="3"/>
    </row>
    <row r="3" spans="1:20" x14ac:dyDescent="0.25">
      <c r="A3" t="s">
        <v>3</v>
      </c>
      <c r="B3" s="3">
        <v>133529</v>
      </c>
      <c r="C3" s="3">
        <v>163667</v>
      </c>
      <c r="D3" s="3">
        <v>171371</v>
      </c>
      <c r="E3" s="3">
        <v>92427</v>
      </c>
      <c r="F3" s="3">
        <v>130202</v>
      </c>
      <c r="G3" s="3">
        <v>175908</v>
      </c>
      <c r="H3" s="3">
        <v>170364</v>
      </c>
      <c r="I3" s="3">
        <v>25937</v>
      </c>
      <c r="J3" s="3">
        <v>26898</v>
      </c>
      <c r="K3" s="3">
        <v>62846</v>
      </c>
      <c r="L3" s="3">
        <v>50221</v>
      </c>
      <c r="M3" s="3"/>
      <c r="N3" s="3"/>
      <c r="O3" s="3"/>
      <c r="P3" s="3"/>
      <c r="Q3" s="3"/>
      <c r="R3" s="3"/>
      <c r="S3" s="3"/>
      <c r="T3" s="3"/>
    </row>
    <row r="4" spans="1:20" x14ac:dyDescent="0.25">
      <c r="A4" s="7" t="s">
        <v>4</v>
      </c>
      <c r="B4" s="8">
        <f>B2/B3</f>
        <v>2.2832343535861126</v>
      </c>
      <c r="C4" s="8">
        <f t="shared" ref="C4:L4" si="0">C2/C3</f>
        <v>1.7706379416742533</v>
      </c>
      <c r="D4" s="8">
        <f t="shared" si="0"/>
        <v>1.9779659335593536</v>
      </c>
      <c r="E4" s="8">
        <f t="shared" si="0"/>
        <v>2.8025035974336503</v>
      </c>
      <c r="F4" s="8">
        <f t="shared" si="0"/>
        <v>2.5397459332421928</v>
      </c>
      <c r="G4" s="8">
        <f t="shared" si="0"/>
        <v>2.0387418423266706</v>
      </c>
      <c r="H4" s="8">
        <f t="shared" si="0"/>
        <v>2.3455013970087579</v>
      </c>
      <c r="I4" s="8">
        <f t="shared" si="0"/>
        <v>21.371091490920307</v>
      </c>
      <c r="J4" s="8">
        <f t="shared" si="0"/>
        <v>5.4255706743995837</v>
      </c>
      <c r="K4" s="8">
        <f t="shared" si="0"/>
        <v>0.61649110524138373</v>
      </c>
      <c r="L4" s="8">
        <f t="shared" si="0"/>
        <v>0.24696839967344339</v>
      </c>
    </row>
    <row r="5" spans="1:20" x14ac:dyDescent="0.25">
      <c r="A5" t="s">
        <v>5</v>
      </c>
      <c r="B5" s="3">
        <v>155205</v>
      </c>
      <c r="C5" s="3">
        <v>137211</v>
      </c>
      <c r="D5" s="3">
        <v>173990</v>
      </c>
      <c r="E5" s="3">
        <v>96791</v>
      </c>
      <c r="F5" s="3">
        <v>100159</v>
      </c>
      <c r="G5" s="3">
        <v>184551</v>
      </c>
      <c r="H5" s="3">
        <v>294205</v>
      </c>
      <c r="I5" s="3">
        <v>487255</v>
      </c>
      <c r="J5" s="3">
        <v>104245</v>
      </c>
      <c r="K5" s="3">
        <v>25331</v>
      </c>
      <c r="L5" s="3">
        <v>2323</v>
      </c>
    </row>
    <row r="6" spans="1:20" x14ac:dyDescent="0.25">
      <c r="A6" t="s">
        <v>6</v>
      </c>
      <c r="B6" s="3">
        <v>0</v>
      </c>
      <c r="C6" s="3">
        <v>0</v>
      </c>
      <c r="D6" s="3">
        <v>0</v>
      </c>
      <c r="E6" s="3">
        <v>0</v>
      </c>
      <c r="F6" s="3">
        <v>22213</v>
      </c>
      <c r="G6" s="3">
        <v>36323</v>
      </c>
      <c r="H6" s="3">
        <v>31229</v>
      </c>
      <c r="I6" s="3">
        <v>30335</v>
      </c>
      <c r="J6" s="3">
        <v>14712</v>
      </c>
      <c r="K6" s="3">
        <v>0</v>
      </c>
      <c r="L6" s="3">
        <v>0</v>
      </c>
    </row>
    <row r="7" spans="1:20" x14ac:dyDescent="0.25">
      <c r="A7" t="s">
        <v>7</v>
      </c>
      <c r="B7" s="3">
        <v>6797</v>
      </c>
      <c r="C7" s="3">
        <v>6664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</row>
    <row r="8" spans="1:20" x14ac:dyDescent="0.25">
      <c r="A8" s="7" t="s">
        <v>8</v>
      </c>
      <c r="B8" s="8">
        <f>(B7+B6+B5)/B3</f>
        <v>1.2132345782564087</v>
      </c>
      <c r="C8" s="8">
        <f t="shared" ref="C8:L8" si="1">(C7+C6+C5)/C3</f>
        <v>0.87907152938588717</v>
      </c>
      <c r="D8" s="8">
        <f t="shared" si="1"/>
        <v>1.0152826324173869</v>
      </c>
      <c r="E8" s="8">
        <f t="shared" si="1"/>
        <v>1.0472156404513833</v>
      </c>
      <c r="F8" s="8">
        <f t="shared" si="1"/>
        <v>0.93986267492050812</v>
      </c>
      <c r="G8" s="8">
        <f t="shared" si="1"/>
        <v>1.2556222570889328</v>
      </c>
      <c r="H8" s="8">
        <f t="shared" si="1"/>
        <v>1.9102275128548285</v>
      </c>
      <c r="I8" s="8">
        <f t="shared" si="1"/>
        <v>19.955661795890041</v>
      </c>
      <c r="J8" s="8">
        <f t="shared" si="1"/>
        <v>4.4225221206037624</v>
      </c>
      <c r="K8" s="8">
        <f t="shared" si="1"/>
        <v>0.40306463418515098</v>
      </c>
      <c r="L8" s="8">
        <f t="shared" si="1"/>
        <v>4.6255550466936142E-2</v>
      </c>
    </row>
    <row r="9" spans="1:20" x14ac:dyDescent="0.25">
      <c r="A9" t="s">
        <v>9</v>
      </c>
      <c r="B9" s="3">
        <v>-268124</v>
      </c>
      <c r="C9" s="3">
        <v>-265809</v>
      </c>
      <c r="D9" s="3">
        <v>-184123</v>
      </c>
      <c r="E9" s="3">
        <v>-321169</v>
      </c>
      <c r="F9" s="3">
        <v>-101032</v>
      </c>
      <c r="G9" s="3">
        <v>-65354</v>
      </c>
      <c r="H9" s="3">
        <v>-30301</v>
      </c>
      <c r="I9" s="3">
        <v>-67723</v>
      </c>
      <c r="J9" s="3">
        <v>-36714</v>
      </c>
      <c r="K9" s="3">
        <v>-18014</v>
      </c>
      <c r="L9" s="3">
        <v>-5181</v>
      </c>
      <c r="M9" s="3"/>
      <c r="N9" s="3"/>
      <c r="O9" s="3"/>
      <c r="P9" s="3"/>
      <c r="Q9" s="3"/>
      <c r="R9" s="3"/>
    </row>
    <row r="10" spans="1:20" x14ac:dyDescent="0.25">
      <c r="A10" t="s">
        <v>10</v>
      </c>
      <c r="B10" s="11">
        <v>567115</v>
      </c>
      <c r="C10" s="11">
        <v>560574</v>
      </c>
      <c r="D10" s="11">
        <v>553885</v>
      </c>
      <c r="E10" s="11">
        <v>518632</v>
      </c>
      <c r="F10" s="11">
        <v>494249</v>
      </c>
      <c r="G10" s="11">
        <v>488056</v>
      </c>
      <c r="H10" s="11">
        <v>524312</v>
      </c>
      <c r="I10" s="11">
        <v>433077</v>
      </c>
      <c r="J10" s="11">
        <v>8789</v>
      </c>
      <c r="K10" s="11">
        <v>8398</v>
      </c>
      <c r="L10" s="11">
        <v>8579</v>
      </c>
    </row>
    <row r="11" spans="1:20" x14ac:dyDescent="0.25">
      <c r="A11" t="s">
        <v>11</v>
      </c>
      <c r="B11" s="11">
        <f>AVERAGE(B10:C10)</f>
        <v>563844.5</v>
      </c>
      <c r="C11" s="11">
        <f t="shared" ref="C11:L11" si="2">AVERAGE(C10:D10)</f>
        <v>557229.5</v>
      </c>
      <c r="D11" s="11">
        <f t="shared" si="2"/>
        <v>536258.5</v>
      </c>
      <c r="E11" s="11">
        <f t="shared" si="2"/>
        <v>506440.5</v>
      </c>
      <c r="F11" s="11">
        <f t="shared" si="2"/>
        <v>491152.5</v>
      </c>
      <c r="G11" s="11">
        <f t="shared" si="2"/>
        <v>506184</v>
      </c>
      <c r="H11" s="11">
        <f t="shared" si="2"/>
        <v>478694.5</v>
      </c>
      <c r="I11" s="11">
        <f t="shared" si="2"/>
        <v>220933</v>
      </c>
      <c r="J11" s="11">
        <f t="shared" si="2"/>
        <v>8593.5</v>
      </c>
      <c r="K11" s="11">
        <f t="shared" si="2"/>
        <v>8488.5</v>
      </c>
      <c r="L11" s="11">
        <f t="shared" si="2"/>
        <v>8579</v>
      </c>
    </row>
    <row r="12" spans="1:20" x14ac:dyDescent="0.25">
      <c r="A12" s="9" t="s">
        <v>12</v>
      </c>
      <c r="B12" s="3">
        <v>186717</v>
      </c>
      <c r="C12" s="3">
        <v>131487</v>
      </c>
      <c r="D12" s="3">
        <v>190308</v>
      </c>
      <c r="E12" s="3">
        <v>285271</v>
      </c>
      <c r="F12" s="3">
        <v>415749</v>
      </c>
      <c r="G12" s="3">
        <v>360167</v>
      </c>
      <c r="H12" s="3">
        <v>381920</v>
      </c>
      <c r="I12" s="3">
        <v>197653</v>
      </c>
      <c r="J12" s="3">
        <v>188114</v>
      </c>
      <c r="K12" s="3">
        <v>35234</v>
      </c>
      <c r="L12" s="3">
        <v>-4852</v>
      </c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t="s">
        <v>13</v>
      </c>
      <c r="B13" s="11">
        <f>AVERAGE(B12:C12)</f>
        <v>159102</v>
      </c>
      <c r="C13" s="11">
        <f t="shared" ref="C13" si="3">AVERAGE(C12:D12)</f>
        <v>160897.5</v>
      </c>
      <c r="D13" s="11">
        <f t="shared" ref="D13" si="4">AVERAGE(D12:E12)</f>
        <v>237789.5</v>
      </c>
      <c r="E13" s="11">
        <f t="shared" ref="E13" si="5">AVERAGE(E12:F12)</f>
        <v>350510</v>
      </c>
      <c r="F13" s="11">
        <f t="shared" ref="F13" si="6">AVERAGE(F12:G12)</f>
        <v>387958</v>
      </c>
      <c r="G13" s="11">
        <f t="shared" ref="G13" si="7">AVERAGE(G12:H12)</f>
        <v>371043.5</v>
      </c>
      <c r="H13" s="11">
        <f t="shared" ref="H13" si="8">AVERAGE(H12:I12)</f>
        <v>289786.5</v>
      </c>
      <c r="I13" s="11">
        <f t="shared" ref="I13" si="9">AVERAGE(I12:J12)</f>
        <v>192883.5</v>
      </c>
      <c r="J13" s="11">
        <f t="shared" ref="J13" si="10">AVERAGE(J12:K12)</f>
        <v>111674</v>
      </c>
      <c r="K13" s="11">
        <f t="shared" ref="K13" si="11">AVERAGE(K12:L12)</f>
        <v>15191</v>
      </c>
      <c r="L13" s="11">
        <f t="shared" ref="L13" si="12">AVERAGE(L12:M12)</f>
        <v>-4852</v>
      </c>
    </row>
    <row r="14" spans="1:20" x14ac:dyDescent="0.25">
      <c r="A14" s="7" t="s">
        <v>14</v>
      </c>
      <c r="B14" s="8">
        <f>B9/(B11+B13)</f>
        <v>-0.37087668312938787</v>
      </c>
      <c r="C14" s="8">
        <f t="shared" ref="C14:L14" si="13">C9/(C11+C13)</f>
        <v>-0.37014205008306328</v>
      </c>
      <c r="D14" s="8">
        <f t="shared" si="13"/>
        <v>-0.2378702612757865</v>
      </c>
      <c r="E14" s="8">
        <f t="shared" si="13"/>
        <v>-0.3747812738308689</v>
      </c>
      <c r="F14" s="8">
        <f t="shared" si="13"/>
        <v>-0.11492525683631352</v>
      </c>
      <c r="G14" s="8">
        <f t="shared" si="13"/>
        <v>-7.4500628400272453E-2</v>
      </c>
      <c r="H14" s="8">
        <f t="shared" si="13"/>
        <v>-3.9429732159936288E-2</v>
      </c>
      <c r="I14" s="8">
        <f t="shared" si="13"/>
        <v>-0.16365466335924256</v>
      </c>
      <c r="J14" s="8">
        <f t="shared" si="13"/>
        <v>-0.30526950339867381</v>
      </c>
      <c r="K14" s="8">
        <f t="shared" si="13"/>
        <v>-0.76074241432462675</v>
      </c>
      <c r="L14" s="8">
        <f t="shared" si="13"/>
        <v>-1.3901261067883015</v>
      </c>
    </row>
    <row r="15" spans="1:20" x14ac:dyDescent="0.25">
      <c r="A15" s="10" t="s">
        <v>15</v>
      </c>
      <c r="B15" s="3">
        <v>9190</v>
      </c>
      <c r="C15" s="3">
        <v>5451</v>
      </c>
      <c r="D15" s="3">
        <v>10870</v>
      </c>
      <c r="E15" s="3">
        <v>-23496</v>
      </c>
      <c r="F15" s="3">
        <v>33511</v>
      </c>
      <c r="G15" s="3">
        <v>17658</v>
      </c>
      <c r="H15" s="3">
        <v>5385</v>
      </c>
      <c r="I15" s="3">
        <v>14275</v>
      </c>
      <c r="J15" s="3">
        <v>11141</v>
      </c>
      <c r="K15" s="3">
        <v>8073</v>
      </c>
      <c r="L15" s="3">
        <v>3896</v>
      </c>
      <c r="M15" s="3"/>
      <c r="N15" s="3"/>
      <c r="O15" s="3"/>
      <c r="P15" s="3"/>
      <c r="Q15" s="3"/>
      <c r="R15" s="3"/>
    </row>
    <row r="16" spans="1:20" x14ac:dyDescent="0.25">
      <c r="A16" t="s">
        <v>16</v>
      </c>
      <c r="B16" s="3">
        <v>153922</v>
      </c>
      <c r="C16" s="3">
        <v>102516</v>
      </c>
      <c r="D16" s="3">
        <v>52102</v>
      </c>
      <c r="E16" s="3">
        <v>166979</v>
      </c>
      <c r="F16" s="3">
        <v>120043</v>
      </c>
      <c r="G16" s="3">
        <v>68942</v>
      </c>
      <c r="H16" s="3">
        <v>23038</v>
      </c>
      <c r="I16" s="3">
        <v>43130</v>
      </c>
      <c r="J16" s="3">
        <v>27599</v>
      </c>
      <c r="K16" s="3">
        <v>17552</v>
      </c>
      <c r="L16" s="3">
        <v>7808</v>
      </c>
      <c r="M16" s="3"/>
      <c r="N16" s="3"/>
      <c r="O16" s="3"/>
      <c r="P16" s="3"/>
      <c r="Q16" s="3"/>
      <c r="R16" s="3"/>
    </row>
    <row r="17" spans="1:20" x14ac:dyDescent="0.25">
      <c r="A17" s="7" t="s">
        <v>17</v>
      </c>
      <c r="B17" s="8">
        <f>B15/B16</f>
        <v>5.9705565156377906E-2</v>
      </c>
      <c r="C17" s="8">
        <f t="shared" ref="C17:L17" si="14">C15/C16</f>
        <v>5.3172187756057594E-2</v>
      </c>
      <c r="D17" s="8">
        <f t="shared" si="14"/>
        <v>0.20862922728494107</v>
      </c>
      <c r="E17" s="8">
        <f t="shared" si="14"/>
        <v>-0.14071230514016733</v>
      </c>
      <c r="F17" s="8">
        <f t="shared" si="14"/>
        <v>0.27915830160859023</v>
      </c>
      <c r="G17" s="8">
        <f t="shared" si="14"/>
        <v>0.25612833976385946</v>
      </c>
      <c r="H17" s="8">
        <f t="shared" si="14"/>
        <v>0.2337442486326938</v>
      </c>
      <c r="I17" s="8">
        <f t="shared" si="14"/>
        <v>0.33097611871087412</v>
      </c>
      <c r="J17" s="8">
        <f t="shared" si="14"/>
        <v>0.40367404616109281</v>
      </c>
      <c r="K17" s="8">
        <f t="shared" si="14"/>
        <v>0.45994758432087512</v>
      </c>
      <c r="L17" s="8">
        <f t="shared" si="14"/>
        <v>0.49897540983606559</v>
      </c>
    </row>
    <row r="18" spans="1:20" x14ac:dyDescent="0.25">
      <c r="A18" t="s">
        <v>18</v>
      </c>
      <c r="B18" s="3">
        <v>700644</v>
      </c>
      <c r="C18" s="3">
        <v>724241</v>
      </c>
      <c r="D18" s="3">
        <v>725256</v>
      </c>
      <c r="E18" s="3">
        <v>611059</v>
      </c>
      <c r="F18" s="3">
        <v>624451</v>
      </c>
      <c r="G18" s="3">
        <v>663964</v>
      </c>
      <c r="H18" s="3">
        <v>694676</v>
      </c>
      <c r="I18" s="3">
        <v>459014</v>
      </c>
      <c r="J18" s="3">
        <v>35687</v>
      </c>
      <c r="K18" s="3">
        <v>71244</v>
      </c>
      <c r="L18" s="3">
        <v>58800</v>
      </c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9" t="s">
        <v>12</v>
      </c>
      <c r="B19" s="3">
        <v>186717</v>
      </c>
      <c r="C19" s="3">
        <v>131487</v>
      </c>
      <c r="D19" s="3">
        <v>190308</v>
      </c>
      <c r="E19" s="3">
        <v>285271</v>
      </c>
      <c r="F19" s="3">
        <v>415749</v>
      </c>
      <c r="G19" s="3">
        <v>360167</v>
      </c>
      <c r="H19" s="3">
        <v>381920</v>
      </c>
      <c r="I19" s="3">
        <v>197653</v>
      </c>
      <c r="J19" s="3">
        <v>188114</v>
      </c>
      <c r="K19" s="3">
        <v>35234</v>
      </c>
      <c r="L19" s="3">
        <v>-4852</v>
      </c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7" t="s">
        <v>19</v>
      </c>
      <c r="B20" s="8">
        <f>B18/B19</f>
        <v>3.7524381818473946</v>
      </c>
      <c r="C20" s="8">
        <f t="shared" ref="C20:L20" si="15">C18/C19</f>
        <v>5.5080806467559533</v>
      </c>
      <c r="D20" s="8">
        <f t="shared" si="15"/>
        <v>3.8109590768648718</v>
      </c>
      <c r="E20" s="8">
        <f t="shared" si="15"/>
        <v>2.1420298593267453</v>
      </c>
      <c r="F20" s="8">
        <f t="shared" si="15"/>
        <v>1.5019903836208865</v>
      </c>
      <c r="G20" s="8">
        <f t="shared" si="15"/>
        <v>1.8434892702551873</v>
      </c>
      <c r="H20" s="8">
        <f t="shared" si="15"/>
        <v>1.81890448261416</v>
      </c>
      <c r="I20" s="8">
        <f t="shared" si="15"/>
        <v>2.3223224539976624</v>
      </c>
      <c r="J20" s="8">
        <f t="shared" si="15"/>
        <v>0.18970943151493244</v>
      </c>
      <c r="K20" s="8">
        <f t="shared" si="15"/>
        <v>2.0220241811886246</v>
      </c>
      <c r="L20" s="8">
        <f t="shared" si="15"/>
        <v>-12.118713932399011</v>
      </c>
    </row>
    <row r="21" spans="1:20" x14ac:dyDescent="0.25">
      <c r="A21" s="7" t="s">
        <v>20</v>
      </c>
      <c r="B21" s="8">
        <v>7.2920312499999991</v>
      </c>
      <c r="C21" s="8">
        <v>6.6814062500000002</v>
      </c>
      <c r="D21" s="8">
        <v>8.0647619047619052</v>
      </c>
      <c r="E21" s="8">
        <v>13.964032290322578</v>
      </c>
      <c r="F21" s="8">
        <v>20.683124890624992</v>
      </c>
      <c r="G21" s="8">
        <v>36.447656328125007</v>
      </c>
      <c r="H21" s="8">
        <v>47.780317619047622</v>
      </c>
      <c r="I21" s="8">
        <v>76.287540918032775</v>
      </c>
      <c r="J21" s="8">
        <v>109.68428606349207</v>
      </c>
      <c r="K21" s="8">
        <v>64.280196098039227</v>
      </c>
      <c r="L21" s="8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D192-E643-471F-85C9-80BB6139A5CD}">
  <dimension ref="A1:P620"/>
  <sheetViews>
    <sheetView workbookViewId="0">
      <selection activeCell="G27" sqref="G27"/>
    </sheetView>
  </sheetViews>
  <sheetFormatPr defaultRowHeight="15" x14ac:dyDescent="0.25"/>
  <cols>
    <col min="7" max="7" width="16.140625" bestFit="1" customWidth="1"/>
    <col min="8" max="10" width="12.140625" bestFit="1" customWidth="1"/>
    <col min="11" max="11" width="7.42578125" bestFit="1" customWidth="1"/>
    <col min="12" max="12" width="12.140625" bestFit="1" customWidth="1"/>
  </cols>
  <sheetData>
    <row r="1" spans="1:5" x14ac:dyDescent="0.25">
      <c r="A1" s="12" t="s">
        <v>22</v>
      </c>
      <c r="B1" s="12" t="s">
        <v>23</v>
      </c>
      <c r="C1" t="s">
        <v>24</v>
      </c>
      <c r="D1" t="s">
        <v>25</v>
      </c>
      <c r="E1" t="s">
        <v>26</v>
      </c>
    </row>
    <row r="2" spans="1:5" x14ac:dyDescent="0.25">
      <c r="A2" s="13">
        <v>43300</v>
      </c>
      <c r="B2" s="12">
        <v>22.389999</v>
      </c>
      <c r="C2">
        <f>YEAR(A2)</f>
        <v>2018</v>
      </c>
      <c r="D2">
        <f>ROUNDUP(MONTH(A2)/3,0)</f>
        <v>3</v>
      </c>
      <c r="E2">
        <f>ROUND((D2/2),0)</f>
        <v>2</v>
      </c>
    </row>
    <row r="3" spans="1:5" x14ac:dyDescent="0.25">
      <c r="A3" s="13">
        <v>43301</v>
      </c>
      <c r="B3" s="12">
        <v>29.77</v>
      </c>
      <c r="C3">
        <f t="shared" ref="C3:C66" si="0">YEAR(A3)</f>
        <v>2018</v>
      </c>
      <c r="D3">
        <f t="shared" ref="D3:D66" si="1">ROUNDUP(MONTH(A3)/3,0)</f>
        <v>3</v>
      </c>
      <c r="E3">
        <f t="shared" ref="E3:E66" si="2">ROUND((D3/2),0)</f>
        <v>2</v>
      </c>
    </row>
    <row r="4" spans="1:5" x14ac:dyDescent="0.25">
      <c r="A4" s="13">
        <v>43304</v>
      </c>
      <c r="B4" s="12">
        <v>29.450001</v>
      </c>
      <c r="C4">
        <f t="shared" si="0"/>
        <v>2018</v>
      </c>
      <c r="D4">
        <f t="shared" si="1"/>
        <v>3</v>
      </c>
      <c r="E4">
        <f t="shared" si="2"/>
        <v>2</v>
      </c>
    </row>
    <row r="5" spans="1:5" x14ac:dyDescent="0.25">
      <c r="A5" s="13">
        <v>43305</v>
      </c>
      <c r="B5" s="12">
        <v>25.360001</v>
      </c>
      <c r="C5">
        <f t="shared" si="0"/>
        <v>2018</v>
      </c>
      <c r="D5">
        <f t="shared" si="1"/>
        <v>3</v>
      </c>
      <c r="E5">
        <f t="shared" si="2"/>
        <v>2</v>
      </c>
    </row>
    <row r="6" spans="1:5" x14ac:dyDescent="0.25">
      <c r="A6" s="13">
        <v>43306</v>
      </c>
      <c r="B6" s="12">
        <v>26.49</v>
      </c>
      <c r="C6">
        <f t="shared" si="0"/>
        <v>2018</v>
      </c>
      <c r="D6">
        <f t="shared" si="1"/>
        <v>3</v>
      </c>
      <c r="E6">
        <f t="shared" si="2"/>
        <v>2</v>
      </c>
    </row>
    <row r="7" spans="1:5" x14ac:dyDescent="0.25">
      <c r="A7" s="13">
        <v>43307</v>
      </c>
      <c r="B7" s="12">
        <v>26.4</v>
      </c>
      <c r="C7">
        <f t="shared" si="0"/>
        <v>2018</v>
      </c>
      <c r="D7">
        <f t="shared" si="1"/>
        <v>3</v>
      </c>
      <c r="E7">
        <f t="shared" si="2"/>
        <v>2</v>
      </c>
    </row>
    <row r="8" spans="1:5" x14ac:dyDescent="0.25">
      <c r="A8" s="13">
        <v>43308</v>
      </c>
      <c r="B8" s="12">
        <v>24.299999</v>
      </c>
      <c r="C8">
        <f t="shared" si="0"/>
        <v>2018</v>
      </c>
      <c r="D8">
        <f t="shared" si="1"/>
        <v>3</v>
      </c>
      <c r="E8">
        <f t="shared" si="2"/>
        <v>2</v>
      </c>
    </row>
    <row r="9" spans="1:5" x14ac:dyDescent="0.25">
      <c r="A9" s="13">
        <v>43311</v>
      </c>
      <c r="B9" s="12">
        <v>22.84</v>
      </c>
      <c r="C9">
        <f t="shared" si="0"/>
        <v>2018</v>
      </c>
      <c r="D9">
        <f t="shared" si="1"/>
        <v>3</v>
      </c>
      <c r="E9">
        <f t="shared" si="2"/>
        <v>2</v>
      </c>
    </row>
    <row r="10" spans="1:5" x14ac:dyDescent="0.25">
      <c r="A10" s="13">
        <v>43312</v>
      </c>
      <c r="B10" s="12">
        <v>22.1</v>
      </c>
      <c r="C10">
        <f t="shared" si="0"/>
        <v>2018</v>
      </c>
      <c r="D10">
        <f t="shared" si="1"/>
        <v>3</v>
      </c>
      <c r="E10">
        <f t="shared" si="2"/>
        <v>2</v>
      </c>
    </row>
    <row r="11" spans="1:5" x14ac:dyDescent="0.25">
      <c r="A11" s="13">
        <v>43313</v>
      </c>
      <c r="B11" s="12">
        <v>22.93</v>
      </c>
      <c r="C11">
        <f t="shared" si="0"/>
        <v>2018</v>
      </c>
      <c r="D11">
        <f t="shared" si="1"/>
        <v>3</v>
      </c>
      <c r="E11">
        <f t="shared" si="2"/>
        <v>2</v>
      </c>
    </row>
    <row r="12" spans="1:5" x14ac:dyDescent="0.25">
      <c r="A12" s="13">
        <v>43314</v>
      </c>
      <c r="B12" s="12">
        <v>23.870000999999998</v>
      </c>
      <c r="C12">
        <f t="shared" si="0"/>
        <v>2018</v>
      </c>
      <c r="D12">
        <f t="shared" si="1"/>
        <v>3</v>
      </c>
      <c r="E12">
        <f t="shared" si="2"/>
        <v>2</v>
      </c>
    </row>
    <row r="13" spans="1:5" x14ac:dyDescent="0.25">
      <c r="A13" s="13">
        <v>43315</v>
      </c>
      <c r="B13" s="12">
        <v>24.15</v>
      </c>
      <c r="C13">
        <f t="shared" si="0"/>
        <v>2018</v>
      </c>
      <c r="D13">
        <f t="shared" si="1"/>
        <v>3</v>
      </c>
      <c r="E13">
        <f t="shared" si="2"/>
        <v>2</v>
      </c>
    </row>
    <row r="14" spans="1:5" x14ac:dyDescent="0.25">
      <c r="A14" s="13">
        <v>43318</v>
      </c>
      <c r="B14" s="12">
        <v>24.84</v>
      </c>
      <c r="C14">
        <f t="shared" si="0"/>
        <v>2018</v>
      </c>
      <c r="D14">
        <f t="shared" si="1"/>
        <v>3</v>
      </c>
      <c r="E14">
        <f t="shared" si="2"/>
        <v>2</v>
      </c>
    </row>
    <row r="15" spans="1:5" x14ac:dyDescent="0.25">
      <c r="A15" s="13">
        <v>43319</v>
      </c>
      <c r="B15" s="12">
        <v>24.68</v>
      </c>
      <c r="C15">
        <f t="shared" si="0"/>
        <v>2018</v>
      </c>
      <c r="D15">
        <f t="shared" si="1"/>
        <v>3</v>
      </c>
      <c r="E15">
        <f t="shared" si="2"/>
        <v>2</v>
      </c>
    </row>
    <row r="16" spans="1:5" x14ac:dyDescent="0.25">
      <c r="A16" s="13">
        <v>43320</v>
      </c>
      <c r="B16" s="12">
        <v>24.74</v>
      </c>
      <c r="C16">
        <f t="shared" si="0"/>
        <v>2018</v>
      </c>
      <c r="D16">
        <f t="shared" si="1"/>
        <v>3</v>
      </c>
      <c r="E16">
        <f t="shared" si="2"/>
        <v>2</v>
      </c>
    </row>
    <row r="17" spans="1:16" x14ac:dyDescent="0.25">
      <c r="A17" s="13">
        <v>43321</v>
      </c>
      <c r="B17" s="12">
        <v>25.6</v>
      </c>
      <c r="C17">
        <f t="shared" si="0"/>
        <v>2018</v>
      </c>
      <c r="D17">
        <f t="shared" si="1"/>
        <v>3</v>
      </c>
      <c r="E17">
        <f t="shared" si="2"/>
        <v>2</v>
      </c>
    </row>
    <row r="18" spans="1:16" x14ac:dyDescent="0.25">
      <c r="A18" s="13">
        <v>43322</v>
      </c>
      <c r="B18" s="12">
        <v>25.82</v>
      </c>
      <c r="C18">
        <f t="shared" si="0"/>
        <v>2018</v>
      </c>
      <c r="D18">
        <f t="shared" si="1"/>
        <v>3</v>
      </c>
      <c r="E18">
        <f t="shared" si="2"/>
        <v>2</v>
      </c>
      <c r="G18" s="14" t="s">
        <v>27</v>
      </c>
      <c r="H18" s="14" t="s">
        <v>24</v>
      </c>
    </row>
    <row r="19" spans="1:16" x14ac:dyDescent="0.25">
      <c r="A19" s="13">
        <v>43325</v>
      </c>
      <c r="B19" s="12">
        <v>26.67</v>
      </c>
      <c r="C19">
        <f t="shared" si="0"/>
        <v>2018</v>
      </c>
      <c r="D19">
        <f t="shared" si="1"/>
        <v>3</v>
      </c>
      <c r="E19">
        <f t="shared" si="2"/>
        <v>2</v>
      </c>
      <c r="G19" s="14" t="s">
        <v>25</v>
      </c>
      <c r="H19">
        <v>2018</v>
      </c>
      <c r="I19">
        <v>2019</v>
      </c>
      <c r="J19">
        <v>2020</v>
      </c>
      <c r="K19" t="s">
        <v>28</v>
      </c>
      <c r="L19" t="s">
        <v>29</v>
      </c>
    </row>
    <row r="20" spans="1:16" x14ac:dyDescent="0.25">
      <c r="A20" s="13">
        <v>43326</v>
      </c>
      <c r="B20" s="12">
        <v>24.25</v>
      </c>
      <c r="C20">
        <f t="shared" si="0"/>
        <v>2018</v>
      </c>
      <c r="D20">
        <f t="shared" si="1"/>
        <v>3</v>
      </c>
      <c r="E20">
        <f t="shared" si="2"/>
        <v>2</v>
      </c>
      <c r="G20" t="s">
        <v>28</v>
      </c>
      <c r="H20" s="15"/>
      <c r="I20" s="15"/>
      <c r="J20" s="15"/>
      <c r="K20" s="15"/>
      <c r="L20" s="15"/>
    </row>
    <row r="21" spans="1:16" x14ac:dyDescent="0.25">
      <c r="A21" s="13">
        <v>43327</v>
      </c>
      <c r="B21" s="12">
        <v>29.1</v>
      </c>
      <c r="C21">
        <f t="shared" si="0"/>
        <v>2018</v>
      </c>
      <c r="D21">
        <f t="shared" si="1"/>
        <v>3</v>
      </c>
      <c r="E21">
        <f t="shared" si="2"/>
        <v>2</v>
      </c>
      <c r="G21">
        <v>4</v>
      </c>
      <c r="H21" s="15">
        <v>109.68428606349207</v>
      </c>
      <c r="I21" s="15">
        <v>20.683124890624992</v>
      </c>
      <c r="J21" s="15">
        <v>7.2920312499999991</v>
      </c>
      <c r="K21" s="15"/>
      <c r="L21" s="15">
        <v>45.552460811518287</v>
      </c>
    </row>
    <row r="22" spans="1:16" x14ac:dyDescent="0.25">
      <c r="A22" s="13">
        <v>43328</v>
      </c>
      <c r="B22" s="12">
        <v>29.27</v>
      </c>
      <c r="C22">
        <f t="shared" si="0"/>
        <v>2018</v>
      </c>
      <c r="D22">
        <f t="shared" si="1"/>
        <v>3</v>
      </c>
      <c r="E22">
        <f t="shared" si="2"/>
        <v>2</v>
      </c>
      <c r="G22">
        <v>3</v>
      </c>
      <c r="H22" s="15">
        <v>64.280196098039227</v>
      </c>
      <c r="I22" s="15">
        <v>36.447656328125007</v>
      </c>
      <c r="J22" s="15">
        <v>6.6814062500000002</v>
      </c>
      <c r="K22" s="15"/>
      <c r="L22" s="15">
        <v>33.73491623463687</v>
      </c>
    </row>
    <row r="23" spans="1:16" x14ac:dyDescent="0.25">
      <c r="A23" s="13">
        <v>43329</v>
      </c>
      <c r="B23" s="12">
        <v>30.690000999999999</v>
      </c>
      <c r="C23">
        <f t="shared" si="0"/>
        <v>2018</v>
      </c>
      <c r="D23">
        <f t="shared" si="1"/>
        <v>3</v>
      </c>
      <c r="E23">
        <f t="shared" si="2"/>
        <v>2</v>
      </c>
      <c r="G23">
        <v>2</v>
      </c>
      <c r="H23" s="15"/>
      <c r="I23" s="15">
        <v>47.780317619047622</v>
      </c>
      <c r="J23" s="15">
        <v>8.0647619047619052</v>
      </c>
      <c r="K23" s="15"/>
      <c r="L23" s="15">
        <v>27.92253976190478</v>
      </c>
    </row>
    <row r="24" spans="1:16" x14ac:dyDescent="0.25">
      <c r="A24" s="13">
        <v>43332</v>
      </c>
      <c r="B24" s="12">
        <v>35.900002000000001</v>
      </c>
      <c r="C24">
        <f t="shared" si="0"/>
        <v>2018</v>
      </c>
      <c r="D24">
        <f t="shared" si="1"/>
        <v>3</v>
      </c>
      <c r="E24">
        <f t="shared" si="2"/>
        <v>2</v>
      </c>
      <c r="G24">
        <v>1</v>
      </c>
      <c r="H24" s="15"/>
      <c r="I24" s="15">
        <v>76.287540918032775</v>
      </c>
      <c r="J24" s="15">
        <v>13.964032290322578</v>
      </c>
      <c r="K24" s="15"/>
      <c r="L24" s="15">
        <v>44.872439008130115</v>
      </c>
    </row>
    <row r="25" spans="1:16" x14ac:dyDescent="0.25">
      <c r="A25" s="13">
        <v>43333</v>
      </c>
      <c r="B25" s="12">
        <v>39.939999</v>
      </c>
      <c r="C25">
        <f t="shared" si="0"/>
        <v>2018</v>
      </c>
      <c r="D25">
        <f t="shared" si="1"/>
        <v>3</v>
      </c>
      <c r="E25">
        <f t="shared" si="2"/>
        <v>2</v>
      </c>
      <c r="G25" t="s">
        <v>29</v>
      </c>
      <c r="H25" s="15">
        <v>89.371930026315823</v>
      </c>
      <c r="I25" s="15">
        <v>44.920912714285677</v>
      </c>
      <c r="J25" s="15">
        <v>8.9650197707509882</v>
      </c>
      <c r="K25" s="15"/>
      <c r="L25" s="15">
        <v>38.41134091922455</v>
      </c>
    </row>
    <row r="26" spans="1:16" x14ac:dyDescent="0.25">
      <c r="A26" s="13">
        <v>43334</v>
      </c>
      <c r="B26" s="12">
        <v>39</v>
      </c>
      <c r="C26">
        <f t="shared" si="0"/>
        <v>2018</v>
      </c>
      <c r="D26">
        <f t="shared" si="1"/>
        <v>3</v>
      </c>
      <c r="E26">
        <f t="shared" si="2"/>
        <v>2</v>
      </c>
    </row>
    <row r="27" spans="1:16" x14ac:dyDescent="0.25">
      <c r="A27" s="13">
        <v>43335</v>
      </c>
      <c r="B27" s="12">
        <v>38.25</v>
      </c>
      <c r="C27">
        <f t="shared" si="0"/>
        <v>2018</v>
      </c>
      <c r="D27">
        <f t="shared" si="1"/>
        <v>3</v>
      </c>
      <c r="E27">
        <f t="shared" si="2"/>
        <v>2</v>
      </c>
      <c r="G27" s="16">
        <v>7.2920312499999991</v>
      </c>
      <c r="H27" s="16">
        <v>6.6814062500000002</v>
      </c>
      <c r="I27" s="16">
        <v>8.0647619047619052</v>
      </c>
      <c r="J27" s="16">
        <v>13.964032290322578</v>
      </c>
      <c r="K27" s="16">
        <v>20.683124890624992</v>
      </c>
      <c r="L27" s="16">
        <v>36.447656328125007</v>
      </c>
      <c r="M27" s="16">
        <v>47.780317619047622</v>
      </c>
      <c r="N27" s="16">
        <v>76.287540918032775</v>
      </c>
      <c r="O27" s="16">
        <v>109.68428606349207</v>
      </c>
      <c r="P27" s="16">
        <v>64.280196098039227</v>
      </c>
    </row>
    <row r="28" spans="1:16" x14ac:dyDescent="0.25">
      <c r="A28" s="13">
        <v>43336</v>
      </c>
      <c r="B28" s="12">
        <v>43.860000999999997</v>
      </c>
      <c r="C28">
        <f t="shared" si="0"/>
        <v>2018</v>
      </c>
      <c r="D28">
        <f t="shared" si="1"/>
        <v>3</v>
      </c>
      <c r="E28">
        <f t="shared" si="2"/>
        <v>2</v>
      </c>
    </row>
    <row r="29" spans="1:16" x14ac:dyDescent="0.25">
      <c r="A29" s="13">
        <v>43339</v>
      </c>
      <c r="B29" s="12">
        <v>53.439999</v>
      </c>
      <c r="C29">
        <f t="shared" si="0"/>
        <v>2018</v>
      </c>
      <c r="D29">
        <f t="shared" si="1"/>
        <v>3</v>
      </c>
      <c r="E29">
        <f t="shared" si="2"/>
        <v>2</v>
      </c>
      <c r="G29" s="16">
        <v>7.2920312499999991</v>
      </c>
    </row>
    <row r="30" spans="1:16" x14ac:dyDescent="0.25">
      <c r="A30" s="13">
        <v>43340</v>
      </c>
      <c r="B30" s="12">
        <v>51.5</v>
      </c>
      <c r="C30">
        <f t="shared" si="0"/>
        <v>2018</v>
      </c>
      <c r="D30">
        <f t="shared" si="1"/>
        <v>3</v>
      </c>
      <c r="E30">
        <f t="shared" si="2"/>
        <v>2</v>
      </c>
      <c r="G30" s="16">
        <v>6.6814062500000002</v>
      </c>
    </row>
    <row r="31" spans="1:16" x14ac:dyDescent="0.25">
      <c r="A31" s="13">
        <v>43341</v>
      </c>
      <c r="B31" s="12">
        <v>62.130001</v>
      </c>
      <c r="C31">
        <f t="shared" si="0"/>
        <v>2018</v>
      </c>
      <c r="D31">
        <f t="shared" si="1"/>
        <v>3</v>
      </c>
      <c r="E31">
        <f t="shared" si="2"/>
        <v>2</v>
      </c>
      <c r="G31" s="16">
        <v>8.0647619047619052</v>
      </c>
    </row>
    <row r="32" spans="1:16" x14ac:dyDescent="0.25">
      <c r="A32" s="13">
        <v>43342</v>
      </c>
      <c r="B32" s="12">
        <v>59.07</v>
      </c>
      <c r="C32">
        <f t="shared" si="0"/>
        <v>2018</v>
      </c>
      <c r="D32">
        <f t="shared" si="1"/>
        <v>3</v>
      </c>
      <c r="E32">
        <f t="shared" si="2"/>
        <v>2</v>
      </c>
      <c r="G32" s="16">
        <v>13.964032290322578</v>
      </c>
    </row>
    <row r="33" spans="1:7" x14ac:dyDescent="0.25">
      <c r="A33" s="13">
        <v>43343</v>
      </c>
      <c r="B33" s="12">
        <v>65.199996999999996</v>
      </c>
      <c r="C33">
        <f t="shared" si="0"/>
        <v>2018</v>
      </c>
      <c r="D33">
        <f t="shared" si="1"/>
        <v>3</v>
      </c>
      <c r="E33">
        <f t="shared" si="2"/>
        <v>2</v>
      </c>
      <c r="G33" s="16">
        <v>20.683124890624992</v>
      </c>
    </row>
    <row r="34" spans="1:7" x14ac:dyDescent="0.25">
      <c r="A34" s="13">
        <v>43347</v>
      </c>
      <c r="B34" s="12">
        <v>77.010002</v>
      </c>
      <c r="C34">
        <f t="shared" si="0"/>
        <v>2018</v>
      </c>
      <c r="D34">
        <f t="shared" si="1"/>
        <v>3</v>
      </c>
      <c r="E34">
        <f t="shared" si="2"/>
        <v>2</v>
      </c>
      <c r="G34" s="16">
        <v>36.447656328125007</v>
      </c>
    </row>
    <row r="35" spans="1:7" x14ac:dyDescent="0.25">
      <c r="A35" s="13">
        <v>43348</v>
      </c>
      <c r="B35" s="12">
        <v>89.860000999999997</v>
      </c>
      <c r="C35">
        <f t="shared" si="0"/>
        <v>2018</v>
      </c>
      <c r="D35">
        <f t="shared" si="1"/>
        <v>3</v>
      </c>
      <c r="E35">
        <f t="shared" si="2"/>
        <v>2</v>
      </c>
      <c r="G35" s="16">
        <v>47.780317619047622</v>
      </c>
    </row>
    <row r="36" spans="1:7" x14ac:dyDescent="0.25">
      <c r="A36" s="13">
        <v>43349</v>
      </c>
      <c r="B36" s="12">
        <v>80.099997999999999</v>
      </c>
      <c r="C36">
        <f t="shared" si="0"/>
        <v>2018</v>
      </c>
      <c r="D36">
        <f t="shared" si="1"/>
        <v>3</v>
      </c>
      <c r="E36">
        <f t="shared" si="2"/>
        <v>2</v>
      </c>
      <c r="G36" s="16">
        <v>76.287540918032775</v>
      </c>
    </row>
    <row r="37" spans="1:7" x14ac:dyDescent="0.25">
      <c r="A37" s="13">
        <v>43350</v>
      </c>
      <c r="B37" s="12">
        <v>77.889999000000003</v>
      </c>
      <c r="C37">
        <f t="shared" si="0"/>
        <v>2018</v>
      </c>
      <c r="D37">
        <f t="shared" si="1"/>
        <v>3</v>
      </c>
      <c r="E37">
        <f t="shared" si="2"/>
        <v>2</v>
      </c>
      <c r="G37" s="16">
        <v>109.68428606349207</v>
      </c>
    </row>
    <row r="38" spans="1:7" x14ac:dyDescent="0.25">
      <c r="A38" s="13">
        <v>43353</v>
      </c>
      <c r="B38" s="12">
        <v>84.5</v>
      </c>
      <c r="C38">
        <f t="shared" si="0"/>
        <v>2018</v>
      </c>
      <c r="D38">
        <f t="shared" si="1"/>
        <v>3</v>
      </c>
      <c r="E38">
        <f t="shared" si="2"/>
        <v>2</v>
      </c>
      <c r="G38" s="16">
        <v>64.280196098039227</v>
      </c>
    </row>
    <row r="39" spans="1:7" x14ac:dyDescent="0.25">
      <c r="A39" s="13">
        <v>43354</v>
      </c>
      <c r="B39" s="12">
        <v>95.790001000000004</v>
      </c>
      <c r="C39">
        <f t="shared" si="0"/>
        <v>2018</v>
      </c>
      <c r="D39">
        <f t="shared" si="1"/>
        <v>3</v>
      </c>
      <c r="E39">
        <f t="shared" si="2"/>
        <v>2</v>
      </c>
    </row>
    <row r="40" spans="1:7" x14ac:dyDescent="0.25">
      <c r="A40" s="13">
        <v>43355</v>
      </c>
      <c r="B40" s="12">
        <v>104.949997</v>
      </c>
      <c r="C40">
        <f t="shared" si="0"/>
        <v>2018</v>
      </c>
      <c r="D40">
        <f t="shared" si="1"/>
        <v>3</v>
      </c>
      <c r="E40">
        <f t="shared" si="2"/>
        <v>2</v>
      </c>
    </row>
    <row r="41" spans="1:7" x14ac:dyDescent="0.25">
      <c r="A41" s="13">
        <v>43356</v>
      </c>
      <c r="B41" s="12">
        <v>119.760002</v>
      </c>
      <c r="C41">
        <f t="shared" si="0"/>
        <v>2018</v>
      </c>
      <c r="D41">
        <f t="shared" si="1"/>
        <v>3</v>
      </c>
      <c r="E41">
        <f t="shared" si="2"/>
        <v>2</v>
      </c>
    </row>
    <row r="42" spans="1:7" x14ac:dyDescent="0.25">
      <c r="A42" s="13">
        <v>43357</v>
      </c>
      <c r="B42" s="12">
        <v>109.050003</v>
      </c>
      <c r="C42">
        <f t="shared" si="0"/>
        <v>2018</v>
      </c>
      <c r="D42">
        <f t="shared" si="1"/>
        <v>3</v>
      </c>
      <c r="E42">
        <f t="shared" si="2"/>
        <v>2</v>
      </c>
    </row>
    <row r="43" spans="1:7" x14ac:dyDescent="0.25">
      <c r="A43" s="13">
        <v>43360</v>
      </c>
      <c r="B43" s="12">
        <v>120.19000200000001</v>
      </c>
      <c r="C43">
        <f t="shared" si="0"/>
        <v>2018</v>
      </c>
      <c r="D43">
        <f t="shared" si="1"/>
        <v>3</v>
      </c>
      <c r="E43">
        <f t="shared" si="2"/>
        <v>2</v>
      </c>
    </row>
    <row r="44" spans="1:7" x14ac:dyDescent="0.25">
      <c r="A44" s="13">
        <v>43361</v>
      </c>
      <c r="B44" s="12">
        <v>154.979996</v>
      </c>
      <c r="C44">
        <f t="shared" si="0"/>
        <v>2018</v>
      </c>
      <c r="D44">
        <f t="shared" si="1"/>
        <v>3</v>
      </c>
      <c r="E44">
        <f t="shared" si="2"/>
        <v>2</v>
      </c>
    </row>
    <row r="45" spans="1:7" x14ac:dyDescent="0.25">
      <c r="A45" s="13">
        <v>43362</v>
      </c>
      <c r="B45" s="12">
        <v>214.05999800000001</v>
      </c>
      <c r="C45">
        <f t="shared" si="0"/>
        <v>2018</v>
      </c>
      <c r="D45">
        <f t="shared" si="1"/>
        <v>3</v>
      </c>
      <c r="E45">
        <f t="shared" si="2"/>
        <v>2</v>
      </c>
    </row>
    <row r="46" spans="1:7" x14ac:dyDescent="0.25">
      <c r="A46" s="13">
        <v>43363</v>
      </c>
      <c r="B46" s="12">
        <v>176.35000600000001</v>
      </c>
      <c r="C46">
        <f t="shared" si="0"/>
        <v>2018</v>
      </c>
      <c r="D46">
        <f t="shared" si="1"/>
        <v>3</v>
      </c>
      <c r="E46">
        <f t="shared" si="2"/>
        <v>2</v>
      </c>
    </row>
    <row r="47" spans="1:7" x14ac:dyDescent="0.25">
      <c r="A47" s="13">
        <v>43364</v>
      </c>
      <c r="B47" s="12">
        <v>123</v>
      </c>
      <c r="C47">
        <f t="shared" si="0"/>
        <v>2018</v>
      </c>
      <c r="D47">
        <f t="shared" si="1"/>
        <v>3</v>
      </c>
      <c r="E47">
        <f t="shared" si="2"/>
        <v>2</v>
      </c>
    </row>
    <row r="48" spans="1:7" x14ac:dyDescent="0.25">
      <c r="A48" s="13">
        <v>43367</v>
      </c>
      <c r="B48" s="12">
        <v>99.5</v>
      </c>
      <c r="C48">
        <f t="shared" si="0"/>
        <v>2018</v>
      </c>
      <c r="D48">
        <f t="shared" si="1"/>
        <v>3</v>
      </c>
      <c r="E48">
        <f t="shared" si="2"/>
        <v>2</v>
      </c>
    </row>
    <row r="49" spans="1:5" x14ac:dyDescent="0.25">
      <c r="A49" s="13">
        <v>43368</v>
      </c>
      <c r="B49" s="12">
        <v>107.879997</v>
      </c>
      <c r="C49">
        <f t="shared" si="0"/>
        <v>2018</v>
      </c>
      <c r="D49">
        <f t="shared" si="1"/>
        <v>3</v>
      </c>
      <c r="E49">
        <f t="shared" si="2"/>
        <v>2</v>
      </c>
    </row>
    <row r="50" spans="1:5" x14ac:dyDescent="0.25">
      <c r="A50" s="13">
        <v>43369</v>
      </c>
      <c r="B50" s="12">
        <v>114.5</v>
      </c>
      <c r="C50">
        <f t="shared" si="0"/>
        <v>2018</v>
      </c>
      <c r="D50">
        <f t="shared" si="1"/>
        <v>3</v>
      </c>
      <c r="E50">
        <f t="shared" si="2"/>
        <v>2</v>
      </c>
    </row>
    <row r="51" spans="1:5" x14ac:dyDescent="0.25">
      <c r="A51" s="13">
        <v>43370</v>
      </c>
      <c r="B51" s="12">
        <v>131.300003</v>
      </c>
      <c r="C51">
        <f t="shared" si="0"/>
        <v>2018</v>
      </c>
      <c r="D51">
        <f t="shared" si="1"/>
        <v>3</v>
      </c>
      <c r="E51">
        <f t="shared" si="2"/>
        <v>2</v>
      </c>
    </row>
    <row r="52" spans="1:5" x14ac:dyDescent="0.25">
      <c r="A52" s="13">
        <v>43371</v>
      </c>
      <c r="B52" s="12">
        <v>143.61999499999999</v>
      </c>
      <c r="C52">
        <f t="shared" si="0"/>
        <v>2018</v>
      </c>
      <c r="D52">
        <f t="shared" si="1"/>
        <v>3</v>
      </c>
      <c r="E52">
        <f t="shared" si="2"/>
        <v>2</v>
      </c>
    </row>
    <row r="53" spans="1:5" x14ac:dyDescent="0.25">
      <c r="A53" s="13">
        <v>43374</v>
      </c>
      <c r="B53" s="12">
        <v>164.979996</v>
      </c>
      <c r="C53">
        <f t="shared" si="0"/>
        <v>2018</v>
      </c>
      <c r="D53">
        <f t="shared" si="1"/>
        <v>4</v>
      </c>
      <c r="E53">
        <f t="shared" si="2"/>
        <v>2</v>
      </c>
    </row>
    <row r="54" spans="1:5" x14ac:dyDescent="0.25">
      <c r="A54" s="13">
        <v>43375</v>
      </c>
      <c r="B54" s="12">
        <v>138.16999799999999</v>
      </c>
      <c r="C54">
        <f t="shared" si="0"/>
        <v>2018</v>
      </c>
      <c r="D54">
        <f t="shared" si="1"/>
        <v>4</v>
      </c>
      <c r="E54">
        <f t="shared" si="2"/>
        <v>2</v>
      </c>
    </row>
    <row r="55" spans="1:5" x14ac:dyDescent="0.25">
      <c r="A55" s="13">
        <v>43376</v>
      </c>
      <c r="B55" s="12">
        <v>156.83000200000001</v>
      </c>
      <c r="C55">
        <f t="shared" si="0"/>
        <v>2018</v>
      </c>
      <c r="D55">
        <f t="shared" si="1"/>
        <v>4</v>
      </c>
      <c r="E55">
        <f t="shared" si="2"/>
        <v>2</v>
      </c>
    </row>
    <row r="56" spans="1:5" x14ac:dyDescent="0.25">
      <c r="A56" s="13">
        <v>43377</v>
      </c>
      <c r="B56" s="12">
        <v>145.570007</v>
      </c>
      <c r="C56">
        <f t="shared" si="0"/>
        <v>2018</v>
      </c>
      <c r="D56">
        <f t="shared" si="1"/>
        <v>4</v>
      </c>
      <c r="E56">
        <f t="shared" si="2"/>
        <v>2</v>
      </c>
    </row>
    <row r="57" spans="1:5" x14ac:dyDescent="0.25">
      <c r="A57" s="13">
        <v>43378</v>
      </c>
      <c r="B57" s="12">
        <v>146.91000399999999</v>
      </c>
      <c r="C57">
        <f t="shared" si="0"/>
        <v>2018</v>
      </c>
      <c r="D57">
        <f t="shared" si="1"/>
        <v>4</v>
      </c>
      <c r="E57">
        <f t="shared" si="2"/>
        <v>2</v>
      </c>
    </row>
    <row r="58" spans="1:5" x14ac:dyDescent="0.25">
      <c r="A58" s="13">
        <v>43381</v>
      </c>
      <c r="B58" s="12">
        <v>140</v>
      </c>
      <c r="C58">
        <f t="shared" si="0"/>
        <v>2018</v>
      </c>
      <c r="D58">
        <f t="shared" si="1"/>
        <v>4</v>
      </c>
      <c r="E58">
        <f t="shared" si="2"/>
        <v>2</v>
      </c>
    </row>
    <row r="59" spans="1:5" x14ac:dyDescent="0.25">
      <c r="A59" s="13">
        <v>43382</v>
      </c>
      <c r="B59" s="12">
        <v>128.96000699999999</v>
      </c>
      <c r="C59">
        <f t="shared" si="0"/>
        <v>2018</v>
      </c>
      <c r="D59">
        <f t="shared" si="1"/>
        <v>4</v>
      </c>
      <c r="E59">
        <f t="shared" si="2"/>
        <v>2</v>
      </c>
    </row>
    <row r="60" spans="1:5" x14ac:dyDescent="0.25">
      <c r="A60" s="13">
        <v>43383</v>
      </c>
      <c r="B60" s="12">
        <v>136.800003</v>
      </c>
      <c r="C60">
        <f t="shared" si="0"/>
        <v>2018</v>
      </c>
      <c r="D60">
        <f t="shared" si="1"/>
        <v>4</v>
      </c>
      <c r="E60">
        <f t="shared" si="2"/>
        <v>2</v>
      </c>
    </row>
    <row r="61" spans="1:5" x14ac:dyDescent="0.25">
      <c r="A61" s="13">
        <v>43384</v>
      </c>
      <c r="B61" s="12">
        <v>131.949997</v>
      </c>
      <c r="C61">
        <f t="shared" si="0"/>
        <v>2018</v>
      </c>
      <c r="D61">
        <f t="shared" si="1"/>
        <v>4</v>
      </c>
      <c r="E61">
        <f t="shared" si="2"/>
        <v>2</v>
      </c>
    </row>
    <row r="62" spans="1:5" x14ac:dyDescent="0.25">
      <c r="A62" s="13">
        <v>43385</v>
      </c>
      <c r="B62" s="12">
        <v>148.300003</v>
      </c>
      <c r="C62">
        <f t="shared" si="0"/>
        <v>2018</v>
      </c>
      <c r="D62">
        <f t="shared" si="1"/>
        <v>4</v>
      </c>
      <c r="E62">
        <f t="shared" si="2"/>
        <v>2</v>
      </c>
    </row>
    <row r="63" spans="1:5" x14ac:dyDescent="0.25">
      <c r="A63" s="13">
        <v>43388</v>
      </c>
      <c r="B63" s="12">
        <v>165.63999899999999</v>
      </c>
      <c r="C63">
        <f t="shared" si="0"/>
        <v>2018</v>
      </c>
      <c r="D63">
        <f t="shared" si="1"/>
        <v>4</v>
      </c>
      <c r="E63">
        <f t="shared" si="2"/>
        <v>2</v>
      </c>
    </row>
    <row r="64" spans="1:5" x14ac:dyDescent="0.25">
      <c r="A64" s="13">
        <v>43389</v>
      </c>
      <c r="B64" s="12">
        <v>158.38000500000001</v>
      </c>
      <c r="C64">
        <f t="shared" si="0"/>
        <v>2018</v>
      </c>
      <c r="D64">
        <f t="shared" si="1"/>
        <v>4</v>
      </c>
      <c r="E64">
        <f t="shared" si="2"/>
        <v>2</v>
      </c>
    </row>
    <row r="65" spans="1:5" x14ac:dyDescent="0.25">
      <c r="A65" s="13">
        <v>43390</v>
      </c>
      <c r="B65" s="12">
        <v>148.25</v>
      </c>
      <c r="C65">
        <f t="shared" si="0"/>
        <v>2018</v>
      </c>
      <c r="D65">
        <f t="shared" si="1"/>
        <v>4</v>
      </c>
      <c r="E65">
        <f t="shared" si="2"/>
        <v>2</v>
      </c>
    </row>
    <row r="66" spans="1:5" x14ac:dyDescent="0.25">
      <c r="A66" s="13">
        <v>43391</v>
      </c>
      <c r="B66" s="12">
        <v>152.529999</v>
      </c>
      <c r="C66">
        <f t="shared" si="0"/>
        <v>2018</v>
      </c>
      <c r="D66">
        <f t="shared" si="1"/>
        <v>4</v>
      </c>
      <c r="E66">
        <f t="shared" si="2"/>
        <v>2</v>
      </c>
    </row>
    <row r="67" spans="1:5" x14ac:dyDescent="0.25">
      <c r="A67" s="13">
        <v>43392</v>
      </c>
      <c r="B67" s="12">
        <v>145.300003</v>
      </c>
      <c r="C67">
        <f t="shared" ref="C67:C130" si="3">YEAR(A67)</f>
        <v>2018</v>
      </c>
      <c r="D67">
        <f t="shared" ref="D67:D130" si="4">ROUNDUP(MONTH(A67)/3,0)</f>
        <v>4</v>
      </c>
      <c r="E67">
        <f t="shared" ref="E67:E130" si="5">ROUND((D67/2),0)</f>
        <v>2</v>
      </c>
    </row>
    <row r="68" spans="1:5" x14ac:dyDescent="0.25">
      <c r="A68" s="13">
        <v>43395</v>
      </c>
      <c r="B68" s="12">
        <v>122.599998</v>
      </c>
      <c r="C68">
        <f t="shared" si="3"/>
        <v>2018</v>
      </c>
      <c r="D68">
        <f t="shared" si="4"/>
        <v>4</v>
      </c>
      <c r="E68">
        <f t="shared" si="5"/>
        <v>2</v>
      </c>
    </row>
    <row r="69" spans="1:5" x14ac:dyDescent="0.25">
      <c r="A69" s="13">
        <v>43396</v>
      </c>
      <c r="B69" s="12">
        <v>120.790001</v>
      </c>
      <c r="C69">
        <f t="shared" si="3"/>
        <v>2018</v>
      </c>
      <c r="D69">
        <f t="shared" si="4"/>
        <v>4</v>
      </c>
      <c r="E69">
        <f t="shared" si="5"/>
        <v>2</v>
      </c>
    </row>
    <row r="70" spans="1:5" x14ac:dyDescent="0.25">
      <c r="A70" s="13">
        <v>43397</v>
      </c>
      <c r="B70" s="12">
        <v>109.290001</v>
      </c>
      <c r="C70">
        <f t="shared" si="3"/>
        <v>2018</v>
      </c>
      <c r="D70">
        <f t="shared" si="4"/>
        <v>4</v>
      </c>
      <c r="E70">
        <f t="shared" si="5"/>
        <v>2</v>
      </c>
    </row>
    <row r="71" spans="1:5" x14ac:dyDescent="0.25">
      <c r="A71" s="13">
        <v>43398</v>
      </c>
      <c r="B71" s="12">
        <v>106.75</v>
      </c>
      <c r="C71">
        <f t="shared" si="3"/>
        <v>2018</v>
      </c>
      <c r="D71">
        <f t="shared" si="4"/>
        <v>4</v>
      </c>
      <c r="E71">
        <f t="shared" si="5"/>
        <v>2</v>
      </c>
    </row>
    <row r="72" spans="1:5" x14ac:dyDescent="0.25">
      <c r="A72" s="13">
        <v>43399</v>
      </c>
      <c r="B72" s="12">
        <v>108.08000199999999</v>
      </c>
      <c r="C72">
        <f t="shared" si="3"/>
        <v>2018</v>
      </c>
      <c r="D72">
        <f t="shared" si="4"/>
        <v>4</v>
      </c>
      <c r="E72">
        <f t="shared" si="5"/>
        <v>2</v>
      </c>
    </row>
    <row r="73" spans="1:5" x14ac:dyDescent="0.25">
      <c r="A73" s="13">
        <v>43402</v>
      </c>
      <c r="B73" s="12">
        <v>90.68</v>
      </c>
      <c r="C73">
        <f t="shared" si="3"/>
        <v>2018</v>
      </c>
      <c r="D73">
        <f t="shared" si="4"/>
        <v>4</v>
      </c>
      <c r="E73">
        <f t="shared" si="5"/>
        <v>2</v>
      </c>
    </row>
    <row r="74" spans="1:5" x14ac:dyDescent="0.25">
      <c r="A74" s="13">
        <v>43403</v>
      </c>
      <c r="B74" s="12">
        <v>90.099997999999999</v>
      </c>
      <c r="C74">
        <f t="shared" si="3"/>
        <v>2018</v>
      </c>
      <c r="D74">
        <f t="shared" si="4"/>
        <v>4</v>
      </c>
      <c r="E74">
        <f t="shared" si="5"/>
        <v>2</v>
      </c>
    </row>
    <row r="75" spans="1:5" x14ac:dyDescent="0.25">
      <c r="A75" s="13">
        <v>43404</v>
      </c>
      <c r="B75" s="12">
        <v>94.790001000000004</v>
      </c>
      <c r="C75">
        <f t="shared" si="3"/>
        <v>2018</v>
      </c>
      <c r="D75">
        <f t="shared" si="4"/>
        <v>4</v>
      </c>
      <c r="E75">
        <f t="shared" si="5"/>
        <v>2</v>
      </c>
    </row>
    <row r="76" spans="1:5" x14ac:dyDescent="0.25">
      <c r="A76" s="13">
        <v>43405</v>
      </c>
      <c r="B76" s="12">
        <v>98.980002999999996</v>
      </c>
      <c r="C76">
        <f t="shared" si="3"/>
        <v>2018</v>
      </c>
      <c r="D76">
        <f t="shared" si="4"/>
        <v>4</v>
      </c>
      <c r="E76">
        <f t="shared" si="5"/>
        <v>2</v>
      </c>
    </row>
    <row r="77" spans="1:5" x14ac:dyDescent="0.25">
      <c r="A77" s="13">
        <v>43406</v>
      </c>
      <c r="B77" s="12">
        <v>99.489998</v>
      </c>
      <c r="C77">
        <f t="shared" si="3"/>
        <v>2018</v>
      </c>
      <c r="D77">
        <f t="shared" si="4"/>
        <v>4</v>
      </c>
      <c r="E77">
        <f t="shared" si="5"/>
        <v>2</v>
      </c>
    </row>
    <row r="78" spans="1:5" x14ac:dyDescent="0.25">
      <c r="A78" s="13">
        <v>43409</v>
      </c>
      <c r="B78" s="12">
        <v>100.980003</v>
      </c>
      <c r="C78">
        <f t="shared" si="3"/>
        <v>2018</v>
      </c>
      <c r="D78">
        <f t="shared" si="4"/>
        <v>4</v>
      </c>
      <c r="E78">
        <f t="shared" si="5"/>
        <v>2</v>
      </c>
    </row>
    <row r="79" spans="1:5" x14ac:dyDescent="0.25">
      <c r="A79" s="13">
        <v>43410</v>
      </c>
      <c r="B79" s="12">
        <v>106.860001</v>
      </c>
      <c r="C79">
        <f t="shared" si="3"/>
        <v>2018</v>
      </c>
      <c r="D79">
        <f t="shared" si="4"/>
        <v>4</v>
      </c>
      <c r="E79">
        <f t="shared" si="5"/>
        <v>2</v>
      </c>
    </row>
    <row r="80" spans="1:5" x14ac:dyDescent="0.25">
      <c r="A80" s="13">
        <v>43411</v>
      </c>
      <c r="B80" s="12">
        <v>139.60000600000001</v>
      </c>
      <c r="C80">
        <f t="shared" si="3"/>
        <v>2018</v>
      </c>
      <c r="D80">
        <f t="shared" si="4"/>
        <v>4</v>
      </c>
      <c r="E80">
        <f t="shared" si="5"/>
        <v>2</v>
      </c>
    </row>
    <row r="81" spans="1:5" x14ac:dyDescent="0.25">
      <c r="A81" s="13">
        <v>43412</v>
      </c>
      <c r="B81" s="12">
        <v>118.699997</v>
      </c>
      <c r="C81">
        <f t="shared" si="3"/>
        <v>2018</v>
      </c>
      <c r="D81">
        <f t="shared" si="4"/>
        <v>4</v>
      </c>
      <c r="E81">
        <f t="shared" si="5"/>
        <v>2</v>
      </c>
    </row>
    <row r="82" spans="1:5" x14ac:dyDescent="0.25">
      <c r="A82" s="13">
        <v>43413</v>
      </c>
      <c r="B82" s="12">
        <v>108.989998</v>
      </c>
      <c r="C82">
        <f t="shared" si="3"/>
        <v>2018</v>
      </c>
      <c r="D82">
        <f t="shared" si="4"/>
        <v>4</v>
      </c>
      <c r="E82">
        <f t="shared" si="5"/>
        <v>2</v>
      </c>
    </row>
    <row r="83" spans="1:5" x14ac:dyDescent="0.25">
      <c r="A83" s="13">
        <v>43416</v>
      </c>
      <c r="B83" s="12">
        <v>113.44000200000001</v>
      </c>
      <c r="C83">
        <f t="shared" si="3"/>
        <v>2018</v>
      </c>
      <c r="D83">
        <f t="shared" si="4"/>
        <v>4</v>
      </c>
      <c r="E83">
        <f t="shared" si="5"/>
        <v>2</v>
      </c>
    </row>
    <row r="84" spans="1:5" x14ac:dyDescent="0.25">
      <c r="A84" s="13">
        <v>43417</v>
      </c>
      <c r="B84" s="12">
        <v>111.550003</v>
      </c>
      <c r="C84">
        <f t="shared" si="3"/>
        <v>2018</v>
      </c>
      <c r="D84">
        <f t="shared" si="4"/>
        <v>4</v>
      </c>
      <c r="E84">
        <f t="shared" si="5"/>
        <v>2</v>
      </c>
    </row>
    <row r="85" spans="1:5" x14ac:dyDescent="0.25">
      <c r="A85" s="13">
        <v>43418</v>
      </c>
      <c r="B85" s="12">
        <v>102.339996</v>
      </c>
      <c r="C85">
        <f t="shared" si="3"/>
        <v>2018</v>
      </c>
      <c r="D85">
        <f t="shared" si="4"/>
        <v>4</v>
      </c>
      <c r="E85">
        <f t="shared" si="5"/>
        <v>2</v>
      </c>
    </row>
    <row r="86" spans="1:5" x14ac:dyDescent="0.25">
      <c r="A86" s="13">
        <v>43419</v>
      </c>
      <c r="B86" s="12">
        <v>107.269997</v>
      </c>
      <c r="C86">
        <f t="shared" si="3"/>
        <v>2018</v>
      </c>
      <c r="D86">
        <f t="shared" si="4"/>
        <v>4</v>
      </c>
      <c r="E86">
        <f t="shared" si="5"/>
        <v>2</v>
      </c>
    </row>
    <row r="87" spans="1:5" x14ac:dyDescent="0.25">
      <c r="A87" s="13">
        <v>43420</v>
      </c>
      <c r="B87" s="12">
        <v>110.480003</v>
      </c>
      <c r="C87">
        <f t="shared" si="3"/>
        <v>2018</v>
      </c>
      <c r="D87">
        <f t="shared" si="4"/>
        <v>4</v>
      </c>
      <c r="E87">
        <f t="shared" si="5"/>
        <v>2</v>
      </c>
    </row>
    <row r="88" spans="1:5" x14ac:dyDescent="0.25">
      <c r="A88" s="13">
        <v>43423</v>
      </c>
      <c r="B88" s="12">
        <v>106.769997</v>
      </c>
      <c r="C88">
        <f t="shared" si="3"/>
        <v>2018</v>
      </c>
      <c r="D88">
        <f t="shared" si="4"/>
        <v>4</v>
      </c>
      <c r="E88">
        <f t="shared" si="5"/>
        <v>2</v>
      </c>
    </row>
    <row r="89" spans="1:5" x14ac:dyDescent="0.25">
      <c r="A89" s="13">
        <v>43424</v>
      </c>
      <c r="B89" s="12">
        <v>104</v>
      </c>
      <c r="C89">
        <f t="shared" si="3"/>
        <v>2018</v>
      </c>
      <c r="D89">
        <f t="shared" si="4"/>
        <v>4</v>
      </c>
      <c r="E89">
        <f t="shared" si="5"/>
        <v>2</v>
      </c>
    </row>
    <row r="90" spans="1:5" x14ac:dyDescent="0.25">
      <c r="A90" s="13">
        <v>43425</v>
      </c>
      <c r="B90" s="12">
        <v>109.30999799999999</v>
      </c>
      <c r="C90">
        <f t="shared" si="3"/>
        <v>2018</v>
      </c>
      <c r="D90">
        <f t="shared" si="4"/>
        <v>4</v>
      </c>
      <c r="E90">
        <f t="shared" si="5"/>
        <v>2</v>
      </c>
    </row>
    <row r="91" spans="1:5" x14ac:dyDescent="0.25">
      <c r="A91" s="13">
        <v>43427</v>
      </c>
      <c r="B91" s="12">
        <v>116.029999</v>
      </c>
      <c r="C91">
        <f t="shared" si="3"/>
        <v>2018</v>
      </c>
      <c r="D91">
        <f t="shared" si="4"/>
        <v>4</v>
      </c>
      <c r="E91">
        <f t="shared" si="5"/>
        <v>2</v>
      </c>
    </row>
    <row r="92" spans="1:5" x14ac:dyDescent="0.25">
      <c r="A92" s="13">
        <v>43430</v>
      </c>
      <c r="B92" s="12">
        <v>114.139999</v>
      </c>
      <c r="C92">
        <f t="shared" si="3"/>
        <v>2018</v>
      </c>
      <c r="D92">
        <f t="shared" si="4"/>
        <v>4</v>
      </c>
      <c r="E92">
        <f t="shared" si="5"/>
        <v>2</v>
      </c>
    </row>
    <row r="93" spans="1:5" x14ac:dyDescent="0.25">
      <c r="A93" s="13">
        <v>43431</v>
      </c>
      <c r="B93" s="12">
        <v>114</v>
      </c>
      <c r="C93">
        <f t="shared" si="3"/>
        <v>2018</v>
      </c>
      <c r="D93">
        <f t="shared" si="4"/>
        <v>4</v>
      </c>
      <c r="E93">
        <f t="shared" si="5"/>
        <v>2</v>
      </c>
    </row>
    <row r="94" spans="1:5" x14ac:dyDescent="0.25">
      <c r="A94" s="13">
        <v>43432</v>
      </c>
      <c r="B94" s="12">
        <v>110.879997</v>
      </c>
      <c r="C94">
        <f t="shared" si="3"/>
        <v>2018</v>
      </c>
      <c r="D94">
        <f t="shared" si="4"/>
        <v>4</v>
      </c>
      <c r="E94">
        <f t="shared" si="5"/>
        <v>2</v>
      </c>
    </row>
    <row r="95" spans="1:5" x14ac:dyDescent="0.25">
      <c r="A95" s="13">
        <v>43433</v>
      </c>
      <c r="B95" s="12">
        <v>107.199997</v>
      </c>
      <c r="C95">
        <f t="shared" si="3"/>
        <v>2018</v>
      </c>
      <c r="D95">
        <f t="shared" si="4"/>
        <v>4</v>
      </c>
      <c r="E95">
        <f t="shared" si="5"/>
        <v>2</v>
      </c>
    </row>
    <row r="96" spans="1:5" x14ac:dyDescent="0.25">
      <c r="A96" s="13">
        <v>43434</v>
      </c>
      <c r="B96" s="12">
        <v>102.449997</v>
      </c>
      <c r="C96">
        <f t="shared" si="3"/>
        <v>2018</v>
      </c>
      <c r="D96">
        <f t="shared" si="4"/>
        <v>4</v>
      </c>
      <c r="E96">
        <f t="shared" si="5"/>
        <v>2</v>
      </c>
    </row>
    <row r="97" spans="1:5" x14ac:dyDescent="0.25">
      <c r="A97" s="13">
        <v>43437</v>
      </c>
      <c r="B97" s="12">
        <v>102.94000200000001</v>
      </c>
      <c r="C97">
        <f t="shared" si="3"/>
        <v>2018</v>
      </c>
      <c r="D97">
        <f t="shared" si="4"/>
        <v>4</v>
      </c>
      <c r="E97">
        <f t="shared" si="5"/>
        <v>2</v>
      </c>
    </row>
    <row r="98" spans="1:5" x14ac:dyDescent="0.25">
      <c r="A98" s="13">
        <v>43438</v>
      </c>
      <c r="B98" s="12">
        <v>100.260002</v>
      </c>
      <c r="C98">
        <f t="shared" si="3"/>
        <v>2018</v>
      </c>
      <c r="D98">
        <f t="shared" si="4"/>
        <v>4</v>
      </c>
      <c r="E98">
        <f t="shared" si="5"/>
        <v>2</v>
      </c>
    </row>
    <row r="99" spans="1:5" x14ac:dyDescent="0.25">
      <c r="A99" s="13">
        <v>43440</v>
      </c>
      <c r="B99" s="12">
        <v>99</v>
      </c>
      <c r="C99">
        <f t="shared" si="3"/>
        <v>2018</v>
      </c>
      <c r="D99">
        <f t="shared" si="4"/>
        <v>4</v>
      </c>
      <c r="E99">
        <f t="shared" si="5"/>
        <v>2</v>
      </c>
    </row>
    <row r="100" spans="1:5" x14ac:dyDescent="0.25">
      <c r="A100" s="13">
        <v>43441</v>
      </c>
      <c r="B100" s="12">
        <v>100.25</v>
      </c>
      <c r="C100">
        <f t="shared" si="3"/>
        <v>2018</v>
      </c>
      <c r="D100">
        <f t="shared" si="4"/>
        <v>4</v>
      </c>
      <c r="E100">
        <f t="shared" si="5"/>
        <v>2</v>
      </c>
    </row>
    <row r="101" spans="1:5" x14ac:dyDescent="0.25">
      <c r="A101" s="13">
        <v>43444</v>
      </c>
      <c r="B101" s="12">
        <v>97.139999000000003</v>
      </c>
      <c r="C101">
        <f t="shared" si="3"/>
        <v>2018</v>
      </c>
      <c r="D101">
        <f t="shared" si="4"/>
        <v>4</v>
      </c>
      <c r="E101">
        <f t="shared" si="5"/>
        <v>2</v>
      </c>
    </row>
    <row r="102" spans="1:5" x14ac:dyDescent="0.25">
      <c r="A102" s="13">
        <v>43445</v>
      </c>
      <c r="B102" s="12">
        <v>94.07</v>
      </c>
      <c r="C102">
        <f t="shared" si="3"/>
        <v>2018</v>
      </c>
      <c r="D102">
        <f t="shared" si="4"/>
        <v>4</v>
      </c>
      <c r="E102">
        <f t="shared" si="5"/>
        <v>2</v>
      </c>
    </row>
    <row r="103" spans="1:5" x14ac:dyDescent="0.25">
      <c r="A103" s="13">
        <v>43446</v>
      </c>
      <c r="B103" s="12">
        <v>84.480002999999996</v>
      </c>
      <c r="C103">
        <f t="shared" si="3"/>
        <v>2018</v>
      </c>
      <c r="D103">
        <f t="shared" si="4"/>
        <v>4</v>
      </c>
      <c r="E103">
        <f t="shared" si="5"/>
        <v>2</v>
      </c>
    </row>
    <row r="104" spans="1:5" x14ac:dyDescent="0.25">
      <c r="A104" s="13">
        <v>43447</v>
      </c>
      <c r="B104" s="12">
        <v>75.519997000000004</v>
      </c>
      <c r="C104">
        <f t="shared" si="3"/>
        <v>2018</v>
      </c>
      <c r="D104">
        <f t="shared" si="4"/>
        <v>4</v>
      </c>
      <c r="E104">
        <f t="shared" si="5"/>
        <v>2</v>
      </c>
    </row>
    <row r="105" spans="1:5" x14ac:dyDescent="0.25">
      <c r="A105" s="13">
        <v>43448</v>
      </c>
      <c r="B105" s="12">
        <v>75.129997000000003</v>
      </c>
      <c r="C105">
        <f t="shared" si="3"/>
        <v>2018</v>
      </c>
      <c r="D105">
        <f t="shared" si="4"/>
        <v>4</v>
      </c>
      <c r="E105">
        <f t="shared" si="5"/>
        <v>2</v>
      </c>
    </row>
    <row r="106" spans="1:5" x14ac:dyDescent="0.25">
      <c r="A106" s="13">
        <v>43451</v>
      </c>
      <c r="B106" s="12">
        <v>65.889999000000003</v>
      </c>
      <c r="C106">
        <f t="shared" si="3"/>
        <v>2018</v>
      </c>
      <c r="D106">
        <f t="shared" si="4"/>
        <v>4</v>
      </c>
      <c r="E106">
        <f t="shared" si="5"/>
        <v>2</v>
      </c>
    </row>
    <row r="107" spans="1:5" x14ac:dyDescent="0.25">
      <c r="A107" s="13">
        <v>43452</v>
      </c>
      <c r="B107" s="12">
        <v>76.5</v>
      </c>
      <c r="C107">
        <f t="shared" si="3"/>
        <v>2018</v>
      </c>
      <c r="D107">
        <f t="shared" si="4"/>
        <v>4</v>
      </c>
      <c r="E107">
        <f t="shared" si="5"/>
        <v>2</v>
      </c>
    </row>
    <row r="108" spans="1:5" x14ac:dyDescent="0.25">
      <c r="A108" s="13">
        <v>43453</v>
      </c>
      <c r="B108" s="12">
        <v>71</v>
      </c>
      <c r="C108">
        <f t="shared" si="3"/>
        <v>2018</v>
      </c>
      <c r="D108">
        <f t="shared" si="4"/>
        <v>4</v>
      </c>
      <c r="E108">
        <f t="shared" si="5"/>
        <v>2</v>
      </c>
    </row>
    <row r="109" spans="1:5" x14ac:dyDescent="0.25">
      <c r="A109" s="13">
        <v>43454</v>
      </c>
      <c r="B109" s="12">
        <v>78.300003000000004</v>
      </c>
      <c r="C109">
        <f t="shared" si="3"/>
        <v>2018</v>
      </c>
      <c r="D109">
        <f t="shared" si="4"/>
        <v>4</v>
      </c>
      <c r="E109">
        <f t="shared" si="5"/>
        <v>2</v>
      </c>
    </row>
    <row r="110" spans="1:5" x14ac:dyDescent="0.25">
      <c r="A110" s="13">
        <v>43455</v>
      </c>
      <c r="B110" s="12">
        <v>74.870002999999997</v>
      </c>
      <c r="C110">
        <f t="shared" si="3"/>
        <v>2018</v>
      </c>
      <c r="D110">
        <f t="shared" si="4"/>
        <v>4</v>
      </c>
      <c r="E110">
        <f t="shared" si="5"/>
        <v>2</v>
      </c>
    </row>
    <row r="111" spans="1:5" x14ac:dyDescent="0.25">
      <c r="A111" s="13">
        <v>43458</v>
      </c>
      <c r="B111" s="12">
        <v>71.379997000000003</v>
      </c>
      <c r="C111">
        <f t="shared" si="3"/>
        <v>2018</v>
      </c>
      <c r="D111">
        <f t="shared" si="4"/>
        <v>4</v>
      </c>
      <c r="E111">
        <f t="shared" si="5"/>
        <v>2</v>
      </c>
    </row>
    <row r="112" spans="1:5" x14ac:dyDescent="0.25">
      <c r="A112" s="13">
        <v>43460</v>
      </c>
      <c r="B112" s="12">
        <v>71.5</v>
      </c>
      <c r="C112">
        <f t="shared" si="3"/>
        <v>2018</v>
      </c>
      <c r="D112">
        <f t="shared" si="4"/>
        <v>4</v>
      </c>
      <c r="E112">
        <f t="shared" si="5"/>
        <v>2</v>
      </c>
    </row>
    <row r="113" spans="1:5" x14ac:dyDescent="0.25">
      <c r="A113" s="13">
        <v>43461</v>
      </c>
      <c r="B113" s="12">
        <v>71.080001999999993</v>
      </c>
      <c r="C113">
        <f t="shared" si="3"/>
        <v>2018</v>
      </c>
      <c r="D113">
        <f t="shared" si="4"/>
        <v>4</v>
      </c>
      <c r="E113">
        <f t="shared" si="5"/>
        <v>2</v>
      </c>
    </row>
    <row r="114" spans="1:5" x14ac:dyDescent="0.25">
      <c r="A114" s="13">
        <v>43462</v>
      </c>
      <c r="B114" s="12">
        <v>75.150002000000001</v>
      </c>
      <c r="C114">
        <f t="shared" si="3"/>
        <v>2018</v>
      </c>
      <c r="D114">
        <f t="shared" si="4"/>
        <v>4</v>
      </c>
      <c r="E114">
        <f t="shared" si="5"/>
        <v>2</v>
      </c>
    </row>
    <row r="115" spans="1:5" x14ac:dyDescent="0.25">
      <c r="A115" s="13">
        <v>43465</v>
      </c>
      <c r="B115" s="12">
        <v>70.540001000000004</v>
      </c>
      <c r="C115">
        <f t="shared" si="3"/>
        <v>2018</v>
      </c>
      <c r="D115">
        <f t="shared" si="4"/>
        <v>4</v>
      </c>
      <c r="E115">
        <f t="shared" si="5"/>
        <v>2</v>
      </c>
    </row>
    <row r="116" spans="1:5" x14ac:dyDescent="0.25">
      <c r="A116" s="13">
        <v>43467</v>
      </c>
      <c r="B116" s="12">
        <v>70.459998999999996</v>
      </c>
      <c r="C116">
        <f t="shared" si="3"/>
        <v>2019</v>
      </c>
      <c r="D116">
        <f t="shared" si="4"/>
        <v>1</v>
      </c>
      <c r="E116">
        <f t="shared" si="5"/>
        <v>1</v>
      </c>
    </row>
    <row r="117" spans="1:5" x14ac:dyDescent="0.25">
      <c r="A117" s="13">
        <v>43468</v>
      </c>
      <c r="B117" s="12">
        <v>70</v>
      </c>
      <c r="C117">
        <f t="shared" si="3"/>
        <v>2019</v>
      </c>
      <c r="D117">
        <f t="shared" si="4"/>
        <v>1</v>
      </c>
      <c r="E117">
        <f t="shared" si="5"/>
        <v>1</v>
      </c>
    </row>
    <row r="118" spans="1:5" x14ac:dyDescent="0.25">
      <c r="A118" s="13">
        <v>43469</v>
      </c>
      <c r="B118" s="12">
        <v>69.949996999999996</v>
      </c>
      <c r="C118">
        <f t="shared" si="3"/>
        <v>2019</v>
      </c>
      <c r="D118">
        <f t="shared" si="4"/>
        <v>1</v>
      </c>
      <c r="E118">
        <f t="shared" si="5"/>
        <v>1</v>
      </c>
    </row>
    <row r="119" spans="1:5" x14ac:dyDescent="0.25">
      <c r="A119" s="13">
        <v>43472</v>
      </c>
      <c r="B119" s="12">
        <v>71.900002000000001</v>
      </c>
      <c r="C119">
        <f t="shared" si="3"/>
        <v>2019</v>
      </c>
      <c r="D119">
        <f t="shared" si="4"/>
        <v>1</v>
      </c>
      <c r="E119">
        <f t="shared" si="5"/>
        <v>1</v>
      </c>
    </row>
    <row r="120" spans="1:5" x14ac:dyDescent="0.25">
      <c r="A120" s="13">
        <v>43473</v>
      </c>
      <c r="B120" s="12">
        <v>83.260002</v>
      </c>
      <c r="C120">
        <f t="shared" si="3"/>
        <v>2019</v>
      </c>
      <c r="D120">
        <f t="shared" si="4"/>
        <v>1</v>
      </c>
      <c r="E120">
        <f t="shared" si="5"/>
        <v>1</v>
      </c>
    </row>
    <row r="121" spans="1:5" x14ac:dyDescent="0.25">
      <c r="A121" s="13">
        <v>43474</v>
      </c>
      <c r="B121" s="12">
        <v>79.699996999999996</v>
      </c>
      <c r="C121">
        <f t="shared" si="3"/>
        <v>2019</v>
      </c>
      <c r="D121">
        <f t="shared" si="4"/>
        <v>1</v>
      </c>
      <c r="E121">
        <f t="shared" si="5"/>
        <v>1</v>
      </c>
    </row>
    <row r="122" spans="1:5" x14ac:dyDescent="0.25">
      <c r="A122" s="13">
        <v>43475</v>
      </c>
      <c r="B122" s="12">
        <v>80.400002000000001</v>
      </c>
      <c r="C122">
        <f t="shared" si="3"/>
        <v>2019</v>
      </c>
      <c r="D122">
        <f t="shared" si="4"/>
        <v>1</v>
      </c>
      <c r="E122">
        <f t="shared" si="5"/>
        <v>1</v>
      </c>
    </row>
    <row r="123" spans="1:5" x14ac:dyDescent="0.25">
      <c r="A123" s="13">
        <v>43476</v>
      </c>
      <c r="B123" s="12">
        <v>96</v>
      </c>
      <c r="C123">
        <f t="shared" si="3"/>
        <v>2019</v>
      </c>
      <c r="D123">
        <f t="shared" si="4"/>
        <v>1</v>
      </c>
      <c r="E123">
        <f t="shared" si="5"/>
        <v>1</v>
      </c>
    </row>
    <row r="124" spans="1:5" x14ac:dyDescent="0.25">
      <c r="A124" s="13">
        <v>43479</v>
      </c>
      <c r="B124" s="12">
        <v>100.150002</v>
      </c>
      <c r="C124">
        <f t="shared" si="3"/>
        <v>2019</v>
      </c>
      <c r="D124">
        <f t="shared" si="4"/>
        <v>1</v>
      </c>
      <c r="E124">
        <f t="shared" si="5"/>
        <v>1</v>
      </c>
    </row>
    <row r="125" spans="1:5" x14ac:dyDescent="0.25">
      <c r="A125" s="13">
        <v>43480</v>
      </c>
      <c r="B125" s="12">
        <v>82.879997000000003</v>
      </c>
      <c r="C125">
        <f t="shared" si="3"/>
        <v>2019</v>
      </c>
      <c r="D125">
        <f t="shared" si="4"/>
        <v>1</v>
      </c>
      <c r="E125">
        <f t="shared" si="5"/>
        <v>1</v>
      </c>
    </row>
    <row r="126" spans="1:5" x14ac:dyDescent="0.25">
      <c r="A126" s="13">
        <v>43481</v>
      </c>
      <c r="B126" s="12">
        <v>85.610000999999997</v>
      </c>
      <c r="C126">
        <f t="shared" si="3"/>
        <v>2019</v>
      </c>
      <c r="D126">
        <f t="shared" si="4"/>
        <v>1</v>
      </c>
      <c r="E126">
        <f t="shared" si="5"/>
        <v>1</v>
      </c>
    </row>
    <row r="127" spans="1:5" x14ac:dyDescent="0.25">
      <c r="A127" s="13">
        <v>43482</v>
      </c>
      <c r="B127" s="12">
        <v>83.449996999999996</v>
      </c>
      <c r="C127">
        <f t="shared" si="3"/>
        <v>2019</v>
      </c>
      <c r="D127">
        <f t="shared" si="4"/>
        <v>1</v>
      </c>
      <c r="E127">
        <f t="shared" si="5"/>
        <v>1</v>
      </c>
    </row>
    <row r="128" spans="1:5" x14ac:dyDescent="0.25">
      <c r="A128" s="13">
        <v>43483</v>
      </c>
      <c r="B128" s="12">
        <v>77.199996999999996</v>
      </c>
      <c r="C128">
        <f t="shared" si="3"/>
        <v>2019</v>
      </c>
      <c r="D128">
        <f t="shared" si="4"/>
        <v>1</v>
      </c>
      <c r="E128">
        <f t="shared" si="5"/>
        <v>1</v>
      </c>
    </row>
    <row r="129" spans="1:5" x14ac:dyDescent="0.25">
      <c r="A129" s="13">
        <v>43487</v>
      </c>
      <c r="B129" s="12">
        <v>72.800003000000004</v>
      </c>
      <c r="C129">
        <f t="shared" si="3"/>
        <v>2019</v>
      </c>
      <c r="D129">
        <f t="shared" si="4"/>
        <v>1</v>
      </c>
      <c r="E129">
        <f t="shared" si="5"/>
        <v>1</v>
      </c>
    </row>
    <row r="130" spans="1:5" x14ac:dyDescent="0.25">
      <c r="A130" s="13">
        <v>43488</v>
      </c>
      <c r="B130" s="12">
        <v>71.739998</v>
      </c>
      <c r="C130">
        <f t="shared" si="3"/>
        <v>2019</v>
      </c>
      <c r="D130">
        <f t="shared" si="4"/>
        <v>1</v>
      </c>
      <c r="E130">
        <f t="shared" si="5"/>
        <v>1</v>
      </c>
    </row>
    <row r="131" spans="1:5" x14ac:dyDescent="0.25">
      <c r="A131" s="13">
        <v>43489</v>
      </c>
      <c r="B131" s="12">
        <v>73.959998999999996</v>
      </c>
      <c r="C131">
        <f t="shared" ref="C131:C194" si="6">YEAR(A131)</f>
        <v>2019</v>
      </c>
      <c r="D131">
        <f t="shared" ref="D131:D194" si="7">ROUNDUP(MONTH(A131)/3,0)</f>
        <v>1</v>
      </c>
      <c r="E131">
        <f t="shared" ref="E131:E194" si="8">ROUND((D131/2),0)</f>
        <v>1</v>
      </c>
    </row>
    <row r="132" spans="1:5" x14ac:dyDescent="0.25">
      <c r="A132" s="13">
        <v>43490</v>
      </c>
      <c r="B132" s="12">
        <v>75.349997999999999</v>
      </c>
      <c r="C132">
        <f t="shared" si="6"/>
        <v>2019</v>
      </c>
      <c r="D132">
        <f t="shared" si="7"/>
        <v>1</v>
      </c>
      <c r="E132">
        <f t="shared" si="8"/>
        <v>1</v>
      </c>
    </row>
    <row r="133" spans="1:5" x14ac:dyDescent="0.25">
      <c r="A133" s="13">
        <v>43493</v>
      </c>
      <c r="B133" s="12">
        <v>81.93</v>
      </c>
      <c r="C133">
        <f t="shared" si="6"/>
        <v>2019</v>
      </c>
      <c r="D133">
        <f t="shared" si="7"/>
        <v>1</v>
      </c>
      <c r="E133">
        <f t="shared" si="8"/>
        <v>1</v>
      </c>
    </row>
    <row r="134" spans="1:5" x14ac:dyDescent="0.25">
      <c r="A134" s="13">
        <v>43494</v>
      </c>
      <c r="B134" s="12">
        <v>79.059997999999993</v>
      </c>
      <c r="C134">
        <f t="shared" si="6"/>
        <v>2019</v>
      </c>
      <c r="D134">
        <f t="shared" si="7"/>
        <v>1</v>
      </c>
      <c r="E134">
        <f t="shared" si="8"/>
        <v>1</v>
      </c>
    </row>
    <row r="135" spans="1:5" x14ac:dyDescent="0.25">
      <c r="A135" s="13">
        <v>43495</v>
      </c>
      <c r="B135" s="12">
        <v>77.480002999999996</v>
      </c>
      <c r="C135">
        <f t="shared" si="6"/>
        <v>2019</v>
      </c>
      <c r="D135">
        <f t="shared" si="7"/>
        <v>1</v>
      </c>
      <c r="E135">
        <f t="shared" si="8"/>
        <v>1</v>
      </c>
    </row>
    <row r="136" spans="1:5" x14ac:dyDescent="0.25">
      <c r="A136" s="13">
        <v>43496</v>
      </c>
      <c r="B136" s="12">
        <v>80.489998</v>
      </c>
      <c r="C136">
        <f t="shared" si="6"/>
        <v>2019</v>
      </c>
      <c r="D136">
        <f t="shared" si="7"/>
        <v>1</v>
      </c>
      <c r="E136">
        <f t="shared" si="8"/>
        <v>1</v>
      </c>
    </row>
    <row r="137" spans="1:5" x14ac:dyDescent="0.25">
      <c r="A137" s="13">
        <v>43497</v>
      </c>
      <c r="B137" s="12">
        <v>81.910004000000001</v>
      </c>
      <c r="C137">
        <f t="shared" si="6"/>
        <v>2019</v>
      </c>
      <c r="D137">
        <f t="shared" si="7"/>
        <v>1</v>
      </c>
      <c r="E137">
        <f t="shared" si="8"/>
        <v>1</v>
      </c>
    </row>
    <row r="138" spans="1:5" x14ac:dyDescent="0.25">
      <c r="A138" s="13">
        <v>43500</v>
      </c>
      <c r="B138" s="12">
        <v>83.07</v>
      </c>
      <c r="C138">
        <f t="shared" si="6"/>
        <v>2019</v>
      </c>
      <c r="D138">
        <f t="shared" si="7"/>
        <v>1</v>
      </c>
      <c r="E138">
        <f t="shared" si="8"/>
        <v>1</v>
      </c>
    </row>
    <row r="139" spans="1:5" x14ac:dyDescent="0.25">
      <c r="A139" s="13">
        <v>43501</v>
      </c>
      <c r="B139" s="12">
        <v>83.269997000000004</v>
      </c>
      <c r="C139">
        <f t="shared" si="6"/>
        <v>2019</v>
      </c>
      <c r="D139">
        <f t="shared" si="7"/>
        <v>1</v>
      </c>
      <c r="E139">
        <f t="shared" si="8"/>
        <v>1</v>
      </c>
    </row>
    <row r="140" spans="1:5" x14ac:dyDescent="0.25">
      <c r="A140" s="13">
        <v>43502</v>
      </c>
      <c r="B140" s="12">
        <v>78.150002000000001</v>
      </c>
      <c r="C140">
        <f t="shared" si="6"/>
        <v>2019</v>
      </c>
      <c r="D140">
        <f t="shared" si="7"/>
        <v>1</v>
      </c>
      <c r="E140">
        <f t="shared" si="8"/>
        <v>1</v>
      </c>
    </row>
    <row r="141" spans="1:5" x14ac:dyDescent="0.25">
      <c r="A141" s="13">
        <v>43503</v>
      </c>
      <c r="B141" s="12">
        <v>79.989998</v>
      </c>
      <c r="C141">
        <f t="shared" si="6"/>
        <v>2019</v>
      </c>
      <c r="D141">
        <f t="shared" si="7"/>
        <v>1</v>
      </c>
      <c r="E141">
        <f t="shared" si="8"/>
        <v>1</v>
      </c>
    </row>
    <row r="142" spans="1:5" x14ac:dyDescent="0.25">
      <c r="A142" s="13">
        <v>43504</v>
      </c>
      <c r="B142" s="12">
        <v>79.239998</v>
      </c>
      <c r="C142">
        <f t="shared" si="6"/>
        <v>2019</v>
      </c>
      <c r="D142">
        <f t="shared" si="7"/>
        <v>1</v>
      </c>
      <c r="E142">
        <f t="shared" si="8"/>
        <v>1</v>
      </c>
    </row>
    <row r="143" spans="1:5" x14ac:dyDescent="0.25">
      <c r="A143" s="13">
        <v>43507</v>
      </c>
      <c r="B143" s="12">
        <v>75.419998000000007</v>
      </c>
      <c r="C143">
        <f t="shared" si="6"/>
        <v>2019</v>
      </c>
      <c r="D143">
        <f t="shared" si="7"/>
        <v>1</v>
      </c>
      <c r="E143">
        <f t="shared" si="8"/>
        <v>1</v>
      </c>
    </row>
    <row r="144" spans="1:5" x14ac:dyDescent="0.25">
      <c r="A144" s="13">
        <v>43508</v>
      </c>
      <c r="B144" s="12">
        <v>75.940002000000007</v>
      </c>
      <c r="C144">
        <f t="shared" si="6"/>
        <v>2019</v>
      </c>
      <c r="D144">
        <f t="shared" si="7"/>
        <v>1</v>
      </c>
      <c r="E144">
        <f t="shared" si="8"/>
        <v>1</v>
      </c>
    </row>
    <row r="145" spans="1:5" x14ac:dyDescent="0.25">
      <c r="A145" s="13">
        <v>43509</v>
      </c>
      <c r="B145" s="12">
        <v>77.290001000000004</v>
      </c>
      <c r="C145">
        <f t="shared" si="6"/>
        <v>2019</v>
      </c>
      <c r="D145">
        <f t="shared" si="7"/>
        <v>1</v>
      </c>
      <c r="E145">
        <f t="shared" si="8"/>
        <v>1</v>
      </c>
    </row>
    <row r="146" spans="1:5" x14ac:dyDescent="0.25">
      <c r="A146" s="13">
        <v>43510</v>
      </c>
      <c r="B146" s="12">
        <v>76.620002999999997</v>
      </c>
      <c r="C146">
        <f t="shared" si="6"/>
        <v>2019</v>
      </c>
      <c r="D146">
        <f t="shared" si="7"/>
        <v>1</v>
      </c>
      <c r="E146">
        <f t="shared" si="8"/>
        <v>1</v>
      </c>
    </row>
    <row r="147" spans="1:5" x14ac:dyDescent="0.25">
      <c r="A147" s="13">
        <v>43511</v>
      </c>
      <c r="B147" s="12">
        <v>76.489998</v>
      </c>
      <c r="C147">
        <f t="shared" si="6"/>
        <v>2019</v>
      </c>
      <c r="D147">
        <f t="shared" si="7"/>
        <v>1</v>
      </c>
      <c r="E147">
        <f t="shared" si="8"/>
        <v>1</v>
      </c>
    </row>
    <row r="148" spans="1:5" x14ac:dyDescent="0.25">
      <c r="A148" s="13">
        <v>43515</v>
      </c>
      <c r="B148" s="12">
        <v>77.029999000000004</v>
      </c>
      <c r="C148">
        <f t="shared" si="6"/>
        <v>2019</v>
      </c>
      <c r="D148">
        <f t="shared" si="7"/>
        <v>1</v>
      </c>
      <c r="E148">
        <f t="shared" si="8"/>
        <v>1</v>
      </c>
    </row>
    <row r="149" spans="1:5" x14ac:dyDescent="0.25">
      <c r="A149" s="13">
        <v>43516</v>
      </c>
      <c r="B149" s="12">
        <v>81.099997999999999</v>
      </c>
      <c r="C149">
        <f t="shared" si="6"/>
        <v>2019</v>
      </c>
      <c r="D149">
        <f t="shared" si="7"/>
        <v>1</v>
      </c>
      <c r="E149">
        <f t="shared" si="8"/>
        <v>1</v>
      </c>
    </row>
    <row r="150" spans="1:5" x14ac:dyDescent="0.25">
      <c r="A150" s="13">
        <v>43517</v>
      </c>
      <c r="B150" s="12">
        <v>79.199996999999996</v>
      </c>
      <c r="C150">
        <f t="shared" si="6"/>
        <v>2019</v>
      </c>
      <c r="D150">
        <f t="shared" si="7"/>
        <v>1</v>
      </c>
      <c r="E150">
        <f t="shared" si="8"/>
        <v>1</v>
      </c>
    </row>
    <row r="151" spans="1:5" x14ac:dyDescent="0.25">
      <c r="A151" s="13">
        <v>43518</v>
      </c>
      <c r="B151" s="12">
        <v>79.069999999999993</v>
      </c>
      <c r="C151">
        <f t="shared" si="6"/>
        <v>2019</v>
      </c>
      <c r="D151">
        <f t="shared" si="7"/>
        <v>1</v>
      </c>
      <c r="E151">
        <f t="shared" si="8"/>
        <v>1</v>
      </c>
    </row>
    <row r="152" spans="1:5" x14ac:dyDescent="0.25">
      <c r="A152" s="13">
        <v>43521</v>
      </c>
      <c r="B152" s="12">
        <v>77.389999000000003</v>
      </c>
      <c r="C152">
        <f t="shared" si="6"/>
        <v>2019</v>
      </c>
      <c r="D152">
        <f t="shared" si="7"/>
        <v>1</v>
      </c>
      <c r="E152">
        <f t="shared" si="8"/>
        <v>1</v>
      </c>
    </row>
    <row r="153" spans="1:5" x14ac:dyDescent="0.25">
      <c r="A153" s="13">
        <v>43522</v>
      </c>
      <c r="B153" s="12">
        <v>78.800003000000004</v>
      </c>
      <c r="C153">
        <f t="shared" si="6"/>
        <v>2019</v>
      </c>
      <c r="D153">
        <f t="shared" si="7"/>
        <v>1</v>
      </c>
      <c r="E153">
        <f t="shared" si="8"/>
        <v>1</v>
      </c>
    </row>
    <row r="154" spans="1:5" x14ac:dyDescent="0.25">
      <c r="A154" s="13">
        <v>43523</v>
      </c>
      <c r="B154" s="12">
        <v>79.300003000000004</v>
      </c>
      <c r="C154">
        <f t="shared" si="6"/>
        <v>2019</v>
      </c>
      <c r="D154">
        <f t="shared" si="7"/>
        <v>1</v>
      </c>
      <c r="E154">
        <f t="shared" si="8"/>
        <v>1</v>
      </c>
    </row>
    <row r="155" spans="1:5" x14ac:dyDescent="0.25">
      <c r="A155" s="13">
        <v>43524</v>
      </c>
      <c r="B155" s="12">
        <v>81.309997999999993</v>
      </c>
      <c r="C155">
        <f t="shared" si="6"/>
        <v>2019</v>
      </c>
      <c r="D155">
        <f t="shared" si="7"/>
        <v>1</v>
      </c>
      <c r="E155">
        <f t="shared" si="8"/>
        <v>1</v>
      </c>
    </row>
    <row r="156" spans="1:5" x14ac:dyDescent="0.25">
      <c r="A156" s="13">
        <v>43525</v>
      </c>
      <c r="B156" s="12">
        <v>79.510002</v>
      </c>
      <c r="C156">
        <f t="shared" si="6"/>
        <v>2019</v>
      </c>
      <c r="D156">
        <f t="shared" si="7"/>
        <v>1</v>
      </c>
      <c r="E156">
        <f t="shared" si="8"/>
        <v>1</v>
      </c>
    </row>
    <row r="157" spans="1:5" x14ac:dyDescent="0.25">
      <c r="A157" s="13">
        <v>43528</v>
      </c>
      <c r="B157" s="12">
        <v>77.25</v>
      </c>
      <c r="C157">
        <f t="shared" si="6"/>
        <v>2019</v>
      </c>
      <c r="D157">
        <f t="shared" si="7"/>
        <v>1</v>
      </c>
      <c r="E157">
        <f t="shared" si="8"/>
        <v>1</v>
      </c>
    </row>
    <row r="158" spans="1:5" x14ac:dyDescent="0.25">
      <c r="A158" s="13">
        <v>43529</v>
      </c>
      <c r="B158" s="12">
        <v>76.889999000000003</v>
      </c>
      <c r="C158">
        <f t="shared" si="6"/>
        <v>2019</v>
      </c>
      <c r="D158">
        <f t="shared" si="7"/>
        <v>1</v>
      </c>
      <c r="E158">
        <f t="shared" si="8"/>
        <v>1</v>
      </c>
    </row>
    <row r="159" spans="1:5" x14ac:dyDescent="0.25">
      <c r="A159" s="13">
        <v>43530</v>
      </c>
      <c r="B159" s="12">
        <v>75.860000999999997</v>
      </c>
      <c r="C159">
        <f t="shared" si="6"/>
        <v>2019</v>
      </c>
      <c r="D159">
        <f t="shared" si="7"/>
        <v>1</v>
      </c>
      <c r="E159">
        <f t="shared" si="8"/>
        <v>1</v>
      </c>
    </row>
    <row r="160" spans="1:5" x14ac:dyDescent="0.25">
      <c r="A160" s="13">
        <v>43531</v>
      </c>
      <c r="B160" s="12">
        <v>69.720000999999996</v>
      </c>
      <c r="C160">
        <f t="shared" si="6"/>
        <v>2019</v>
      </c>
      <c r="D160">
        <f t="shared" si="7"/>
        <v>1</v>
      </c>
      <c r="E160">
        <f t="shared" si="8"/>
        <v>1</v>
      </c>
    </row>
    <row r="161" spans="1:5" x14ac:dyDescent="0.25">
      <c r="A161" s="13">
        <v>43532</v>
      </c>
      <c r="B161" s="12">
        <v>70</v>
      </c>
      <c r="C161">
        <f t="shared" si="6"/>
        <v>2019</v>
      </c>
      <c r="D161">
        <f t="shared" si="7"/>
        <v>1</v>
      </c>
      <c r="E161">
        <f t="shared" si="8"/>
        <v>1</v>
      </c>
    </row>
    <row r="162" spans="1:5" x14ac:dyDescent="0.25">
      <c r="A162" s="13">
        <v>43535</v>
      </c>
      <c r="B162" s="12">
        <v>70</v>
      </c>
      <c r="C162">
        <f t="shared" si="6"/>
        <v>2019</v>
      </c>
      <c r="D162">
        <f t="shared" si="7"/>
        <v>1</v>
      </c>
      <c r="E162">
        <f t="shared" si="8"/>
        <v>1</v>
      </c>
    </row>
    <row r="163" spans="1:5" x14ac:dyDescent="0.25">
      <c r="A163" s="13">
        <v>43536</v>
      </c>
      <c r="B163" s="12">
        <v>72.150002000000001</v>
      </c>
      <c r="C163">
        <f t="shared" si="6"/>
        <v>2019</v>
      </c>
      <c r="D163">
        <f t="shared" si="7"/>
        <v>1</v>
      </c>
      <c r="E163">
        <f t="shared" si="8"/>
        <v>1</v>
      </c>
    </row>
    <row r="164" spans="1:5" x14ac:dyDescent="0.25">
      <c r="A164" s="13">
        <v>43537</v>
      </c>
      <c r="B164" s="12">
        <v>71.800003000000004</v>
      </c>
      <c r="C164">
        <f t="shared" si="6"/>
        <v>2019</v>
      </c>
      <c r="D164">
        <f t="shared" si="7"/>
        <v>1</v>
      </c>
      <c r="E164">
        <f t="shared" si="8"/>
        <v>1</v>
      </c>
    </row>
    <row r="165" spans="1:5" x14ac:dyDescent="0.25">
      <c r="A165" s="13">
        <v>43538</v>
      </c>
      <c r="B165" s="12">
        <v>72.290001000000004</v>
      </c>
      <c r="C165">
        <f t="shared" si="6"/>
        <v>2019</v>
      </c>
      <c r="D165">
        <f t="shared" si="7"/>
        <v>1</v>
      </c>
      <c r="E165">
        <f t="shared" si="8"/>
        <v>1</v>
      </c>
    </row>
    <row r="166" spans="1:5" x14ac:dyDescent="0.25">
      <c r="A166" s="13">
        <v>43539</v>
      </c>
      <c r="B166" s="12">
        <v>72.5</v>
      </c>
      <c r="C166">
        <f t="shared" si="6"/>
        <v>2019</v>
      </c>
      <c r="D166">
        <f t="shared" si="7"/>
        <v>1</v>
      </c>
      <c r="E166">
        <f t="shared" si="8"/>
        <v>1</v>
      </c>
    </row>
    <row r="167" spans="1:5" x14ac:dyDescent="0.25">
      <c r="A167" s="13">
        <v>43542</v>
      </c>
      <c r="B167" s="12">
        <v>72.239998</v>
      </c>
      <c r="C167">
        <f t="shared" si="6"/>
        <v>2019</v>
      </c>
      <c r="D167">
        <f t="shared" si="7"/>
        <v>1</v>
      </c>
      <c r="E167">
        <f t="shared" si="8"/>
        <v>1</v>
      </c>
    </row>
    <row r="168" spans="1:5" x14ac:dyDescent="0.25">
      <c r="A168" s="13">
        <v>43543</v>
      </c>
      <c r="B168" s="12">
        <v>69.790001000000004</v>
      </c>
      <c r="C168">
        <f t="shared" si="6"/>
        <v>2019</v>
      </c>
      <c r="D168">
        <f t="shared" si="7"/>
        <v>1</v>
      </c>
      <c r="E168">
        <f t="shared" si="8"/>
        <v>1</v>
      </c>
    </row>
    <row r="169" spans="1:5" x14ac:dyDescent="0.25">
      <c r="A169" s="13">
        <v>43544</v>
      </c>
      <c r="B169" s="12">
        <v>70.730002999999996</v>
      </c>
      <c r="C169">
        <f t="shared" si="6"/>
        <v>2019</v>
      </c>
      <c r="D169">
        <f t="shared" si="7"/>
        <v>1</v>
      </c>
      <c r="E169">
        <f t="shared" si="8"/>
        <v>1</v>
      </c>
    </row>
    <row r="170" spans="1:5" x14ac:dyDescent="0.25">
      <c r="A170" s="13">
        <v>43545</v>
      </c>
      <c r="B170" s="12">
        <v>70.25</v>
      </c>
      <c r="C170">
        <f t="shared" si="6"/>
        <v>2019</v>
      </c>
      <c r="D170">
        <f t="shared" si="7"/>
        <v>1</v>
      </c>
      <c r="E170">
        <f t="shared" si="8"/>
        <v>1</v>
      </c>
    </row>
    <row r="171" spans="1:5" x14ac:dyDescent="0.25">
      <c r="A171" s="13">
        <v>43546</v>
      </c>
      <c r="B171" s="12">
        <v>67.160004000000001</v>
      </c>
      <c r="C171">
        <f t="shared" si="6"/>
        <v>2019</v>
      </c>
      <c r="D171">
        <f t="shared" si="7"/>
        <v>1</v>
      </c>
      <c r="E171">
        <f t="shared" si="8"/>
        <v>1</v>
      </c>
    </row>
    <row r="172" spans="1:5" x14ac:dyDescent="0.25">
      <c r="A172" s="13">
        <v>43549</v>
      </c>
      <c r="B172" s="12">
        <v>67.779999000000004</v>
      </c>
      <c r="C172">
        <f t="shared" si="6"/>
        <v>2019</v>
      </c>
      <c r="D172">
        <f t="shared" si="7"/>
        <v>1</v>
      </c>
      <c r="E172">
        <f t="shared" si="8"/>
        <v>1</v>
      </c>
    </row>
    <row r="173" spans="1:5" x14ac:dyDescent="0.25">
      <c r="A173" s="13">
        <v>43550</v>
      </c>
      <c r="B173" s="12">
        <v>66.949996999999996</v>
      </c>
      <c r="C173">
        <f t="shared" si="6"/>
        <v>2019</v>
      </c>
      <c r="D173">
        <f t="shared" si="7"/>
        <v>1</v>
      </c>
      <c r="E173">
        <f t="shared" si="8"/>
        <v>1</v>
      </c>
    </row>
    <row r="174" spans="1:5" x14ac:dyDescent="0.25">
      <c r="A174" s="13">
        <v>43551</v>
      </c>
      <c r="B174" s="12">
        <v>64.849997999999999</v>
      </c>
      <c r="C174">
        <f t="shared" si="6"/>
        <v>2019</v>
      </c>
      <c r="D174">
        <f t="shared" si="7"/>
        <v>1</v>
      </c>
      <c r="E174">
        <f t="shared" si="8"/>
        <v>1</v>
      </c>
    </row>
    <row r="175" spans="1:5" x14ac:dyDescent="0.25">
      <c r="A175" s="13">
        <v>43552</v>
      </c>
      <c r="B175" s="12">
        <v>65.940002000000007</v>
      </c>
      <c r="C175">
        <f t="shared" si="6"/>
        <v>2019</v>
      </c>
      <c r="D175">
        <f t="shared" si="7"/>
        <v>1</v>
      </c>
      <c r="E175">
        <f t="shared" si="8"/>
        <v>1</v>
      </c>
    </row>
    <row r="176" spans="1:5" x14ac:dyDescent="0.25">
      <c r="A176" s="13">
        <v>43553</v>
      </c>
      <c r="B176" s="12">
        <v>65.519997000000004</v>
      </c>
      <c r="C176">
        <f t="shared" si="6"/>
        <v>2019</v>
      </c>
      <c r="D176">
        <f t="shared" si="7"/>
        <v>1</v>
      </c>
      <c r="E176">
        <f t="shared" si="8"/>
        <v>1</v>
      </c>
    </row>
    <row r="177" spans="1:5" x14ac:dyDescent="0.25">
      <c r="A177" s="13">
        <v>43556</v>
      </c>
      <c r="B177" s="12">
        <v>63.009998000000003</v>
      </c>
      <c r="C177">
        <f t="shared" si="6"/>
        <v>2019</v>
      </c>
      <c r="D177">
        <f t="shared" si="7"/>
        <v>2</v>
      </c>
      <c r="E177">
        <f t="shared" si="8"/>
        <v>1</v>
      </c>
    </row>
    <row r="178" spans="1:5" x14ac:dyDescent="0.25">
      <c r="A178" s="13">
        <v>43557</v>
      </c>
      <c r="B178" s="12">
        <v>63.73</v>
      </c>
      <c r="C178">
        <f t="shared" si="6"/>
        <v>2019</v>
      </c>
      <c r="D178">
        <f t="shared" si="7"/>
        <v>2</v>
      </c>
      <c r="E178">
        <f t="shared" si="8"/>
        <v>1</v>
      </c>
    </row>
    <row r="179" spans="1:5" x14ac:dyDescent="0.25">
      <c r="A179" s="13">
        <v>43558</v>
      </c>
      <c r="B179" s="12">
        <v>63.380001</v>
      </c>
      <c r="C179">
        <f t="shared" si="6"/>
        <v>2019</v>
      </c>
      <c r="D179">
        <f t="shared" si="7"/>
        <v>2</v>
      </c>
      <c r="E179">
        <f t="shared" si="8"/>
        <v>1</v>
      </c>
    </row>
    <row r="180" spans="1:5" x14ac:dyDescent="0.25">
      <c r="A180" s="13">
        <v>43559</v>
      </c>
      <c r="B180" s="12">
        <v>61.09</v>
      </c>
      <c r="C180">
        <f t="shared" si="6"/>
        <v>2019</v>
      </c>
      <c r="D180">
        <f t="shared" si="7"/>
        <v>2</v>
      </c>
      <c r="E180">
        <f t="shared" si="8"/>
        <v>1</v>
      </c>
    </row>
    <row r="181" spans="1:5" x14ac:dyDescent="0.25">
      <c r="A181" s="13">
        <v>43560</v>
      </c>
      <c r="B181" s="12">
        <v>59.540000999999997</v>
      </c>
      <c r="C181">
        <f t="shared" si="6"/>
        <v>2019</v>
      </c>
      <c r="D181">
        <f t="shared" si="7"/>
        <v>2</v>
      </c>
      <c r="E181">
        <f t="shared" si="8"/>
        <v>1</v>
      </c>
    </row>
    <row r="182" spans="1:5" x14ac:dyDescent="0.25">
      <c r="A182" s="13">
        <v>43563</v>
      </c>
      <c r="B182" s="12">
        <v>56.68</v>
      </c>
      <c r="C182">
        <f t="shared" si="6"/>
        <v>2019</v>
      </c>
      <c r="D182">
        <f t="shared" si="7"/>
        <v>2</v>
      </c>
      <c r="E182">
        <f t="shared" si="8"/>
        <v>1</v>
      </c>
    </row>
    <row r="183" spans="1:5" x14ac:dyDescent="0.25">
      <c r="A183" s="13">
        <v>43564</v>
      </c>
      <c r="B183" s="12">
        <v>56.419998</v>
      </c>
      <c r="C183">
        <f t="shared" si="6"/>
        <v>2019</v>
      </c>
      <c r="D183">
        <f t="shared" si="7"/>
        <v>2</v>
      </c>
      <c r="E183">
        <f t="shared" si="8"/>
        <v>1</v>
      </c>
    </row>
    <row r="184" spans="1:5" x14ac:dyDescent="0.25">
      <c r="A184" s="13">
        <v>43565</v>
      </c>
      <c r="B184" s="12">
        <v>57.049999</v>
      </c>
      <c r="C184">
        <f t="shared" si="6"/>
        <v>2019</v>
      </c>
      <c r="D184">
        <f t="shared" si="7"/>
        <v>2</v>
      </c>
      <c r="E184">
        <f t="shared" si="8"/>
        <v>1</v>
      </c>
    </row>
    <row r="185" spans="1:5" x14ac:dyDescent="0.25">
      <c r="A185" s="13">
        <v>43566</v>
      </c>
      <c r="B185" s="12">
        <v>53.52</v>
      </c>
      <c r="C185">
        <f t="shared" si="6"/>
        <v>2019</v>
      </c>
      <c r="D185">
        <f t="shared" si="7"/>
        <v>2</v>
      </c>
      <c r="E185">
        <f t="shared" si="8"/>
        <v>1</v>
      </c>
    </row>
    <row r="186" spans="1:5" x14ac:dyDescent="0.25">
      <c r="A186" s="13">
        <v>43567</v>
      </c>
      <c r="B186" s="12">
        <v>52.91</v>
      </c>
      <c r="C186">
        <f t="shared" si="6"/>
        <v>2019</v>
      </c>
      <c r="D186">
        <f t="shared" si="7"/>
        <v>2</v>
      </c>
      <c r="E186">
        <f t="shared" si="8"/>
        <v>1</v>
      </c>
    </row>
    <row r="187" spans="1:5" x14ac:dyDescent="0.25">
      <c r="A187" s="13">
        <v>43570</v>
      </c>
      <c r="B187" s="12">
        <v>49.240001999999997</v>
      </c>
      <c r="C187">
        <f t="shared" si="6"/>
        <v>2019</v>
      </c>
      <c r="D187">
        <f t="shared" si="7"/>
        <v>2</v>
      </c>
      <c r="E187">
        <f t="shared" si="8"/>
        <v>1</v>
      </c>
    </row>
    <row r="188" spans="1:5" x14ac:dyDescent="0.25">
      <c r="A188" s="13">
        <v>43571</v>
      </c>
      <c r="B188" s="12">
        <v>50.16</v>
      </c>
      <c r="C188">
        <f t="shared" si="6"/>
        <v>2019</v>
      </c>
      <c r="D188">
        <f t="shared" si="7"/>
        <v>2</v>
      </c>
      <c r="E188">
        <f t="shared" si="8"/>
        <v>1</v>
      </c>
    </row>
    <row r="189" spans="1:5" x14ac:dyDescent="0.25">
      <c r="A189" s="13">
        <v>43572</v>
      </c>
      <c r="B189" s="12">
        <v>50.68</v>
      </c>
      <c r="C189">
        <f t="shared" si="6"/>
        <v>2019</v>
      </c>
      <c r="D189">
        <f t="shared" si="7"/>
        <v>2</v>
      </c>
      <c r="E189">
        <f t="shared" si="8"/>
        <v>1</v>
      </c>
    </row>
    <row r="190" spans="1:5" x14ac:dyDescent="0.25">
      <c r="A190" s="13">
        <v>43573</v>
      </c>
      <c r="B190" s="12">
        <v>48.970001000000003</v>
      </c>
      <c r="C190">
        <f t="shared" si="6"/>
        <v>2019</v>
      </c>
      <c r="D190">
        <f t="shared" si="7"/>
        <v>2</v>
      </c>
      <c r="E190">
        <f t="shared" si="8"/>
        <v>1</v>
      </c>
    </row>
    <row r="191" spans="1:5" x14ac:dyDescent="0.25">
      <c r="A191" s="13">
        <v>43577</v>
      </c>
      <c r="B191" s="12">
        <v>51.82</v>
      </c>
      <c r="C191">
        <f t="shared" si="6"/>
        <v>2019</v>
      </c>
      <c r="D191">
        <f t="shared" si="7"/>
        <v>2</v>
      </c>
      <c r="E191">
        <f t="shared" si="8"/>
        <v>1</v>
      </c>
    </row>
    <row r="192" spans="1:5" x14ac:dyDescent="0.25">
      <c r="A192" s="13">
        <v>43578</v>
      </c>
      <c r="B192" s="12">
        <v>50.259998000000003</v>
      </c>
      <c r="C192">
        <f t="shared" si="6"/>
        <v>2019</v>
      </c>
      <c r="D192">
        <f t="shared" si="7"/>
        <v>2</v>
      </c>
      <c r="E192">
        <f t="shared" si="8"/>
        <v>1</v>
      </c>
    </row>
    <row r="193" spans="1:5" x14ac:dyDescent="0.25">
      <c r="A193" s="13">
        <v>43579</v>
      </c>
      <c r="B193" s="12">
        <v>51.299999</v>
      </c>
      <c r="C193">
        <f t="shared" si="6"/>
        <v>2019</v>
      </c>
      <c r="D193">
        <f t="shared" si="7"/>
        <v>2</v>
      </c>
      <c r="E193">
        <f t="shared" si="8"/>
        <v>1</v>
      </c>
    </row>
    <row r="194" spans="1:5" x14ac:dyDescent="0.25">
      <c r="A194" s="13">
        <v>43580</v>
      </c>
      <c r="B194" s="12">
        <v>51.27</v>
      </c>
      <c r="C194">
        <f t="shared" si="6"/>
        <v>2019</v>
      </c>
      <c r="D194">
        <f t="shared" si="7"/>
        <v>2</v>
      </c>
      <c r="E194">
        <f t="shared" si="8"/>
        <v>1</v>
      </c>
    </row>
    <row r="195" spans="1:5" x14ac:dyDescent="0.25">
      <c r="A195" s="13">
        <v>43581</v>
      </c>
      <c r="B195" s="12">
        <v>53.150002000000001</v>
      </c>
      <c r="C195">
        <f t="shared" ref="C195:C258" si="9">YEAR(A195)</f>
        <v>2019</v>
      </c>
      <c r="D195">
        <f t="shared" ref="D195:D258" si="10">ROUNDUP(MONTH(A195)/3,0)</f>
        <v>2</v>
      </c>
      <c r="E195">
        <f t="shared" ref="E195:E258" si="11">ROUND((D195/2),0)</f>
        <v>1</v>
      </c>
    </row>
    <row r="196" spans="1:5" x14ac:dyDescent="0.25">
      <c r="A196" s="13">
        <v>43584</v>
      </c>
      <c r="B196" s="12">
        <v>52.73</v>
      </c>
      <c r="C196">
        <f t="shared" si="9"/>
        <v>2019</v>
      </c>
      <c r="D196">
        <f t="shared" si="10"/>
        <v>2</v>
      </c>
      <c r="E196">
        <f t="shared" si="11"/>
        <v>1</v>
      </c>
    </row>
    <row r="197" spans="1:5" x14ac:dyDescent="0.25">
      <c r="A197" s="13">
        <v>43585</v>
      </c>
      <c r="B197" s="12">
        <v>51.330002</v>
      </c>
      <c r="C197">
        <f t="shared" si="9"/>
        <v>2019</v>
      </c>
      <c r="D197">
        <f t="shared" si="10"/>
        <v>2</v>
      </c>
      <c r="E197">
        <f t="shared" si="11"/>
        <v>1</v>
      </c>
    </row>
    <row r="198" spans="1:5" x14ac:dyDescent="0.25">
      <c r="A198" s="13">
        <v>43586</v>
      </c>
      <c r="B198" s="12">
        <v>51.950001</v>
      </c>
      <c r="C198">
        <f t="shared" si="9"/>
        <v>2019</v>
      </c>
      <c r="D198">
        <f t="shared" si="10"/>
        <v>2</v>
      </c>
      <c r="E198">
        <f t="shared" si="11"/>
        <v>1</v>
      </c>
    </row>
    <row r="199" spans="1:5" x14ac:dyDescent="0.25">
      <c r="A199" s="13">
        <v>43587</v>
      </c>
      <c r="B199" s="12">
        <v>50.23</v>
      </c>
      <c r="C199">
        <f t="shared" si="9"/>
        <v>2019</v>
      </c>
      <c r="D199">
        <f t="shared" si="10"/>
        <v>2</v>
      </c>
      <c r="E199">
        <f t="shared" si="11"/>
        <v>1</v>
      </c>
    </row>
    <row r="200" spans="1:5" x14ac:dyDescent="0.25">
      <c r="A200" s="13">
        <v>43588</v>
      </c>
      <c r="B200" s="12">
        <v>50.220001000000003</v>
      </c>
      <c r="C200">
        <f t="shared" si="9"/>
        <v>2019</v>
      </c>
      <c r="D200">
        <f t="shared" si="10"/>
        <v>2</v>
      </c>
      <c r="E200">
        <f t="shared" si="11"/>
        <v>1</v>
      </c>
    </row>
    <row r="201" spans="1:5" x14ac:dyDescent="0.25">
      <c r="A201" s="13">
        <v>43591</v>
      </c>
      <c r="B201" s="12">
        <v>49.790000999999997</v>
      </c>
      <c r="C201">
        <f t="shared" si="9"/>
        <v>2019</v>
      </c>
      <c r="D201">
        <f t="shared" si="10"/>
        <v>2</v>
      </c>
      <c r="E201">
        <f t="shared" si="11"/>
        <v>1</v>
      </c>
    </row>
    <row r="202" spans="1:5" x14ac:dyDescent="0.25">
      <c r="A202" s="13">
        <v>43592</v>
      </c>
      <c r="B202" s="12">
        <v>47.220001000000003</v>
      </c>
      <c r="C202">
        <f t="shared" si="9"/>
        <v>2019</v>
      </c>
      <c r="D202">
        <f t="shared" si="10"/>
        <v>2</v>
      </c>
      <c r="E202">
        <f t="shared" si="11"/>
        <v>1</v>
      </c>
    </row>
    <row r="203" spans="1:5" x14ac:dyDescent="0.25">
      <c r="A203" s="13">
        <v>43593</v>
      </c>
      <c r="B203" s="12">
        <v>46.049999</v>
      </c>
      <c r="C203">
        <f t="shared" si="9"/>
        <v>2019</v>
      </c>
      <c r="D203">
        <f t="shared" si="10"/>
        <v>2</v>
      </c>
      <c r="E203">
        <f t="shared" si="11"/>
        <v>1</v>
      </c>
    </row>
    <row r="204" spans="1:5" x14ac:dyDescent="0.25">
      <c r="A204" s="13">
        <v>43594</v>
      </c>
      <c r="B204" s="12">
        <v>46.400002000000001</v>
      </c>
      <c r="C204">
        <f t="shared" si="9"/>
        <v>2019</v>
      </c>
      <c r="D204">
        <f t="shared" si="10"/>
        <v>2</v>
      </c>
      <c r="E204">
        <f t="shared" si="11"/>
        <v>1</v>
      </c>
    </row>
    <row r="205" spans="1:5" x14ac:dyDescent="0.25">
      <c r="A205" s="13">
        <v>43595</v>
      </c>
      <c r="B205" s="12">
        <v>49.849997999999999</v>
      </c>
      <c r="C205">
        <f t="shared" si="9"/>
        <v>2019</v>
      </c>
      <c r="D205">
        <f t="shared" si="10"/>
        <v>2</v>
      </c>
      <c r="E205">
        <f t="shared" si="11"/>
        <v>1</v>
      </c>
    </row>
    <row r="206" spans="1:5" x14ac:dyDescent="0.25">
      <c r="A206" s="13">
        <v>43598</v>
      </c>
      <c r="B206" s="12">
        <v>46.470001000000003</v>
      </c>
      <c r="C206">
        <f t="shared" si="9"/>
        <v>2019</v>
      </c>
      <c r="D206">
        <f t="shared" si="10"/>
        <v>2</v>
      </c>
      <c r="E206">
        <f t="shared" si="11"/>
        <v>1</v>
      </c>
    </row>
    <row r="207" spans="1:5" x14ac:dyDescent="0.25">
      <c r="A207" s="13">
        <v>43599</v>
      </c>
      <c r="B207" s="12">
        <v>48.740001999999997</v>
      </c>
      <c r="C207">
        <f t="shared" si="9"/>
        <v>2019</v>
      </c>
      <c r="D207">
        <f t="shared" si="10"/>
        <v>2</v>
      </c>
      <c r="E207">
        <f t="shared" si="11"/>
        <v>1</v>
      </c>
    </row>
    <row r="208" spans="1:5" x14ac:dyDescent="0.25">
      <c r="A208" s="13">
        <v>43600</v>
      </c>
      <c r="B208" s="12">
        <v>48.900002000000001</v>
      </c>
      <c r="C208">
        <f t="shared" si="9"/>
        <v>2019</v>
      </c>
      <c r="D208">
        <f t="shared" si="10"/>
        <v>2</v>
      </c>
      <c r="E208">
        <f t="shared" si="11"/>
        <v>1</v>
      </c>
    </row>
    <row r="209" spans="1:5" x14ac:dyDescent="0.25">
      <c r="A209" s="13">
        <v>43601</v>
      </c>
      <c r="B209" s="12">
        <v>47.59</v>
      </c>
      <c r="C209">
        <f t="shared" si="9"/>
        <v>2019</v>
      </c>
      <c r="D209">
        <f t="shared" si="10"/>
        <v>2</v>
      </c>
      <c r="E209">
        <f t="shared" si="11"/>
        <v>1</v>
      </c>
    </row>
    <row r="210" spans="1:5" x14ac:dyDescent="0.25">
      <c r="A210" s="13">
        <v>43602</v>
      </c>
      <c r="B210" s="12">
        <v>45.66</v>
      </c>
      <c r="C210">
        <f t="shared" si="9"/>
        <v>2019</v>
      </c>
      <c r="D210">
        <f t="shared" si="10"/>
        <v>2</v>
      </c>
      <c r="E210">
        <f t="shared" si="11"/>
        <v>1</v>
      </c>
    </row>
    <row r="211" spans="1:5" x14ac:dyDescent="0.25">
      <c r="A211" s="13">
        <v>43605</v>
      </c>
      <c r="B211" s="12">
        <v>44.18</v>
      </c>
      <c r="C211">
        <f t="shared" si="9"/>
        <v>2019</v>
      </c>
      <c r="D211">
        <f t="shared" si="10"/>
        <v>2</v>
      </c>
      <c r="E211">
        <f t="shared" si="11"/>
        <v>1</v>
      </c>
    </row>
    <row r="212" spans="1:5" x14ac:dyDescent="0.25">
      <c r="A212" s="13">
        <v>43606</v>
      </c>
      <c r="B212" s="12">
        <v>44.580002</v>
      </c>
      <c r="C212">
        <f t="shared" si="9"/>
        <v>2019</v>
      </c>
      <c r="D212">
        <f t="shared" si="10"/>
        <v>2</v>
      </c>
      <c r="E212">
        <f t="shared" si="11"/>
        <v>1</v>
      </c>
    </row>
    <row r="213" spans="1:5" x14ac:dyDescent="0.25">
      <c r="A213" s="13">
        <v>43607</v>
      </c>
      <c r="B213" s="12">
        <v>46.240001999999997</v>
      </c>
      <c r="C213">
        <f t="shared" si="9"/>
        <v>2019</v>
      </c>
      <c r="D213">
        <f t="shared" si="10"/>
        <v>2</v>
      </c>
      <c r="E213">
        <f t="shared" si="11"/>
        <v>1</v>
      </c>
    </row>
    <row r="214" spans="1:5" x14ac:dyDescent="0.25">
      <c r="A214" s="13">
        <v>43608</v>
      </c>
      <c r="B214" s="12">
        <v>44.790000999999997</v>
      </c>
      <c r="C214">
        <f t="shared" si="9"/>
        <v>2019</v>
      </c>
      <c r="D214">
        <f t="shared" si="10"/>
        <v>2</v>
      </c>
      <c r="E214">
        <f t="shared" si="11"/>
        <v>1</v>
      </c>
    </row>
    <row r="215" spans="1:5" x14ac:dyDescent="0.25">
      <c r="A215" s="13">
        <v>43609</v>
      </c>
      <c r="B215" s="12">
        <v>43.880001</v>
      </c>
      <c r="C215">
        <f t="shared" si="9"/>
        <v>2019</v>
      </c>
      <c r="D215">
        <f t="shared" si="10"/>
        <v>2</v>
      </c>
      <c r="E215">
        <f t="shared" si="11"/>
        <v>1</v>
      </c>
    </row>
    <row r="216" spans="1:5" x14ac:dyDescent="0.25">
      <c r="A216" s="13">
        <v>43613</v>
      </c>
      <c r="B216" s="12">
        <v>42.759998000000003</v>
      </c>
      <c r="C216">
        <f t="shared" si="9"/>
        <v>2019</v>
      </c>
      <c r="D216">
        <f t="shared" si="10"/>
        <v>2</v>
      </c>
      <c r="E216">
        <f t="shared" si="11"/>
        <v>1</v>
      </c>
    </row>
    <row r="217" spans="1:5" x14ac:dyDescent="0.25">
      <c r="A217" s="13">
        <v>43614</v>
      </c>
      <c r="B217" s="12">
        <v>40.840000000000003</v>
      </c>
      <c r="C217">
        <f t="shared" si="9"/>
        <v>2019</v>
      </c>
      <c r="D217">
        <f t="shared" si="10"/>
        <v>2</v>
      </c>
      <c r="E217">
        <f t="shared" si="11"/>
        <v>1</v>
      </c>
    </row>
    <row r="218" spans="1:5" x14ac:dyDescent="0.25">
      <c r="A218" s="13">
        <v>43615</v>
      </c>
      <c r="B218" s="12">
        <v>39.119999</v>
      </c>
      <c r="C218">
        <f t="shared" si="9"/>
        <v>2019</v>
      </c>
      <c r="D218">
        <f t="shared" si="10"/>
        <v>2</v>
      </c>
      <c r="E218">
        <f t="shared" si="11"/>
        <v>1</v>
      </c>
    </row>
    <row r="219" spans="1:5" x14ac:dyDescent="0.25">
      <c r="A219" s="13">
        <v>43616</v>
      </c>
      <c r="B219" s="12">
        <v>38.009998000000003</v>
      </c>
      <c r="C219">
        <f t="shared" si="9"/>
        <v>2019</v>
      </c>
      <c r="D219">
        <f t="shared" si="10"/>
        <v>2</v>
      </c>
      <c r="E219">
        <f t="shared" si="11"/>
        <v>1</v>
      </c>
    </row>
    <row r="220" spans="1:5" x14ac:dyDescent="0.25">
      <c r="A220" s="13">
        <v>43619</v>
      </c>
      <c r="B220" s="12">
        <v>34.659999999999997</v>
      </c>
      <c r="C220">
        <f t="shared" si="9"/>
        <v>2019</v>
      </c>
      <c r="D220">
        <f t="shared" si="10"/>
        <v>2</v>
      </c>
      <c r="E220">
        <f t="shared" si="11"/>
        <v>1</v>
      </c>
    </row>
    <row r="221" spans="1:5" x14ac:dyDescent="0.25">
      <c r="A221" s="13">
        <v>43620</v>
      </c>
      <c r="B221" s="12">
        <v>36.5</v>
      </c>
      <c r="C221">
        <f t="shared" si="9"/>
        <v>2019</v>
      </c>
      <c r="D221">
        <f t="shared" si="10"/>
        <v>2</v>
      </c>
      <c r="E221">
        <f t="shared" si="11"/>
        <v>1</v>
      </c>
    </row>
    <row r="222" spans="1:5" x14ac:dyDescent="0.25">
      <c r="A222" s="13">
        <v>43621</v>
      </c>
      <c r="B222" s="12">
        <v>35.590000000000003</v>
      </c>
      <c r="C222">
        <f t="shared" si="9"/>
        <v>2019</v>
      </c>
      <c r="D222">
        <f t="shared" si="10"/>
        <v>2</v>
      </c>
      <c r="E222">
        <f t="shared" si="11"/>
        <v>1</v>
      </c>
    </row>
    <row r="223" spans="1:5" x14ac:dyDescent="0.25">
      <c r="A223" s="13">
        <v>43622</v>
      </c>
      <c r="B223" s="12">
        <v>35.700001</v>
      </c>
      <c r="C223">
        <f t="shared" si="9"/>
        <v>2019</v>
      </c>
      <c r="D223">
        <f t="shared" si="10"/>
        <v>2</v>
      </c>
      <c r="E223">
        <f t="shared" si="11"/>
        <v>1</v>
      </c>
    </row>
    <row r="224" spans="1:5" x14ac:dyDescent="0.25">
      <c r="A224" s="13">
        <v>43623</v>
      </c>
      <c r="B224" s="12">
        <v>38.799999</v>
      </c>
      <c r="C224">
        <f t="shared" si="9"/>
        <v>2019</v>
      </c>
      <c r="D224">
        <f t="shared" si="10"/>
        <v>2</v>
      </c>
      <c r="E224">
        <f t="shared" si="11"/>
        <v>1</v>
      </c>
    </row>
    <row r="225" spans="1:5" x14ac:dyDescent="0.25">
      <c r="A225" s="13">
        <v>43626</v>
      </c>
      <c r="B225" s="12">
        <v>43.139999000000003</v>
      </c>
      <c r="C225">
        <f t="shared" si="9"/>
        <v>2019</v>
      </c>
      <c r="D225">
        <f t="shared" si="10"/>
        <v>2</v>
      </c>
      <c r="E225">
        <f t="shared" si="11"/>
        <v>1</v>
      </c>
    </row>
    <row r="226" spans="1:5" x14ac:dyDescent="0.25">
      <c r="A226" s="13">
        <v>43627</v>
      </c>
      <c r="B226" s="12">
        <v>40.490001999999997</v>
      </c>
      <c r="C226">
        <f t="shared" si="9"/>
        <v>2019</v>
      </c>
      <c r="D226">
        <f t="shared" si="10"/>
        <v>2</v>
      </c>
      <c r="E226">
        <f t="shared" si="11"/>
        <v>1</v>
      </c>
    </row>
    <row r="227" spans="1:5" x14ac:dyDescent="0.25">
      <c r="A227" s="13">
        <v>43628</v>
      </c>
      <c r="B227" s="12">
        <v>41.82</v>
      </c>
      <c r="C227">
        <f t="shared" si="9"/>
        <v>2019</v>
      </c>
      <c r="D227">
        <f t="shared" si="10"/>
        <v>2</v>
      </c>
      <c r="E227">
        <f t="shared" si="11"/>
        <v>1</v>
      </c>
    </row>
    <row r="228" spans="1:5" x14ac:dyDescent="0.25">
      <c r="A228" s="13">
        <v>43629</v>
      </c>
      <c r="B228" s="12">
        <v>40.700001</v>
      </c>
      <c r="C228">
        <f t="shared" si="9"/>
        <v>2019</v>
      </c>
      <c r="D228">
        <f t="shared" si="10"/>
        <v>2</v>
      </c>
      <c r="E228">
        <f t="shared" si="11"/>
        <v>1</v>
      </c>
    </row>
    <row r="229" spans="1:5" x14ac:dyDescent="0.25">
      <c r="A229" s="13">
        <v>43630</v>
      </c>
      <c r="B229" s="12">
        <v>39.009998000000003</v>
      </c>
      <c r="C229">
        <f t="shared" si="9"/>
        <v>2019</v>
      </c>
      <c r="D229">
        <f t="shared" si="10"/>
        <v>2</v>
      </c>
      <c r="E229">
        <f t="shared" si="11"/>
        <v>1</v>
      </c>
    </row>
    <row r="230" spans="1:5" x14ac:dyDescent="0.25">
      <c r="A230" s="13">
        <v>43633</v>
      </c>
      <c r="B230" s="12">
        <v>40.409999999999997</v>
      </c>
      <c r="C230">
        <f t="shared" si="9"/>
        <v>2019</v>
      </c>
      <c r="D230">
        <f t="shared" si="10"/>
        <v>2</v>
      </c>
      <c r="E230">
        <f t="shared" si="11"/>
        <v>1</v>
      </c>
    </row>
    <row r="231" spans="1:5" x14ac:dyDescent="0.25">
      <c r="A231" s="13">
        <v>43634</v>
      </c>
      <c r="B231" s="12">
        <v>41.049999</v>
      </c>
      <c r="C231">
        <f t="shared" si="9"/>
        <v>2019</v>
      </c>
      <c r="D231">
        <f t="shared" si="10"/>
        <v>2</v>
      </c>
      <c r="E231">
        <f t="shared" si="11"/>
        <v>1</v>
      </c>
    </row>
    <row r="232" spans="1:5" x14ac:dyDescent="0.25">
      <c r="A232" s="13">
        <v>43635</v>
      </c>
      <c r="B232" s="12">
        <v>45.470001000000003</v>
      </c>
      <c r="C232">
        <f t="shared" si="9"/>
        <v>2019</v>
      </c>
      <c r="D232">
        <f t="shared" si="10"/>
        <v>2</v>
      </c>
      <c r="E232">
        <f t="shared" si="11"/>
        <v>1</v>
      </c>
    </row>
    <row r="233" spans="1:5" x14ac:dyDescent="0.25">
      <c r="A233" s="13">
        <v>43636</v>
      </c>
      <c r="B233" s="12">
        <v>49.709999000000003</v>
      </c>
      <c r="C233">
        <f t="shared" si="9"/>
        <v>2019</v>
      </c>
      <c r="D233">
        <f t="shared" si="10"/>
        <v>2</v>
      </c>
      <c r="E233">
        <f t="shared" si="11"/>
        <v>1</v>
      </c>
    </row>
    <row r="234" spans="1:5" x14ac:dyDescent="0.25">
      <c r="A234" s="13">
        <v>43637</v>
      </c>
      <c r="B234" s="12">
        <v>50.450001</v>
      </c>
      <c r="C234">
        <f t="shared" si="9"/>
        <v>2019</v>
      </c>
      <c r="D234">
        <f t="shared" si="10"/>
        <v>2</v>
      </c>
      <c r="E234">
        <f t="shared" si="11"/>
        <v>1</v>
      </c>
    </row>
    <row r="235" spans="1:5" x14ac:dyDescent="0.25">
      <c r="A235" s="13">
        <v>43640</v>
      </c>
      <c r="B235" s="12">
        <v>48.029998999999997</v>
      </c>
      <c r="C235">
        <f t="shared" si="9"/>
        <v>2019</v>
      </c>
      <c r="D235">
        <f t="shared" si="10"/>
        <v>2</v>
      </c>
      <c r="E235">
        <f t="shared" si="11"/>
        <v>1</v>
      </c>
    </row>
    <row r="236" spans="1:5" x14ac:dyDescent="0.25">
      <c r="A236" s="13">
        <v>43641</v>
      </c>
      <c r="B236" s="12">
        <v>46.810001</v>
      </c>
      <c r="C236">
        <f t="shared" si="9"/>
        <v>2019</v>
      </c>
      <c r="D236">
        <f t="shared" si="10"/>
        <v>2</v>
      </c>
      <c r="E236">
        <f t="shared" si="11"/>
        <v>1</v>
      </c>
    </row>
    <row r="237" spans="1:5" x14ac:dyDescent="0.25">
      <c r="A237" s="13">
        <v>43642</v>
      </c>
      <c r="B237" s="12">
        <v>47.200001</v>
      </c>
      <c r="C237">
        <f t="shared" si="9"/>
        <v>2019</v>
      </c>
      <c r="D237">
        <f t="shared" si="10"/>
        <v>2</v>
      </c>
      <c r="E237">
        <f t="shared" si="11"/>
        <v>1</v>
      </c>
    </row>
    <row r="238" spans="1:5" x14ac:dyDescent="0.25">
      <c r="A238" s="13">
        <v>43643</v>
      </c>
      <c r="B238" s="12">
        <v>46.349997999999999</v>
      </c>
      <c r="C238">
        <f t="shared" si="9"/>
        <v>2019</v>
      </c>
      <c r="D238">
        <f t="shared" si="10"/>
        <v>2</v>
      </c>
      <c r="E238">
        <f t="shared" si="11"/>
        <v>1</v>
      </c>
    </row>
    <row r="239" spans="1:5" x14ac:dyDescent="0.25">
      <c r="A239" s="13">
        <v>43644</v>
      </c>
      <c r="B239" s="12">
        <v>46.560001</v>
      </c>
      <c r="C239">
        <f t="shared" si="9"/>
        <v>2019</v>
      </c>
      <c r="D239">
        <f t="shared" si="10"/>
        <v>2</v>
      </c>
      <c r="E239">
        <f t="shared" si="11"/>
        <v>1</v>
      </c>
    </row>
    <row r="240" spans="1:5" x14ac:dyDescent="0.25">
      <c r="A240" s="13">
        <v>43647</v>
      </c>
      <c r="B240" s="12">
        <v>49.299999</v>
      </c>
      <c r="C240">
        <f t="shared" si="9"/>
        <v>2019</v>
      </c>
      <c r="D240">
        <f t="shared" si="10"/>
        <v>3</v>
      </c>
      <c r="E240">
        <f t="shared" si="11"/>
        <v>2</v>
      </c>
    </row>
    <row r="241" spans="1:5" x14ac:dyDescent="0.25">
      <c r="A241" s="13">
        <v>43648</v>
      </c>
      <c r="B241" s="12">
        <v>47.389999000000003</v>
      </c>
      <c r="C241">
        <f t="shared" si="9"/>
        <v>2019</v>
      </c>
      <c r="D241">
        <f t="shared" si="10"/>
        <v>3</v>
      </c>
      <c r="E241">
        <f t="shared" si="11"/>
        <v>2</v>
      </c>
    </row>
    <row r="242" spans="1:5" x14ac:dyDescent="0.25">
      <c r="A242" s="13">
        <v>43649</v>
      </c>
      <c r="B242" s="12">
        <v>47.740001999999997</v>
      </c>
      <c r="C242">
        <f t="shared" si="9"/>
        <v>2019</v>
      </c>
      <c r="D242">
        <f t="shared" si="10"/>
        <v>3</v>
      </c>
      <c r="E242">
        <f t="shared" si="11"/>
        <v>2</v>
      </c>
    </row>
    <row r="243" spans="1:5" x14ac:dyDescent="0.25">
      <c r="A243" s="13">
        <v>43651</v>
      </c>
      <c r="B243" s="12">
        <v>46.98</v>
      </c>
      <c r="C243">
        <f t="shared" si="9"/>
        <v>2019</v>
      </c>
      <c r="D243">
        <f t="shared" si="10"/>
        <v>3</v>
      </c>
      <c r="E243">
        <f t="shared" si="11"/>
        <v>2</v>
      </c>
    </row>
    <row r="244" spans="1:5" x14ac:dyDescent="0.25">
      <c r="A244" s="13">
        <v>43654</v>
      </c>
      <c r="B244" s="12">
        <v>45.450001</v>
      </c>
      <c r="C244">
        <f t="shared" si="9"/>
        <v>2019</v>
      </c>
      <c r="D244">
        <f t="shared" si="10"/>
        <v>3</v>
      </c>
      <c r="E244">
        <f t="shared" si="11"/>
        <v>2</v>
      </c>
    </row>
    <row r="245" spans="1:5" x14ac:dyDescent="0.25">
      <c r="A245" s="13">
        <v>43655</v>
      </c>
      <c r="B245" s="12">
        <v>45.150002000000001</v>
      </c>
      <c r="C245">
        <f t="shared" si="9"/>
        <v>2019</v>
      </c>
      <c r="D245">
        <f t="shared" si="10"/>
        <v>3</v>
      </c>
      <c r="E245">
        <f t="shared" si="11"/>
        <v>2</v>
      </c>
    </row>
    <row r="246" spans="1:5" x14ac:dyDescent="0.25">
      <c r="A246" s="13">
        <v>43656</v>
      </c>
      <c r="B246" s="12">
        <v>45.93</v>
      </c>
      <c r="C246">
        <f t="shared" si="9"/>
        <v>2019</v>
      </c>
      <c r="D246">
        <f t="shared" si="10"/>
        <v>3</v>
      </c>
      <c r="E246">
        <f t="shared" si="11"/>
        <v>2</v>
      </c>
    </row>
    <row r="247" spans="1:5" x14ac:dyDescent="0.25">
      <c r="A247" s="13">
        <v>43657</v>
      </c>
      <c r="B247" s="12">
        <v>45.189999</v>
      </c>
      <c r="C247">
        <f t="shared" si="9"/>
        <v>2019</v>
      </c>
      <c r="D247">
        <f t="shared" si="10"/>
        <v>3</v>
      </c>
      <c r="E247">
        <f t="shared" si="11"/>
        <v>2</v>
      </c>
    </row>
    <row r="248" spans="1:5" x14ac:dyDescent="0.25">
      <c r="A248" s="13">
        <v>43658</v>
      </c>
      <c r="B248" s="12">
        <v>43.34</v>
      </c>
      <c r="C248">
        <f t="shared" si="9"/>
        <v>2019</v>
      </c>
      <c r="D248">
        <f t="shared" si="10"/>
        <v>3</v>
      </c>
      <c r="E248">
        <f t="shared" si="11"/>
        <v>2</v>
      </c>
    </row>
    <row r="249" spans="1:5" x14ac:dyDescent="0.25">
      <c r="A249" s="13">
        <v>43661</v>
      </c>
      <c r="B249" s="12">
        <v>44.220001000000003</v>
      </c>
      <c r="C249">
        <f t="shared" si="9"/>
        <v>2019</v>
      </c>
      <c r="D249">
        <f t="shared" si="10"/>
        <v>3</v>
      </c>
      <c r="E249">
        <f t="shared" si="11"/>
        <v>2</v>
      </c>
    </row>
    <row r="250" spans="1:5" x14ac:dyDescent="0.25">
      <c r="A250" s="13">
        <v>43662</v>
      </c>
      <c r="B250" s="12">
        <v>44.41</v>
      </c>
      <c r="C250">
        <f t="shared" si="9"/>
        <v>2019</v>
      </c>
      <c r="D250">
        <f t="shared" si="10"/>
        <v>3</v>
      </c>
      <c r="E250">
        <f t="shared" si="11"/>
        <v>2</v>
      </c>
    </row>
    <row r="251" spans="1:5" x14ac:dyDescent="0.25">
      <c r="A251" s="13">
        <v>43663</v>
      </c>
      <c r="B251" s="12">
        <v>44.25</v>
      </c>
      <c r="C251">
        <f t="shared" si="9"/>
        <v>2019</v>
      </c>
      <c r="D251">
        <f t="shared" si="10"/>
        <v>3</v>
      </c>
      <c r="E251">
        <f t="shared" si="11"/>
        <v>2</v>
      </c>
    </row>
    <row r="252" spans="1:5" x14ac:dyDescent="0.25">
      <c r="A252" s="13">
        <v>43664</v>
      </c>
      <c r="B252" s="12">
        <v>43.41</v>
      </c>
      <c r="C252">
        <f t="shared" si="9"/>
        <v>2019</v>
      </c>
      <c r="D252">
        <f t="shared" si="10"/>
        <v>3</v>
      </c>
      <c r="E252">
        <f t="shared" si="11"/>
        <v>2</v>
      </c>
    </row>
    <row r="253" spans="1:5" x14ac:dyDescent="0.25">
      <c r="A253" s="13">
        <v>43665</v>
      </c>
      <c r="B253" s="12">
        <v>43.59</v>
      </c>
      <c r="C253">
        <f t="shared" si="9"/>
        <v>2019</v>
      </c>
      <c r="D253">
        <f t="shared" si="10"/>
        <v>3</v>
      </c>
      <c r="E253">
        <f t="shared" si="11"/>
        <v>2</v>
      </c>
    </row>
    <row r="254" spans="1:5" x14ac:dyDescent="0.25">
      <c r="A254" s="13">
        <v>43668</v>
      </c>
      <c r="B254" s="12">
        <v>42.200001</v>
      </c>
      <c r="C254">
        <f t="shared" si="9"/>
        <v>2019</v>
      </c>
      <c r="D254">
        <f t="shared" si="10"/>
        <v>3</v>
      </c>
      <c r="E254">
        <f t="shared" si="11"/>
        <v>2</v>
      </c>
    </row>
    <row r="255" spans="1:5" x14ac:dyDescent="0.25">
      <c r="A255" s="13">
        <v>43669</v>
      </c>
      <c r="B255" s="12">
        <v>42.970001000000003</v>
      </c>
      <c r="C255">
        <f t="shared" si="9"/>
        <v>2019</v>
      </c>
      <c r="D255">
        <f t="shared" si="10"/>
        <v>3</v>
      </c>
      <c r="E255">
        <f t="shared" si="11"/>
        <v>2</v>
      </c>
    </row>
    <row r="256" spans="1:5" x14ac:dyDescent="0.25">
      <c r="A256" s="13">
        <v>43670</v>
      </c>
      <c r="B256" s="12">
        <v>42.98</v>
      </c>
      <c r="C256">
        <f t="shared" si="9"/>
        <v>2019</v>
      </c>
      <c r="D256">
        <f t="shared" si="10"/>
        <v>3</v>
      </c>
      <c r="E256">
        <f t="shared" si="11"/>
        <v>2</v>
      </c>
    </row>
    <row r="257" spans="1:5" x14ac:dyDescent="0.25">
      <c r="A257" s="13">
        <v>43671</v>
      </c>
      <c r="B257" s="12">
        <v>41.830002</v>
      </c>
      <c r="C257">
        <f t="shared" si="9"/>
        <v>2019</v>
      </c>
      <c r="D257">
        <f t="shared" si="10"/>
        <v>3</v>
      </c>
      <c r="E257">
        <f t="shared" si="11"/>
        <v>2</v>
      </c>
    </row>
    <row r="258" spans="1:5" x14ac:dyDescent="0.25">
      <c r="A258" s="13">
        <v>43672</v>
      </c>
      <c r="B258" s="12">
        <v>42.09</v>
      </c>
      <c r="C258">
        <f t="shared" si="9"/>
        <v>2019</v>
      </c>
      <c r="D258">
        <f t="shared" si="10"/>
        <v>3</v>
      </c>
      <c r="E258">
        <f t="shared" si="11"/>
        <v>2</v>
      </c>
    </row>
    <row r="259" spans="1:5" x14ac:dyDescent="0.25">
      <c r="A259" s="13">
        <v>43675</v>
      </c>
      <c r="B259" s="12">
        <v>40.639999000000003</v>
      </c>
      <c r="C259">
        <f t="shared" ref="C259:C322" si="12">YEAR(A259)</f>
        <v>2019</v>
      </c>
      <c r="D259">
        <f t="shared" ref="D259:D322" si="13">ROUNDUP(MONTH(A259)/3,0)</f>
        <v>3</v>
      </c>
      <c r="E259">
        <f t="shared" ref="E259:E322" si="14">ROUND((D259/2),0)</f>
        <v>2</v>
      </c>
    </row>
    <row r="260" spans="1:5" x14ac:dyDescent="0.25">
      <c r="A260" s="13">
        <v>43676</v>
      </c>
      <c r="B260" s="12">
        <v>40.759998000000003</v>
      </c>
      <c r="C260">
        <f t="shared" si="12"/>
        <v>2019</v>
      </c>
      <c r="D260">
        <f t="shared" si="13"/>
        <v>3</v>
      </c>
      <c r="E260">
        <f t="shared" si="14"/>
        <v>2</v>
      </c>
    </row>
    <row r="261" spans="1:5" x14ac:dyDescent="0.25">
      <c r="A261" s="13">
        <v>43677</v>
      </c>
      <c r="B261" s="12">
        <v>40.82</v>
      </c>
      <c r="C261">
        <f t="shared" si="12"/>
        <v>2019</v>
      </c>
      <c r="D261">
        <f t="shared" si="13"/>
        <v>3</v>
      </c>
      <c r="E261">
        <f t="shared" si="14"/>
        <v>2</v>
      </c>
    </row>
    <row r="262" spans="1:5" x14ac:dyDescent="0.25">
      <c r="A262" s="13">
        <v>43678</v>
      </c>
      <c r="B262" s="12">
        <v>40.349997999999999</v>
      </c>
      <c r="C262">
        <f t="shared" si="12"/>
        <v>2019</v>
      </c>
      <c r="D262">
        <f t="shared" si="13"/>
        <v>3</v>
      </c>
      <c r="E262">
        <f t="shared" si="14"/>
        <v>2</v>
      </c>
    </row>
    <row r="263" spans="1:5" x14ac:dyDescent="0.25">
      <c r="A263" s="13">
        <v>43679</v>
      </c>
      <c r="B263" s="12">
        <v>43.240001999999997</v>
      </c>
      <c r="C263">
        <f t="shared" si="12"/>
        <v>2019</v>
      </c>
      <c r="D263">
        <f t="shared" si="13"/>
        <v>3</v>
      </c>
      <c r="E263">
        <f t="shared" si="14"/>
        <v>2</v>
      </c>
    </row>
    <row r="264" spans="1:5" x14ac:dyDescent="0.25">
      <c r="A264" s="13">
        <v>43682</v>
      </c>
      <c r="B264" s="12">
        <v>42.290000999999997</v>
      </c>
      <c r="C264">
        <f t="shared" si="12"/>
        <v>2019</v>
      </c>
      <c r="D264">
        <f t="shared" si="13"/>
        <v>3</v>
      </c>
      <c r="E264">
        <f t="shared" si="14"/>
        <v>2</v>
      </c>
    </row>
    <row r="265" spans="1:5" x14ac:dyDescent="0.25">
      <c r="A265" s="13">
        <v>43683</v>
      </c>
      <c r="B265" s="12">
        <v>42.529998999999997</v>
      </c>
      <c r="C265">
        <f t="shared" si="12"/>
        <v>2019</v>
      </c>
      <c r="D265">
        <f t="shared" si="13"/>
        <v>3</v>
      </c>
      <c r="E265">
        <f t="shared" si="14"/>
        <v>2</v>
      </c>
    </row>
    <row r="266" spans="1:5" x14ac:dyDescent="0.25">
      <c r="A266" s="13">
        <v>43684</v>
      </c>
      <c r="B266" s="12">
        <v>41.93</v>
      </c>
      <c r="C266">
        <f t="shared" si="12"/>
        <v>2019</v>
      </c>
      <c r="D266">
        <f t="shared" si="13"/>
        <v>3</v>
      </c>
      <c r="E266">
        <f t="shared" si="14"/>
        <v>2</v>
      </c>
    </row>
    <row r="267" spans="1:5" x14ac:dyDescent="0.25">
      <c r="A267" s="13">
        <v>43685</v>
      </c>
      <c r="B267" s="12">
        <v>43.889999000000003</v>
      </c>
      <c r="C267">
        <f t="shared" si="12"/>
        <v>2019</v>
      </c>
      <c r="D267">
        <f t="shared" si="13"/>
        <v>3</v>
      </c>
      <c r="E267">
        <f t="shared" si="14"/>
        <v>2</v>
      </c>
    </row>
    <row r="268" spans="1:5" x14ac:dyDescent="0.25">
      <c r="A268" s="13">
        <v>43686</v>
      </c>
      <c r="B268" s="12">
        <v>42.57</v>
      </c>
      <c r="C268">
        <f t="shared" si="12"/>
        <v>2019</v>
      </c>
      <c r="D268">
        <f t="shared" si="13"/>
        <v>3</v>
      </c>
      <c r="E268">
        <f t="shared" si="14"/>
        <v>2</v>
      </c>
    </row>
    <row r="269" spans="1:5" x14ac:dyDescent="0.25">
      <c r="A269" s="13">
        <v>43689</v>
      </c>
      <c r="B269" s="12">
        <v>42.459999000000003</v>
      </c>
      <c r="C269">
        <f t="shared" si="12"/>
        <v>2019</v>
      </c>
      <c r="D269">
        <f t="shared" si="13"/>
        <v>3</v>
      </c>
      <c r="E269">
        <f t="shared" si="14"/>
        <v>2</v>
      </c>
    </row>
    <row r="270" spans="1:5" x14ac:dyDescent="0.25">
      <c r="A270" s="13">
        <v>43690</v>
      </c>
      <c r="B270" s="12">
        <v>46.02</v>
      </c>
      <c r="C270">
        <f t="shared" si="12"/>
        <v>2019</v>
      </c>
      <c r="D270">
        <f t="shared" si="13"/>
        <v>3</v>
      </c>
      <c r="E270">
        <f t="shared" si="14"/>
        <v>2</v>
      </c>
    </row>
    <row r="271" spans="1:5" x14ac:dyDescent="0.25">
      <c r="A271" s="13">
        <v>43691</v>
      </c>
      <c r="B271" s="12">
        <v>39.040000999999997</v>
      </c>
      <c r="C271">
        <f t="shared" si="12"/>
        <v>2019</v>
      </c>
      <c r="D271">
        <f t="shared" si="13"/>
        <v>3</v>
      </c>
      <c r="E271">
        <f t="shared" si="14"/>
        <v>2</v>
      </c>
    </row>
    <row r="272" spans="1:5" x14ac:dyDescent="0.25">
      <c r="A272" s="13">
        <v>43692</v>
      </c>
      <c r="B272" s="12">
        <v>35.119999</v>
      </c>
      <c r="C272">
        <f t="shared" si="12"/>
        <v>2019</v>
      </c>
      <c r="D272">
        <f t="shared" si="13"/>
        <v>3</v>
      </c>
      <c r="E272">
        <f t="shared" si="14"/>
        <v>2</v>
      </c>
    </row>
    <row r="273" spans="1:5" x14ac:dyDescent="0.25">
      <c r="A273" s="13">
        <v>43693</v>
      </c>
      <c r="B273" s="12">
        <v>31.309999000000001</v>
      </c>
      <c r="C273">
        <f t="shared" si="12"/>
        <v>2019</v>
      </c>
      <c r="D273">
        <f t="shared" si="13"/>
        <v>3</v>
      </c>
      <c r="E273">
        <f t="shared" si="14"/>
        <v>2</v>
      </c>
    </row>
    <row r="274" spans="1:5" x14ac:dyDescent="0.25">
      <c r="A274" s="13">
        <v>43696</v>
      </c>
      <c r="B274" s="12">
        <v>29.93</v>
      </c>
      <c r="C274">
        <f t="shared" si="12"/>
        <v>2019</v>
      </c>
      <c r="D274">
        <f t="shared" si="13"/>
        <v>3</v>
      </c>
      <c r="E274">
        <f t="shared" si="14"/>
        <v>2</v>
      </c>
    </row>
    <row r="275" spans="1:5" x14ac:dyDescent="0.25">
      <c r="A275" s="13">
        <v>43697</v>
      </c>
      <c r="B275" s="12">
        <v>29.299999</v>
      </c>
      <c r="C275">
        <f t="shared" si="12"/>
        <v>2019</v>
      </c>
      <c r="D275">
        <f t="shared" si="13"/>
        <v>3</v>
      </c>
      <c r="E275">
        <f t="shared" si="14"/>
        <v>2</v>
      </c>
    </row>
    <row r="276" spans="1:5" x14ac:dyDescent="0.25">
      <c r="A276" s="13">
        <v>43698</v>
      </c>
      <c r="B276" s="12">
        <v>32.340000000000003</v>
      </c>
      <c r="C276">
        <f t="shared" si="12"/>
        <v>2019</v>
      </c>
      <c r="D276">
        <f t="shared" si="13"/>
        <v>3</v>
      </c>
      <c r="E276">
        <f t="shared" si="14"/>
        <v>2</v>
      </c>
    </row>
    <row r="277" spans="1:5" x14ac:dyDescent="0.25">
      <c r="A277" s="13">
        <v>43699</v>
      </c>
      <c r="B277" s="12">
        <v>29.01</v>
      </c>
      <c r="C277">
        <f t="shared" si="12"/>
        <v>2019</v>
      </c>
      <c r="D277">
        <f t="shared" si="13"/>
        <v>3</v>
      </c>
      <c r="E277">
        <f t="shared" si="14"/>
        <v>2</v>
      </c>
    </row>
    <row r="278" spans="1:5" x14ac:dyDescent="0.25">
      <c r="A278" s="13">
        <v>43700</v>
      </c>
      <c r="B278" s="12">
        <v>28.290001</v>
      </c>
      <c r="C278">
        <f t="shared" si="12"/>
        <v>2019</v>
      </c>
      <c r="D278">
        <f t="shared" si="13"/>
        <v>3</v>
      </c>
      <c r="E278">
        <f t="shared" si="14"/>
        <v>2</v>
      </c>
    </row>
    <row r="279" spans="1:5" x14ac:dyDescent="0.25">
      <c r="A279" s="13">
        <v>43703</v>
      </c>
      <c r="B279" s="12">
        <v>28.200001</v>
      </c>
      <c r="C279">
        <f t="shared" si="12"/>
        <v>2019</v>
      </c>
      <c r="D279">
        <f t="shared" si="13"/>
        <v>3</v>
      </c>
      <c r="E279">
        <f t="shared" si="14"/>
        <v>2</v>
      </c>
    </row>
    <row r="280" spans="1:5" x14ac:dyDescent="0.25">
      <c r="A280" s="13">
        <v>43704</v>
      </c>
      <c r="B280" s="12">
        <v>26.49</v>
      </c>
      <c r="C280">
        <f t="shared" si="12"/>
        <v>2019</v>
      </c>
      <c r="D280">
        <f t="shared" si="13"/>
        <v>3</v>
      </c>
      <c r="E280">
        <f t="shared" si="14"/>
        <v>2</v>
      </c>
    </row>
    <row r="281" spans="1:5" x14ac:dyDescent="0.25">
      <c r="A281" s="13">
        <v>43705</v>
      </c>
      <c r="B281" s="12">
        <v>27.200001</v>
      </c>
      <c r="C281">
        <f t="shared" si="12"/>
        <v>2019</v>
      </c>
      <c r="D281">
        <f t="shared" si="13"/>
        <v>3</v>
      </c>
      <c r="E281">
        <f t="shared" si="14"/>
        <v>2</v>
      </c>
    </row>
    <row r="282" spans="1:5" x14ac:dyDescent="0.25">
      <c r="A282" s="13">
        <v>43706</v>
      </c>
      <c r="B282" s="12">
        <v>26.74</v>
      </c>
      <c r="C282">
        <f t="shared" si="12"/>
        <v>2019</v>
      </c>
      <c r="D282">
        <f t="shared" si="13"/>
        <v>3</v>
      </c>
      <c r="E282">
        <f t="shared" si="14"/>
        <v>2</v>
      </c>
    </row>
    <row r="283" spans="1:5" x14ac:dyDescent="0.25">
      <c r="A283" s="13">
        <v>43707</v>
      </c>
      <c r="B283" s="12">
        <v>25.67</v>
      </c>
      <c r="C283">
        <f t="shared" si="12"/>
        <v>2019</v>
      </c>
      <c r="D283">
        <f t="shared" si="13"/>
        <v>3</v>
      </c>
      <c r="E283">
        <f t="shared" si="14"/>
        <v>2</v>
      </c>
    </row>
    <row r="284" spans="1:5" x14ac:dyDescent="0.25">
      <c r="A284" s="13">
        <v>43711</v>
      </c>
      <c r="B284" s="12">
        <v>30.1</v>
      </c>
      <c r="C284">
        <f t="shared" si="12"/>
        <v>2019</v>
      </c>
      <c r="D284">
        <f t="shared" si="13"/>
        <v>3</v>
      </c>
      <c r="E284">
        <f t="shared" si="14"/>
        <v>2</v>
      </c>
    </row>
    <row r="285" spans="1:5" x14ac:dyDescent="0.25">
      <c r="A285" s="13">
        <v>43712</v>
      </c>
      <c r="B285" s="12">
        <v>30</v>
      </c>
      <c r="C285">
        <f t="shared" si="12"/>
        <v>2019</v>
      </c>
      <c r="D285">
        <f t="shared" si="13"/>
        <v>3</v>
      </c>
      <c r="E285">
        <f t="shared" si="14"/>
        <v>2</v>
      </c>
    </row>
    <row r="286" spans="1:5" x14ac:dyDescent="0.25">
      <c r="A286" s="13">
        <v>43713</v>
      </c>
      <c r="B286" s="12">
        <v>32.080002</v>
      </c>
      <c r="C286">
        <f t="shared" si="12"/>
        <v>2019</v>
      </c>
      <c r="D286">
        <f t="shared" si="13"/>
        <v>3</v>
      </c>
      <c r="E286">
        <f t="shared" si="14"/>
        <v>2</v>
      </c>
    </row>
    <row r="287" spans="1:5" x14ac:dyDescent="0.25">
      <c r="A287" s="13">
        <v>43714</v>
      </c>
      <c r="B287" s="12">
        <v>32.060001</v>
      </c>
      <c r="C287">
        <f t="shared" si="12"/>
        <v>2019</v>
      </c>
      <c r="D287">
        <f t="shared" si="13"/>
        <v>3</v>
      </c>
      <c r="E287">
        <f t="shared" si="14"/>
        <v>2</v>
      </c>
    </row>
    <row r="288" spans="1:5" x14ac:dyDescent="0.25">
      <c r="A288" s="13">
        <v>43717</v>
      </c>
      <c r="B288" s="12">
        <v>30.15</v>
      </c>
      <c r="C288">
        <f t="shared" si="12"/>
        <v>2019</v>
      </c>
      <c r="D288">
        <f t="shared" si="13"/>
        <v>3</v>
      </c>
      <c r="E288">
        <f t="shared" si="14"/>
        <v>2</v>
      </c>
    </row>
    <row r="289" spans="1:5" x14ac:dyDescent="0.25">
      <c r="A289" s="13">
        <v>43718</v>
      </c>
      <c r="B289" s="12">
        <v>31.129999000000002</v>
      </c>
      <c r="C289">
        <f t="shared" si="12"/>
        <v>2019</v>
      </c>
      <c r="D289">
        <f t="shared" si="13"/>
        <v>3</v>
      </c>
      <c r="E289">
        <f t="shared" si="14"/>
        <v>2</v>
      </c>
    </row>
    <row r="290" spans="1:5" x14ac:dyDescent="0.25">
      <c r="A290" s="13">
        <v>43719</v>
      </c>
      <c r="B290" s="12">
        <v>30.709999</v>
      </c>
      <c r="C290">
        <f t="shared" si="12"/>
        <v>2019</v>
      </c>
      <c r="D290">
        <f t="shared" si="13"/>
        <v>3</v>
      </c>
      <c r="E290">
        <f t="shared" si="14"/>
        <v>2</v>
      </c>
    </row>
    <row r="291" spans="1:5" x14ac:dyDescent="0.25">
      <c r="A291" s="13">
        <v>43720</v>
      </c>
      <c r="B291" s="12">
        <v>30.57</v>
      </c>
      <c r="C291">
        <f t="shared" si="12"/>
        <v>2019</v>
      </c>
      <c r="D291">
        <f t="shared" si="13"/>
        <v>3</v>
      </c>
      <c r="E291">
        <f t="shared" si="14"/>
        <v>2</v>
      </c>
    </row>
    <row r="292" spans="1:5" x14ac:dyDescent="0.25">
      <c r="A292" s="13">
        <v>43721</v>
      </c>
      <c r="B292" s="12">
        <v>31.65</v>
      </c>
      <c r="C292">
        <f t="shared" si="12"/>
        <v>2019</v>
      </c>
      <c r="D292">
        <f t="shared" si="13"/>
        <v>3</v>
      </c>
      <c r="E292">
        <f t="shared" si="14"/>
        <v>2</v>
      </c>
    </row>
    <row r="293" spans="1:5" x14ac:dyDescent="0.25">
      <c r="A293" s="13">
        <v>43724</v>
      </c>
      <c r="B293" s="12">
        <v>30.790001</v>
      </c>
      <c r="C293">
        <f t="shared" si="12"/>
        <v>2019</v>
      </c>
      <c r="D293">
        <f t="shared" si="13"/>
        <v>3</v>
      </c>
      <c r="E293">
        <f t="shared" si="14"/>
        <v>2</v>
      </c>
    </row>
    <row r="294" spans="1:5" x14ac:dyDescent="0.25">
      <c r="A294" s="13">
        <v>43725</v>
      </c>
      <c r="B294" s="12">
        <v>30.5</v>
      </c>
      <c r="C294">
        <f t="shared" si="12"/>
        <v>2019</v>
      </c>
      <c r="D294">
        <f t="shared" si="13"/>
        <v>3</v>
      </c>
      <c r="E294">
        <f t="shared" si="14"/>
        <v>2</v>
      </c>
    </row>
    <row r="295" spans="1:5" x14ac:dyDescent="0.25">
      <c r="A295" s="13">
        <v>43726</v>
      </c>
      <c r="B295" s="12">
        <v>30.48</v>
      </c>
      <c r="C295">
        <f t="shared" si="12"/>
        <v>2019</v>
      </c>
      <c r="D295">
        <f t="shared" si="13"/>
        <v>3</v>
      </c>
      <c r="E295">
        <f t="shared" si="14"/>
        <v>2</v>
      </c>
    </row>
    <row r="296" spans="1:5" x14ac:dyDescent="0.25">
      <c r="A296" s="13">
        <v>43727</v>
      </c>
      <c r="B296" s="12">
        <v>29.959999</v>
      </c>
      <c r="C296">
        <f t="shared" si="12"/>
        <v>2019</v>
      </c>
      <c r="D296">
        <f t="shared" si="13"/>
        <v>3</v>
      </c>
      <c r="E296">
        <f t="shared" si="14"/>
        <v>2</v>
      </c>
    </row>
    <row r="297" spans="1:5" x14ac:dyDescent="0.25">
      <c r="A297" s="13">
        <v>43728</v>
      </c>
      <c r="B297" s="12">
        <v>29</v>
      </c>
      <c r="C297">
        <f t="shared" si="12"/>
        <v>2019</v>
      </c>
      <c r="D297">
        <f t="shared" si="13"/>
        <v>3</v>
      </c>
      <c r="E297">
        <f t="shared" si="14"/>
        <v>2</v>
      </c>
    </row>
    <row r="298" spans="1:5" x14ac:dyDescent="0.25">
      <c r="A298" s="13">
        <v>43731</v>
      </c>
      <c r="B298" s="12">
        <v>28.190000999999999</v>
      </c>
      <c r="C298">
        <f t="shared" si="12"/>
        <v>2019</v>
      </c>
      <c r="D298">
        <f t="shared" si="13"/>
        <v>3</v>
      </c>
      <c r="E298">
        <f t="shared" si="14"/>
        <v>2</v>
      </c>
    </row>
    <row r="299" spans="1:5" x14ac:dyDescent="0.25">
      <c r="A299" s="13">
        <v>43732</v>
      </c>
      <c r="B299" s="12">
        <v>26.73</v>
      </c>
      <c r="C299">
        <f t="shared" si="12"/>
        <v>2019</v>
      </c>
      <c r="D299">
        <f t="shared" si="13"/>
        <v>3</v>
      </c>
      <c r="E299">
        <f t="shared" si="14"/>
        <v>2</v>
      </c>
    </row>
    <row r="300" spans="1:5" x14ac:dyDescent="0.25">
      <c r="A300" s="13">
        <v>43733</v>
      </c>
      <c r="B300" s="12">
        <v>26.6</v>
      </c>
      <c r="C300">
        <f t="shared" si="12"/>
        <v>2019</v>
      </c>
      <c r="D300">
        <f t="shared" si="13"/>
        <v>3</v>
      </c>
      <c r="E300">
        <f t="shared" si="14"/>
        <v>2</v>
      </c>
    </row>
    <row r="301" spans="1:5" x14ac:dyDescent="0.25">
      <c r="A301" s="13">
        <v>43734</v>
      </c>
      <c r="B301" s="12">
        <v>26.709999</v>
      </c>
      <c r="C301">
        <f t="shared" si="12"/>
        <v>2019</v>
      </c>
      <c r="D301">
        <f t="shared" si="13"/>
        <v>3</v>
      </c>
      <c r="E301">
        <f t="shared" si="14"/>
        <v>2</v>
      </c>
    </row>
    <row r="302" spans="1:5" x14ac:dyDescent="0.25">
      <c r="A302" s="13">
        <v>43735</v>
      </c>
      <c r="B302" s="12">
        <v>25.940000999999999</v>
      </c>
      <c r="C302">
        <f t="shared" si="12"/>
        <v>2019</v>
      </c>
      <c r="D302">
        <f t="shared" si="13"/>
        <v>3</v>
      </c>
      <c r="E302">
        <f t="shared" si="14"/>
        <v>2</v>
      </c>
    </row>
    <row r="303" spans="1:5" x14ac:dyDescent="0.25">
      <c r="A303" s="13">
        <v>43738</v>
      </c>
      <c r="B303" s="12">
        <v>24.74</v>
      </c>
      <c r="C303">
        <f t="shared" si="12"/>
        <v>2019</v>
      </c>
      <c r="D303">
        <f t="shared" si="13"/>
        <v>3</v>
      </c>
      <c r="E303">
        <f t="shared" si="14"/>
        <v>2</v>
      </c>
    </row>
    <row r="304" spans="1:5" x14ac:dyDescent="0.25">
      <c r="A304" s="13">
        <v>43739</v>
      </c>
      <c r="B304" s="12">
        <v>24.18</v>
      </c>
      <c r="C304">
        <f t="shared" si="12"/>
        <v>2019</v>
      </c>
      <c r="D304">
        <f t="shared" si="13"/>
        <v>4</v>
      </c>
      <c r="E304">
        <f t="shared" si="14"/>
        <v>2</v>
      </c>
    </row>
    <row r="305" spans="1:5" x14ac:dyDescent="0.25">
      <c r="A305" s="13">
        <v>43740</v>
      </c>
      <c r="B305" s="12">
        <v>24.049999</v>
      </c>
      <c r="C305">
        <f t="shared" si="12"/>
        <v>2019</v>
      </c>
      <c r="D305">
        <f t="shared" si="13"/>
        <v>4</v>
      </c>
      <c r="E305">
        <f t="shared" si="14"/>
        <v>2</v>
      </c>
    </row>
    <row r="306" spans="1:5" x14ac:dyDescent="0.25">
      <c r="A306" s="13">
        <v>43741</v>
      </c>
      <c r="B306" s="12">
        <v>24.879999000000002</v>
      </c>
      <c r="C306">
        <f t="shared" si="12"/>
        <v>2019</v>
      </c>
      <c r="D306">
        <f t="shared" si="13"/>
        <v>4</v>
      </c>
      <c r="E306">
        <f t="shared" si="14"/>
        <v>2</v>
      </c>
    </row>
    <row r="307" spans="1:5" x14ac:dyDescent="0.25">
      <c r="A307" s="13">
        <v>43742</v>
      </c>
      <c r="B307" s="12">
        <v>24.059999000000001</v>
      </c>
      <c r="C307">
        <f t="shared" si="12"/>
        <v>2019</v>
      </c>
      <c r="D307">
        <f t="shared" si="13"/>
        <v>4</v>
      </c>
      <c r="E307">
        <f t="shared" si="14"/>
        <v>2</v>
      </c>
    </row>
    <row r="308" spans="1:5" x14ac:dyDescent="0.25">
      <c r="A308" s="13">
        <v>43745</v>
      </c>
      <c r="B308" s="12">
        <v>24.26</v>
      </c>
      <c r="C308">
        <f t="shared" si="12"/>
        <v>2019</v>
      </c>
      <c r="D308">
        <f t="shared" si="13"/>
        <v>4</v>
      </c>
      <c r="E308">
        <f t="shared" si="14"/>
        <v>2</v>
      </c>
    </row>
    <row r="309" spans="1:5" x14ac:dyDescent="0.25">
      <c r="A309" s="13">
        <v>43746</v>
      </c>
      <c r="B309" s="12">
        <v>23.940000999999999</v>
      </c>
      <c r="C309">
        <f t="shared" si="12"/>
        <v>2019</v>
      </c>
      <c r="D309">
        <f t="shared" si="13"/>
        <v>4</v>
      </c>
      <c r="E309">
        <f t="shared" si="14"/>
        <v>2</v>
      </c>
    </row>
    <row r="310" spans="1:5" x14ac:dyDescent="0.25">
      <c r="A310" s="13">
        <v>43747</v>
      </c>
      <c r="B310" s="12">
        <v>23.870000999999998</v>
      </c>
      <c r="C310">
        <f t="shared" si="12"/>
        <v>2019</v>
      </c>
      <c r="D310">
        <f t="shared" si="13"/>
        <v>4</v>
      </c>
      <c r="E310">
        <f t="shared" si="14"/>
        <v>2</v>
      </c>
    </row>
    <row r="311" spans="1:5" x14ac:dyDescent="0.25">
      <c r="A311" s="13">
        <v>43748</v>
      </c>
      <c r="B311" s="12">
        <v>20.65</v>
      </c>
      <c r="C311">
        <f t="shared" si="12"/>
        <v>2019</v>
      </c>
      <c r="D311">
        <f t="shared" si="13"/>
        <v>4</v>
      </c>
      <c r="E311">
        <f t="shared" si="14"/>
        <v>2</v>
      </c>
    </row>
    <row r="312" spans="1:5" x14ac:dyDescent="0.25">
      <c r="A312" s="13">
        <v>43749</v>
      </c>
      <c r="B312" s="12">
        <v>20.959999</v>
      </c>
      <c r="C312">
        <f t="shared" si="12"/>
        <v>2019</v>
      </c>
      <c r="D312">
        <f t="shared" si="13"/>
        <v>4</v>
      </c>
      <c r="E312">
        <f t="shared" si="14"/>
        <v>2</v>
      </c>
    </row>
    <row r="313" spans="1:5" x14ac:dyDescent="0.25">
      <c r="A313" s="13">
        <v>43752</v>
      </c>
      <c r="B313" s="12">
        <v>20.66</v>
      </c>
      <c r="C313">
        <f t="shared" si="12"/>
        <v>2019</v>
      </c>
      <c r="D313">
        <f t="shared" si="13"/>
        <v>4</v>
      </c>
      <c r="E313">
        <f t="shared" si="14"/>
        <v>2</v>
      </c>
    </row>
    <row r="314" spans="1:5" x14ac:dyDescent="0.25">
      <c r="A314" s="13">
        <v>43753</v>
      </c>
      <c r="B314" s="12">
        <v>22.120000999999998</v>
      </c>
      <c r="C314">
        <f t="shared" si="12"/>
        <v>2019</v>
      </c>
      <c r="D314">
        <f t="shared" si="13"/>
        <v>4</v>
      </c>
      <c r="E314">
        <f t="shared" si="14"/>
        <v>2</v>
      </c>
    </row>
    <row r="315" spans="1:5" x14ac:dyDescent="0.25">
      <c r="A315" s="13">
        <v>43754</v>
      </c>
      <c r="B315" s="12">
        <v>21.73</v>
      </c>
      <c r="C315">
        <f t="shared" si="12"/>
        <v>2019</v>
      </c>
      <c r="D315">
        <f t="shared" si="13"/>
        <v>4</v>
      </c>
      <c r="E315">
        <f t="shared" si="14"/>
        <v>2</v>
      </c>
    </row>
    <row r="316" spans="1:5" x14ac:dyDescent="0.25">
      <c r="A316" s="13">
        <v>43755</v>
      </c>
      <c r="B316" s="12">
        <v>22.49</v>
      </c>
      <c r="C316">
        <f t="shared" si="12"/>
        <v>2019</v>
      </c>
      <c r="D316">
        <f t="shared" si="13"/>
        <v>4</v>
      </c>
      <c r="E316">
        <f t="shared" si="14"/>
        <v>2</v>
      </c>
    </row>
    <row r="317" spans="1:5" x14ac:dyDescent="0.25">
      <c r="A317" s="13">
        <v>43756</v>
      </c>
      <c r="B317" s="12">
        <v>21.370000999999998</v>
      </c>
      <c r="C317">
        <f t="shared" si="12"/>
        <v>2019</v>
      </c>
      <c r="D317">
        <f t="shared" si="13"/>
        <v>4</v>
      </c>
      <c r="E317">
        <f t="shared" si="14"/>
        <v>2</v>
      </c>
    </row>
    <row r="318" spans="1:5" x14ac:dyDescent="0.25">
      <c r="A318" s="13">
        <v>43759</v>
      </c>
      <c r="B318" s="12">
        <v>22.440000999999999</v>
      </c>
      <c r="C318">
        <f t="shared" si="12"/>
        <v>2019</v>
      </c>
      <c r="D318">
        <f t="shared" si="13"/>
        <v>4</v>
      </c>
      <c r="E318">
        <f t="shared" si="14"/>
        <v>2</v>
      </c>
    </row>
    <row r="319" spans="1:5" x14ac:dyDescent="0.25">
      <c r="A319" s="13">
        <v>43760</v>
      </c>
      <c r="B319" s="12">
        <v>22.15</v>
      </c>
      <c r="C319">
        <f t="shared" si="12"/>
        <v>2019</v>
      </c>
      <c r="D319">
        <f t="shared" si="13"/>
        <v>4</v>
      </c>
      <c r="E319">
        <f t="shared" si="14"/>
        <v>2</v>
      </c>
    </row>
    <row r="320" spans="1:5" x14ac:dyDescent="0.25">
      <c r="A320" s="13">
        <v>43761</v>
      </c>
      <c r="B320" s="12">
        <v>22.629999000000002</v>
      </c>
      <c r="C320">
        <f t="shared" si="12"/>
        <v>2019</v>
      </c>
      <c r="D320">
        <f t="shared" si="13"/>
        <v>4</v>
      </c>
      <c r="E320">
        <f t="shared" si="14"/>
        <v>2</v>
      </c>
    </row>
    <row r="321" spans="1:5" x14ac:dyDescent="0.25">
      <c r="A321" s="13">
        <v>43762</v>
      </c>
      <c r="B321" s="12">
        <v>24.379999000000002</v>
      </c>
      <c r="C321">
        <f t="shared" si="12"/>
        <v>2019</v>
      </c>
      <c r="D321">
        <f t="shared" si="13"/>
        <v>4</v>
      </c>
      <c r="E321">
        <f t="shared" si="14"/>
        <v>2</v>
      </c>
    </row>
    <row r="322" spans="1:5" x14ac:dyDescent="0.25">
      <c r="A322" s="13">
        <v>43763</v>
      </c>
      <c r="B322" s="12">
        <v>23.67</v>
      </c>
      <c r="C322">
        <f t="shared" si="12"/>
        <v>2019</v>
      </c>
      <c r="D322">
        <f t="shared" si="13"/>
        <v>4</v>
      </c>
      <c r="E322">
        <f t="shared" si="14"/>
        <v>2</v>
      </c>
    </row>
    <row r="323" spans="1:5" x14ac:dyDescent="0.25">
      <c r="A323" s="13">
        <v>43766</v>
      </c>
      <c r="B323" s="12">
        <v>23.09</v>
      </c>
      <c r="C323">
        <f t="shared" ref="C323:C386" si="15">YEAR(A323)</f>
        <v>2019</v>
      </c>
      <c r="D323">
        <f t="shared" ref="D323:D386" si="16">ROUNDUP(MONTH(A323)/3,0)</f>
        <v>4</v>
      </c>
      <c r="E323">
        <f t="shared" ref="E323:E386" si="17">ROUND((D323/2),0)</f>
        <v>2</v>
      </c>
    </row>
    <row r="324" spans="1:5" x14ac:dyDescent="0.25">
      <c r="A324" s="13">
        <v>43767</v>
      </c>
      <c r="B324" s="12">
        <v>22.15</v>
      </c>
      <c r="C324">
        <f t="shared" si="15"/>
        <v>2019</v>
      </c>
      <c r="D324">
        <f t="shared" si="16"/>
        <v>4</v>
      </c>
      <c r="E324">
        <f t="shared" si="17"/>
        <v>2</v>
      </c>
    </row>
    <row r="325" spans="1:5" x14ac:dyDescent="0.25">
      <c r="A325" s="13">
        <v>43768</v>
      </c>
      <c r="B325" s="12">
        <v>22.209999</v>
      </c>
      <c r="C325">
        <f t="shared" si="15"/>
        <v>2019</v>
      </c>
      <c r="D325">
        <f t="shared" si="16"/>
        <v>4</v>
      </c>
      <c r="E325">
        <f t="shared" si="17"/>
        <v>2</v>
      </c>
    </row>
    <row r="326" spans="1:5" x14ac:dyDescent="0.25">
      <c r="A326" s="13">
        <v>43769</v>
      </c>
      <c r="B326" s="12">
        <v>22.309999000000001</v>
      </c>
      <c r="C326">
        <f t="shared" si="15"/>
        <v>2019</v>
      </c>
      <c r="D326">
        <f t="shared" si="16"/>
        <v>4</v>
      </c>
      <c r="E326">
        <f t="shared" si="17"/>
        <v>2</v>
      </c>
    </row>
    <row r="327" spans="1:5" x14ac:dyDescent="0.25">
      <c r="A327" s="13">
        <v>43770</v>
      </c>
      <c r="B327" s="12">
        <v>21.620000999999998</v>
      </c>
      <c r="C327">
        <f t="shared" si="15"/>
        <v>2019</v>
      </c>
      <c r="D327">
        <f t="shared" si="16"/>
        <v>4</v>
      </c>
      <c r="E327">
        <f t="shared" si="17"/>
        <v>2</v>
      </c>
    </row>
    <row r="328" spans="1:5" x14ac:dyDescent="0.25">
      <c r="A328" s="13">
        <v>43773</v>
      </c>
      <c r="B328" s="12">
        <v>22.1</v>
      </c>
      <c r="C328">
        <f t="shared" si="15"/>
        <v>2019</v>
      </c>
      <c r="D328">
        <f t="shared" si="16"/>
        <v>4</v>
      </c>
      <c r="E328">
        <f t="shared" si="17"/>
        <v>2</v>
      </c>
    </row>
    <row r="329" spans="1:5" x14ac:dyDescent="0.25">
      <c r="A329" s="13">
        <v>43774</v>
      </c>
      <c r="B329" s="12">
        <v>22.43</v>
      </c>
      <c r="C329">
        <f t="shared" si="15"/>
        <v>2019</v>
      </c>
      <c r="D329">
        <f t="shared" si="16"/>
        <v>4</v>
      </c>
      <c r="E329">
        <f t="shared" si="17"/>
        <v>2</v>
      </c>
    </row>
    <row r="330" spans="1:5" x14ac:dyDescent="0.25">
      <c r="A330" s="13">
        <v>43775</v>
      </c>
      <c r="B330" s="12">
        <v>22.889999</v>
      </c>
      <c r="C330">
        <f t="shared" si="15"/>
        <v>2019</v>
      </c>
      <c r="D330">
        <f t="shared" si="16"/>
        <v>4</v>
      </c>
      <c r="E330">
        <f t="shared" si="17"/>
        <v>2</v>
      </c>
    </row>
    <row r="331" spans="1:5" x14ac:dyDescent="0.25">
      <c r="A331" s="13">
        <v>43776</v>
      </c>
      <c r="B331" s="12">
        <v>22.24</v>
      </c>
      <c r="C331">
        <f t="shared" si="15"/>
        <v>2019</v>
      </c>
      <c r="D331">
        <f t="shared" si="16"/>
        <v>4</v>
      </c>
      <c r="E331">
        <f t="shared" si="17"/>
        <v>2</v>
      </c>
    </row>
    <row r="332" spans="1:5" x14ac:dyDescent="0.25">
      <c r="A332" s="13">
        <v>43777</v>
      </c>
      <c r="B332" s="12">
        <v>23.42</v>
      </c>
      <c r="C332">
        <f t="shared" si="15"/>
        <v>2019</v>
      </c>
      <c r="D332">
        <f t="shared" si="16"/>
        <v>4</v>
      </c>
      <c r="E332">
        <f t="shared" si="17"/>
        <v>2</v>
      </c>
    </row>
    <row r="333" spans="1:5" x14ac:dyDescent="0.25">
      <c r="A333" s="13">
        <v>43780</v>
      </c>
      <c r="B333" s="12">
        <v>21.92</v>
      </c>
      <c r="C333">
        <f t="shared" si="15"/>
        <v>2019</v>
      </c>
      <c r="D333">
        <f t="shared" si="16"/>
        <v>4</v>
      </c>
      <c r="E333">
        <f t="shared" si="17"/>
        <v>2</v>
      </c>
    </row>
    <row r="334" spans="1:5" x14ac:dyDescent="0.25">
      <c r="A334" s="13">
        <v>43781</v>
      </c>
      <c r="B334" s="12">
        <v>21.57</v>
      </c>
      <c r="C334">
        <f t="shared" si="15"/>
        <v>2019</v>
      </c>
      <c r="D334">
        <f t="shared" si="16"/>
        <v>4</v>
      </c>
      <c r="E334">
        <f t="shared" si="17"/>
        <v>2</v>
      </c>
    </row>
    <row r="335" spans="1:5" x14ac:dyDescent="0.25">
      <c r="A335" s="13">
        <v>43782</v>
      </c>
      <c r="B335" s="12">
        <v>20.93</v>
      </c>
      <c r="C335">
        <f t="shared" si="15"/>
        <v>2019</v>
      </c>
      <c r="D335">
        <f t="shared" si="16"/>
        <v>4</v>
      </c>
      <c r="E335">
        <f t="shared" si="17"/>
        <v>2</v>
      </c>
    </row>
    <row r="336" spans="1:5" x14ac:dyDescent="0.25">
      <c r="A336" s="13">
        <v>43783</v>
      </c>
      <c r="B336" s="12">
        <v>19.809999000000001</v>
      </c>
      <c r="C336">
        <f t="shared" si="15"/>
        <v>2019</v>
      </c>
      <c r="D336">
        <f t="shared" si="16"/>
        <v>4</v>
      </c>
      <c r="E336">
        <f t="shared" si="17"/>
        <v>2</v>
      </c>
    </row>
    <row r="337" spans="1:5" x14ac:dyDescent="0.25">
      <c r="A337" s="13">
        <v>43784</v>
      </c>
      <c r="B337" s="12">
        <v>19.93</v>
      </c>
      <c r="C337">
        <f t="shared" si="15"/>
        <v>2019</v>
      </c>
      <c r="D337">
        <f t="shared" si="16"/>
        <v>4</v>
      </c>
      <c r="E337">
        <f t="shared" si="17"/>
        <v>2</v>
      </c>
    </row>
    <row r="338" spans="1:5" x14ac:dyDescent="0.25">
      <c r="A338" s="13">
        <v>43787</v>
      </c>
      <c r="B338" s="12">
        <v>19.91</v>
      </c>
      <c r="C338">
        <f t="shared" si="15"/>
        <v>2019</v>
      </c>
      <c r="D338">
        <f t="shared" si="16"/>
        <v>4</v>
      </c>
      <c r="E338">
        <f t="shared" si="17"/>
        <v>2</v>
      </c>
    </row>
    <row r="339" spans="1:5" x14ac:dyDescent="0.25">
      <c r="A339" s="13">
        <v>43788</v>
      </c>
      <c r="B339" s="12">
        <v>19.98</v>
      </c>
      <c r="C339">
        <f t="shared" si="15"/>
        <v>2019</v>
      </c>
      <c r="D339">
        <f t="shared" si="16"/>
        <v>4</v>
      </c>
      <c r="E339">
        <f t="shared" si="17"/>
        <v>2</v>
      </c>
    </row>
    <row r="340" spans="1:5" x14ac:dyDescent="0.25">
      <c r="A340" s="13">
        <v>43789</v>
      </c>
      <c r="B340" s="12">
        <v>20.92</v>
      </c>
      <c r="C340">
        <f t="shared" si="15"/>
        <v>2019</v>
      </c>
      <c r="D340">
        <f t="shared" si="16"/>
        <v>4</v>
      </c>
      <c r="E340">
        <f t="shared" si="17"/>
        <v>2</v>
      </c>
    </row>
    <row r="341" spans="1:5" x14ac:dyDescent="0.25">
      <c r="A341" s="13">
        <v>43790</v>
      </c>
      <c r="B341" s="12">
        <v>22.43</v>
      </c>
      <c r="C341">
        <f t="shared" si="15"/>
        <v>2019</v>
      </c>
      <c r="D341">
        <f t="shared" si="16"/>
        <v>4</v>
      </c>
      <c r="E341">
        <f t="shared" si="17"/>
        <v>2</v>
      </c>
    </row>
    <row r="342" spans="1:5" x14ac:dyDescent="0.25">
      <c r="A342" s="13">
        <v>43791</v>
      </c>
      <c r="B342" s="12">
        <v>21.33</v>
      </c>
      <c r="C342">
        <f t="shared" si="15"/>
        <v>2019</v>
      </c>
      <c r="D342">
        <f t="shared" si="16"/>
        <v>4</v>
      </c>
      <c r="E342">
        <f t="shared" si="17"/>
        <v>2</v>
      </c>
    </row>
    <row r="343" spans="1:5" x14ac:dyDescent="0.25">
      <c r="A343" s="13">
        <v>43794</v>
      </c>
      <c r="B343" s="12">
        <v>20.790001</v>
      </c>
      <c r="C343">
        <f t="shared" si="15"/>
        <v>2019</v>
      </c>
      <c r="D343">
        <f t="shared" si="16"/>
        <v>4</v>
      </c>
      <c r="E343">
        <f t="shared" si="17"/>
        <v>2</v>
      </c>
    </row>
    <row r="344" spans="1:5" x14ac:dyDescent="0.25">
      <c r="A344" s="13">
        <v>43795</v>
      </c>
      <c r="B344" s="12">
        <v>20.049999</v>
      </c>
      <c r="C344">
        <f t="shared" si="15"/>
        <v>2019</v>
      </c>
      <c r="D344">
        <f t="shared" si="16"/>
        <v>4</v>
      </c>
      <c r="E344">
        <f t="shared" si="17"/>
        <v>2</v>
      </c>
    </row>
    <row r="345" spans="1:5" x14ac:dyDescent="0.25">
      <c r="A345" s="13">
        <v>43796</v>
      </c>
      <c r="B345" s="12">
        <v>20.239999999999998</v>
      </c>
      <c r="C345">
        <f t="shared" si="15"/>
        <v>2019</v>
      </c>
      <c r="D345">
        <f t="shared" si="16"/>
        <v>4</v>
      </c>
      <c r="E345">
        <f t="shared" si="17"/>
        <v>2</v>
      </c>
    </row>
    <row r="346" spans="1:5" x14ac:dyDescent="0.25">
      <c r="A346" s="13">
        <v>43798</v>
      </c>
      <c r="B346" s="12">
        <v>19.84</v>
      </c>
      <c r="C346">
        <f t="shared" si="15"/>
        <v>2019</v>
      </c>
      <c r="D346">
        <f t="shared" si="16"/>
        <v>4</v>
      </c>
      <c r="E346">
        <f t="shared" si="17"/>
        <v>2</v>
      </c>
    </row>
    <row r="347" spans="1:5" x14ac:dyDescent="0.25">
      <c r="A347" s="13">
        <v>43801</v>
      </c>
      <c r="B347" s="12">
        <v>19.010000000000002</v>
      </c>
      <c r="C347">
        <f t="shared" si="15"/>
        <v>2019</v>
      </c>
      <c r="D347">
        <f t="shared" si="16"/>
        <v>4</v>
      </c>
      <c r="E347">
        <f t="shared" si="17"/>
        <v>2</v>
      </c>
    </row>
    <row r="348" spans="1:5" x14ac:dyDescent="0.25">
      <c r="A348" s="13">
        <v>43802</v>
      </c>
      <c r="B348" s="12">
        <v>19.549999</v>
      </c>
      <c r="C348">
        <f t="shared" si="15"/>
        <v>2019</v>
      </c>
      <c r="D348">
        <f t="shared" si="16"/>
        <v>4</v>
      </c>
      <c r="E348">
        <f t="shared" si="17"/>
        <v>2</v>
      </c>
    </row>
    <row r="349" spans="1:5" x14ac:dyDescent="0.25">
      <c r="A349" s="13">
        <v>43803</v>
      </c>
      <c r="B349" s="12">
        <v>18.760000000000002</v>
      </c>
      <c r="C349">
        <f t="shared" si="15"/>
        <v>2019</v>
      </c>
      <c r="D349">
        <f t="shared" si="16"/>
        <v>4</v>
      </c>
      <c r="E349">
        <f t="shared" si="17"/>
        <v>2</v>
      </c>
    </row>
    <row r="350" spans="1:5" x14ac:dyDescent="0.25">
      <c r="A350" s="13">
        <v>43804</v>
      </c>
      <c r="B350" s="12">
        <v>18.389999</v>
      </c>
      <c r="C350">
        <f t="shared" si="15"/>
        <v>2019</v>
      </c>
      <c r="D350">
        <f t="shared" si="16"/>
        <v>4</v>
      </c>
      <c r="E350">
        <f t="shared" si="17"/>
        <v>2</v>
      </c>
    </row>
    <row r="351" spans="1:5" x14ac:dyDescent="0.25">
      <c r="A351" s="13">
        <v>43805</v>
      </c>
      <c r="B351" s="12">
        <v>18.200001</v>
      </c>
      <c r="C351">
        <f t="shared" si="15"/>
        <v>2019</v>
      </c>
      <c r="D351">
        <f t="shared" si="16"/>
        <v>4</v>
      </c>
      <c r="E351">
        <f t="shared" si="17"/>
        <v>2</v>
      </c>
    </row>
    <row r="352" spans="1:5" x14ac:dyDescent="0.25">
      <c r="A352" s="13">
        <v>43808</v>
      </c>
      <c r="B352" s="12">
        <v>19.200001</v>
      </c>
      <c r="C352">
        <f t="shared" si="15"/>
        <v>2019</v>
      </c>
      <c r="D352">
        <f t="shared" si="16"/>
        <v>4</v>
      </c>
      <c r="E352">
        <f t="shared" si="17"/>
        <v>2</v>
      </c>
    </row>
    <row r="353" spans="1:5" x14ac:dyDescent="0.25">
      <c r="A353" s="13">
        <v>43809</v>
      </c>
      <c r="B353" s="12">
        <v>18.549999</v>
      </c>
      <c r="C353">
        <f t="shared" si="15"/>
        <v>2019</v>
      </c>
      <c r="D353">
        <f t="shared" si="16"/>
        <v>4</v>
      </c>
      <c r="E353">
        <f t="shared" si="17"/>
        <v>2</v>
      </c>
    </row>
    <row r="354" spans="1:5" x14ac:dyDescent="0.25">
      <c r="A354" s="13">
        <v>43810</v>
      </c>
      <c r="B354" s="12">
        <v>18.200001</v>
      </c>
      <c r="C354">
        <f t="shared" si="15"/>
        <v>2019</v>
      </c>
      <c r="D354">
        <f t="shared" si="16"/>
        <v>4</v>
      </c>
      <c r="E354">
        <f t="shared" si="17"/>
        <v>2</v>
      </c>
    </row>
    <row r="355" spans="1:5" x14ac:dyDescent="0.25">
      <c r="A355" s="13">
        <v>43811</v>
      </c>
      <c r="B355" s="12">
        <v>18.93</v>
      </c>
      <c r="C355">
        <f t="shared" si="15"/>
        <v>2019</v>
      </c>
      <c r="D355">
        <f t="shared" si="16"/>
        <v>4</v>
      </c>
      <c r="E355">
        <f t="shared" si="17"/>
        <v>2</v>
      </c>
    </row>
    <row r="356" spans="1:5" x14ac:dyDescent="0.25">
      <c r="A356" s="13">
        <v>43812</v>
      </c>
      <c r="B356" s="12">
        <v>18.600000000000001</v>
      </c>
      <c r="C356">
        <f t="shared" si="15"/>
        <v>2019</v>
      </c>
      <c r="D356">
        <f t="shared" si="16"/>
        <v>4</v>
      </c>
      <c r="E356">
        <f t="shared" si="17"/>
        <v>2</v>
      </c>
    </row>
    <row r="357" spans="1:5" x14ac:dyDescent="0.25">
      <c r="A357" s="13">
        <v>43815</v>
      </c>
      <c r="B357" s="12">
        <v>18.209999</v>
      </c>
      <c r="C357">
        <f t="shared" si="15"/>
        <v>2019</v>
      </c>
      <c r="D357">
        <f t="shared" si="16"/>
        <v>4</v>
      </c>
      <c r="E357">
        <f t="shared" si="17"/>
        <v>2</v>
      </c>
    </row>
    <row r="358" spans="1:5" x14ac:dyDescent="0.25">
      <c r="A358" s="13">
        <v>43816</v>
      </c>
      <c r="B358" s="12">
        <v>17.84</v>
      </c>
      <c r="C358">
        <f t="shared" si="15"/>
        <v>2019</v>
      </c>
      <c r="D358">
        <f t="shared" si="16"/>
        <v>4</v>
      </c>
      <c r="E358">
        <f t="shared" si="17"/>
        <v>2</v>
      </c>
    </row>
    <row r="359" spans="1:5" x14ac:dyDescent="0.25">
      <c r="A359" s="13">
        <v>43817</v>
      </c>
      <c r="B359" s="12">
        <v>17.16</v>
      </c>
      <c r="C359">
        <f t="shared" si="15"/>
        <v>2019</v>
      </c>
      <c r="D359">
        <f t="shared" si="16"/>
        <v>4</v>
      </c>
      <c r="E359">
        <f t="shared" si="17"/>
        <v>2</v>
      </c>
    </row>
    <row r="360" spans="1:5" x14ac:dyDescent="0.25">
      <c r="A360" s="13">
        <v>43818</v>
      </c>
      <c r="B360" s="12">
        <v>17.309999000000001</v>
      </c>
      <c r="C360">
        <f t="shared" si="15"/>
        <v>2019</v>
      </c>
      <c r="D360">
        <f t="shared" si="16"/>
        <v>4</v>
      </c>
      <c r="E360">
        <f t="shared" si="17"/>
        <v>2</v>
      </c>
    </row>
    <row r="361" spans="1:5" x14ac:dyDescent="0.25">
      <c r="A361" s="13">
        <v>43819</v>
      </c>
      <c r="B361" s="12">
        <v>17.309999000000001</v>
      </c>
      <c r="C361">
        <f t="shared" si="15"/>
        <v>2019</v>
      </c>
      <c r="D361">
        <f t="shared" si="16"/>
        <v>4</v>
      </c>
      <c r="E361">
        <f t="shared" si="17"/>
        <v>2</v>
      </c>
    </row>
    <row r="362" spans="1:5" x14ac:dyDescent="0.25">
      <c r="A362" s="13">
        <v>43822</v>
      </c>
      <c r="B362" s="12">
        <v>17.030000999999999</v>
      </c>
      <c r="C362">
        <f t="shared" si="15"/>
        <v>2019</v>
      </c>
      <c r="D362">
        <f t="shared" si="16"/>
        <v>4</v>
      </c>
      <c r="E362">
        <f t="shared" si="17"/>
        <v>2</v>
      </c>
    </row>
    <row r="363" spans="1:5" x14ac:dyDescent="0.25">
      <c r="A363" s="13">
        <v>43823</v>
      </c>
      <c r="B363" s="12">
        <v>17.200001</v>
      </c>
      <c r="C363">
        <f t="shared" si="15"/>
        <v>2019</v>
      </c>
      <c r="D363">
        <f t="shared" si="16"/>
        <v>4</v>
      </c>
      <c r="E363">
        <f t="shared" si="17"/>
        <v>2</v>
      </c>
    </row>
    <row r="364" spans="1:5" x14ac:dyDescent="0.25">
      <c r="A364" s="13">
        <v>43825</v>
      </c>
      <c r="B364" s="12">
        <v>16.549999</v>
      </c>
      <c r="C364">
        <f t="shared" si="15"/>
        <v>2019</v>
      </c>
      <c r="D364">
        <f t="shared" si="16"/>
        <v>4</v>
      </c>
      <c r="E364">
        <f t="shared" si="17"/>
        <v>2</v>
      </c>
    </row>
    <row r="365" spans="1:5" x14ac:dyDescent="0.25">
      <c r="A365" s="13">
        <v>43826</v>
      </c>
      <c r="B365" s="12">
        <v>16.27</v>
      </c>
      <c r="C365">
        <f t="shared" si="15"/>
        <v>2019</v>
      </c>
      <c r="D365">
        <f t="shared" si="16"/>
        <v>4</v>
      </c>
      <c r="E365">
        <f t="shared" si="17"/>
        <v>2</v>
      </c>
    </row>
    <row r="366" spans="1:5" x14ac:dyDescent="0.25">
      <c r="A366" s="13">
        <v>43829</v>
      </c>
      <c r="B366" s="12">
        <v>15.72</v>
      </c>
      <c r="C366">
        <f t="shared" si="15"/>
        <v>2019</v>
      </c>
      <c r="D366">
        <f t="shared" si="16"/>
        <v>4</v>
      </c>
      <c r="E366">
        <f t="shared" si="17"/>
        <v>2</v>
      </c>
    </row>
    <row r="367" spans="1:5" x14ac:dyDescent="0.25">
      <c r="A367" s="13">
        <v>43830</v>
      </c>
      <c r="B367" s="12">
        <v>17.129999000000002</v>
      </c>
      <c r="C367">
        <f t="shared" si="15"/>
        <v>2019</v>
      </c>
      <c r="D367">
        <f t="shared" si="16"/>
        <v>4</v>
      </c>
      <c r="E367">
        <f t="shared" si="17"/>
        <v>2</v>
      </c>
    </row>
    <row r="368" spans="1:5" x14ac:dyDescent="0.25">
      <c r="A368" s="13">
        <v>43832</v>
      </c>
      <c r="B368" s="12">
        <v>16.399999999999999</v>
      </c>
      <c r="C368">
        <f t="shared" si="15"/>
        <v>2020</v>
      </c>
      <c r="D368">
        <f t="shared" si="16"/>
        <v>1</v>
      </c>
      <c r="E368">
        <f t="shared" si="17"/>
        <v>1</v>
      </c>
    </row>
    <row r="369" spans="1:5" x14ac:dyDescent="0.25">
      <c r="A369" s="13">
        <v>43833</v>
      </c>
      <c r="B369" s="12">
        <v>16.010000000000002</v>
      </c>
      <c r="C369">
        <f t="shared" si="15"/>
        <v>2020</v>
      </c>
      <c r="D369">
        <f t="shared" si="16"/>
        <v>1</v>
      </c>
      <c r="E369">
        <f t="shared" si="17"/>
        <v>1</v>
      </c>
    </row>
    <row r="370" spans="1:5" x14ac:dyDescent="0.25">
      <c r="A370" s="13">
        <v>43836</v>
      </c>
      <c r="B370" s="12">
        <v>15.5</v>
      </c>
      <c r="C370">
        <f t="shared" si="15"/>
        <v>2020</v>
      </c>
      <c r="D370">
        <f t="shared" si="16"/>
        <v>1</v>
      </c>
      <c r="E370">
        <f t="shared" si="17"/>
        <v>1</v>
      </c>
    </row>
    <row r="371" spans="1:5" x14ac:dyDescent="0.25">
      <c r="A371" s="13">
        <v>43837</v>
      </c>
      <c r="B371" s="12">
        <v>15.33</v>
      </c>
      <c r="C371">
        <f t="shared" si="15"/>
        <v>2020</v>
      </c>
      <c r="D371">
        <f t="shared" si="16"/>
        <v>1</v>
      </c>
      <c r="E371">
        <f t="shared" si="17"/>
        <v>1</v>
      </c>
    </row>
    <row r="372" spans="1:5" x14ac:dyDescent="0.25">
      <c r="A372" s="13">
        <v>43838</v>
      </c>
      <c r="B372" s="12">
        <v>15.8</v>
      </c>
      <c r="C372">
        <f t="shared" si="15"/>
        <v>2020</v>
      </c>
      <c r="D372">
        <f t="shared" si="16"/>
        <v>1</v>
      </c>
      <c r="E372">
        <f t="shared" si="17"/>
        <v>1</v>
      </c>
    </row>
    <row r="373" spans="1:5" x14ac:dyDescent="0.25">
      <c r="A373" s="13">
        <v>43839</v>
      </c>
      <c r="B373" s="12">
        <v>15.83</v>
      </c>
      <c r="C373">
        <f t="shared" si="15"/>
        <v>2020</v>
      </c>
      <c r="D373">
        <f t="shared" si="16"/>
        <v>1</v>
      </c>
      <c r="E373">
        <f t="shared" si="17"/>
        <v>1</v>
      </c>
    </row>
    <row r="374" spans="1:5" x14ac:dyDescent="0.25">
      <c r="A374" s="13">
        <v>43840</v>
      </c>
      <c r="B374" s="12">
        <v>15.55</v>
      </c>
      <c r="C374">
        <f t="shared" si="15"/>
        <v>2020</v>
      </c>
      <c r="D374">
        <f t="shared" si="16"/>
        <v>1</v>
      </c>
      <c r="E374">
        <f t="shared" si="17"/>
        <v>1</v>
      </c>
    </row>
    <row r="375" spans="1:5" x14ac:dyDescent="0.25">
      <c r="A375" s="13">
        <v>43843</v>
      </c>
      <c r="B375" s="12">
        <v>17.370000999999998</v>
      </c>
      <c r="C375">
        <f t="shared" si="15"/>
        <v>2020</v>
      </c>
      <c r="D375">
        <f t="shared" si="16"/>
        <v>1</v>
      </c>
      <c r="E375">
        <f t="shared" si="17"/>
        <v>1</v>
      </c>
    </row>
    <row r="376" spans="1:5" x14ac:dyDescent="0.25">
      <c r="A376" s="13">
        <v>43844</v>
      </c>
      <c r="B376" s="12">
        <v>21.219999000000001</v>
      </c>
      <c r="C376">
        <f t="shared" si="15"/>
        <v>2020</v>
      </c>
      <c r="D376">
        <f t="shared" si="16"/>
        <v>1</v>
      </c>
      <c r="E376">
        <f t="shared" si="17"/>
        <v>1</v>
      </c>
    </row>
    <row r="377" spans="1:5" x14ac:dyDescent="0.25">
      <c r="A377" s="13">
        <v>43845</v>
      </c>
      <c r="B377" s="12">
        <v>21.360001</v>
      </c>
      <c r="C377">
        <f t="shared" si="15"/>
        <v>2020</v>
      </c>
      <c r="D377">
        <f t="shared" si="16"/>
        <v>1</v>
      </c>
      <c r="E377">
        <f t="shared" si="17"/>
        <v>1</v>
      </c>
    </row>
    <row r="378" spans="1:5" x14ac:dyDescent="0.25">
      <c r="A378" s="13">
        <v>43846</v>
      </c>
      <c r="B378" s="12">
        <v>20.43</v>
      </c>
      <c r="C378">
        <f t="shared" si="15"/>
        <v>2020</v>
      </c>
      <c r="D378">
        <f t="shared" si="16"/>
        <v>1</v>
      </c>
      <c r="E378">
        <f t="shared" si="17"/>
        <v>1</v>
      </c>
    </row>
    <row r="379" spans="1:5" x14ac:dyDescent="0.25">
      <c r="A379" s="13">
        <v>43847</v>
      </c>
      <c r="B379" s="12">
        <v>20.969999000000001</v>
      </c>
      <c r="C379">
        <f t="shared" si="15"/>
        <v>2020</v>
      </c>
      <c r="D379">
        <f t="shared" si="16"/>
        <v>1</v>
      </c>
      <c r="E379">
        <f t="shared" si="17"/>
        <v>1</v>
      </c>
    </row>
    <row r="380" spans="1:5" x14ac:dyDescent="0.25">
      <c r="A380" s="13">
        <v>43851</v>
      </c>
      <c r="B380" s="12">
        <v>21.09</v>
      </c>
      <c r="C380">
        <f t="shared" si="15"/>
        <v>2020</v>
      </c>
      <c r="D380">
        <f t="shared" si="16"/>
        <v>1</v>
      </c>
      <c r="E380">
        <f t="shared" si="17"/>
        <v>1</v>
      </c>
    </row>
    <row r="381" spans="1:5" x14ac:dyDescent="0.25">
      <c r="A381" s="13">
        <v>43852</v>
      </c>
      <c r="B381" s="12">
        <v>20.85</v>
      </c>
      <c r="C381">
        <f t="shared" si="15"/>
        <v>2020</v>
      </c>
      <c r="D381">
        <f t="shared" si="16"/>
        <v>1</v>
      </c>
      <c r="E381">
        <f t="shared" si="17"/>
        <v>1</v>
      </c>
    </row>
    <row r="382" spans="1:5" x14ac:dyDescent="0.25">
      <c r="A382" s="13">
        <v>43853</v>
      </c>
      <c r="B382" s="12">
        <v>21.17</v>
      </c>
      <c r="C382">
        <f t="shared" si="15"/>
        <v>2020</v>
      </c>
      <c r="D382">
        <f t="shared" si="16"/>
        <v>1</v>
      </c>
      <c r="E382">
        <f t="shared" si="17"/>
        <v>1</v>
      </c>
    </row>
    <row r="383" spans="1:5" x14ac:dyDescent="0.25">
      <c r="A383" s="13">
        <v>43854</v>
      </c>
      <c r="B383" s="12">
        <v>19.75</v>
      </c>
      <c r="C383">
        <f t="shared" si="15"/>
        <v>2020</v>
      </c>
      <c r="D383">
        <f t="shared" si="16"/>
        <v>1</v>
      </c>
      <c r="E383">
        <f t="shared" si="17"/>
        <v>1</v>
      </c>
    </row>
    <row r="384" spans="1:5" x14ac:dyDescent="0.25">
      <c r="A384" s="13">
        <v>43857</v>
      </c>
      <c r="B384" s="12">
        <v>18.559999000000001</v>
      </c>
      <c r="C384">
        <f t="shared" si="15"/>
        <v>2020</v>
      </c>
      <c r="D384">
        <f t="shared" si="16"/>
        <v>1</v>
      </c>
      <c r="E384">
        <f t="shared" si="17"/>
        <v>1</v>
      </c>
    </row>
    <row r="385" spans="1:5" x14ac:dyDescent="0.25">
      <c r="A385" s="13">
        <v>43858</v>
      </c>
      <c r="B385" s="12">
        <v>19.530000999999999</v>
      </c>
      <c r="C385">
        <f t="shared" si="15"/>
        <v>2020</v>
      </c>
      <c r="D385">
        <f t="shared" si="16"/>
        <v>1</v>
      </c>
      <c r="E385">
        <f t="shared" si="17"/>
        <v>1</v>
      </c>
    </row>
    <row r="386" spans="1:5" x14ac:dyDescent="0.25">
      <c r="A386" s="13">
        <v>43859</v>
      </c>
      <c r="B386" s="12">
        <v>18.93</v>
      </c>
      <c r="C386">
        <f t="shared" si="15"/>
        <v>2020</v>
      </c>
      <c r="D386">
        <f t="shared" si="16"/>
        <v>1</v>
      </c>
      <c r="E386">
        <f t="shared" si="17"/>
        <v>1</v>
      </c>
    </row>
    <row r="387" spans="1:5" x14ac:dyDescent="0.25">
      <c r="A387" s="13">
        <v>43860</v>
      </c>
      <c r="B387" s="12">
        <v>19.219999000000001</v>
      </c>
      <c r="C387">
        <f t="shared" ref="C387:C450" si="18">YEAR(A387)</f>
        <v>2020</v>
      </c>
      <c r="D387">
        <f t="shared" ref="D387:D450" si="19">ROUNDUP(MONTH(A387)/3,0)</f>
        <v>1</v>
      </c>
      <c r="E387">
        <f t="shared" ref="E387:E450" si="20">ROUND((D387/2),0)</f>
        <v>1</v>
      </c>
    </row>
    <row r="388" spans="1:5" x14ac:dyDescent="0.25">
      <c r="A388" s="13">
        <v>43861</v>
      </c>
      <c r="B388" s="12">
        <v>17.540001</v>
      </c>
      <c r="C388">
        <f t="shared" si="18"/>
        <v>2020</v>
      </c>
      <c r="D388">
        <f t="shared" si="19"/>
        <v>1</v>
      </c>
      <c r="E388">
        <f t="shared" si="20"/>
        <v>1</v>
      </c>
    </row>
    <row r="389" spans="1:5" x14ac:dyDescent="0.25">
      <c r="A389" s="13">
        <v>43864</v>
      </c>
      <c r="B389" s="12">
        <v>17.260000000000002</v>
      </c>
      <c r="C389">
        <f t="shared" si="18"/>
        <v>2020</v>
      </c>
      <c r="D389">
        <f t="shared" si="19"/>
        <v>1</v>
      </c>
      <c r="E389">
        <f t="shared" si="20"/>
        <v>1</v>
      </c>
    </row>
    <row r="390" spans="1:5" x14ac:dyDescent="0.25">
      <c r="A390" s="13">
        <v>43865</v>
      </c>
      <c r="B390" s="12">
        <v>18.149999999999999</v>
      </c>
      <c r="C390">
        <f t="shared" si="18"/>
        <v>2020</v>
      </c>
      <c r="D390">
        <f t="shared" si="19"/>
        <v>1</v>
      </c>
      <c r="E390">
        <f t="shared" si="20"/>
        <v>1</v>
      </c>
    </row>
    <row r="391" spans="1:5" x14ac:dyDescent="0.25">
      <c r="A391" s="13">
        <v>43866</v>
      </c>
      <c r="B391" s="12">
        <v>17.59</v>
      </c>
      <c r="C391">
        <f t="shared" si="18"/>
        <v>2020</v>
      </c>
      <c r="D391">
        <f t="shared" si="19"/>
        <v>1</v>
      </c>
      <c r="E391">
        <f t="shared" si="20"/>
        <v>1</v>
      </c>
    </row>
    <row r="392" spans="1:5" x14ac:dyDescent="0.25">
      <c r="A392" s="13">
        <v>43867</v>
      </c>
      <c r="B392" s="12">
        <v>17.780000999999999</v>
      </c>
      <c r="C392">
        <f t="shared" si="18"/>
        <v>2020</v>
      </c>
      <c r="D392">
        <f t="shared" si="19"/>
        <v>1</v>
      </c>
      <c r="E392">
        <f t="shared" si="20"/>
        <v>1</v>
      </c>
    </row>
    <row r="393" spans="1:5" x14ac:dyDescent="0.25">
      <c r="A393" s="13">
        <v>43868</v>
      </c>
      <c r="B393" s="12">
        <v>16.920000000000002</v>
      </c>
      <c r="C393">
        <f t="shared" si="18"/>
        <v>2020</v>
      </c>
      <c r="D393">
        <f t="shared" si="19"/>
        <v>1</v>
      </c>
      <c r="E393">
        <f t="shared" si="20"/>
        <v>1</v>
      </c>
    </row>
    <row r="394" spans="1:5" x14ac:dyDescent="0.25">
      <c r="A394" s="13">
        <v>43871</v>
      </c>
      <c r="B394" s="12">
        <v>16.010000000000002</v>
      </c>
      <c r="C394">
        <f t="shared" si="18"/>
        <v>2020</v>
      </c>
      <c r="D394">
        <f t="shared" si="19"/>
        <v>1</v>
      </c>
      <c r="E394">
        <f t="shared" si="20"/>
        <v>1</v>
      </c>
    </row>
    <row r="395" spans="1:5" x14ac:dyDescent="0.25">
      <c r="A395" s="13">
        <v>43872</v>
      </c>
      <c r="B395" s="12">
        <v>16.860001</v>
      </c>
      <c r="C395">
        <f t="shared" si="18"/>
        <v>2020</v>
      </c>
      <c r="D395">
        <f t="shared" si="19"/>
        <v>1</v>
      </c>
      <c r="E395">
        <f t="shared" si="20"/>
        <v>1</v>
      </c>
    </row>
    <row r="396" spans="1:5" x14ac:dyDescent="0.25">
      <c r="A396" s="13">
        <v>43873</v>
      </c>
      <c r="B396" s="12">
        <v>16.329999999999998</v>
      </c>
      <c r="C396">
        <f t="shared" si="18"/>
        <v>2020</v>
      </c>
      <c r="D396">
        <f t="shared" si="19"/>
        <v>1</v>
      </c>
      <c r="E396">
        <f t="shared" si="20"/>
        <v>1</v>
      </c>
    </row>
    <row r="397" spans="1:5" x14ac:dyDescent="0.25">
      <c r="A397" s="13">
        <v>43874</v>
      </c>
      <c r="B397" s="12">
        <v>16.129999000000002</v>
      </c>
      <c r="C397">
        <f t="shared" si="18"/>
        <v>2020</v>
      </c>
      <c r="D397">
        <f t="shared" si="19"/>
        <v>1</v>
      </c>
      <c r="E397">
        <f t="shared" si="20"/>
        <v>1</v>
      </c>
    </row>
    <row r="398" spans="1:5" x14ac:dyDescent="0.25">
      <c r="A398" s="13">
        <v>43875</v>
      </c>
      <c r="B398" s="12">
        <v>17.389999</v>
      </c>
      <c r="C398">
        <f t="shared" si="18"/>
        <v>2020</v>
      </c>
      <c r="D398">
        <f t="shared" si="19"/>
        <v>1</v>
      </c>
      <c r="E398">
        <f t="shared" si="20"/>
        <v>1</v>
      </c>
    </row>
    <row r="399" spans="1:5" x14ac:dyDescent="0.25">
      <c r="A399" s="13">
        <v>43879</v>
      </c>
      <c r="B399" s="12">
        <v>17.100000000000001</v>
      </c>
      <c r="C399">
        <f t="shared" si="18"/>
        <v>2020</v>
      </c>
      <c r="D399">
        <f t="shared" si="19"/>
        <v>1</v>
      </c>
      <c r="E399">
        <f t="shared" si="20"/>
        <v>1</v>
      </c>
    </row>
    <row r="400" spans="1:5" x14ac:dyDescent="0.25">
      <c r="A400" s="13">
        <v>43880</v>
      </c>
      <c r="B400" s="12">
        <v>18.510000000000002</v>
      </c>
      <c r="C400">
        <f t="shared" si="18"/>
        <v>2020</v>
      </c>
      <c r="D400">
        <f t="shared" si="19"/>
        <v>1</v>
      </c>
      <c r="E400">
        <f t="shared" si="20"/>
        <v>1</v>
      </c>
    </row>
    <row r="401" spans="1:5" x14ac:dyDescent="0.25">
      <c r="A401" s="13">
        <v>43881</v>
      </c>
      <c r="B401" s="12">
        <v>19.239999999999998</v>
      </c>
      <c r="C401">
        <f t="shared" si="18"/>
        <v>2020</v>
      </c>
      <c r="D401">
        <f t="shared" si="19"/>
        <v>1</v>
      </c>
      <c r="E401">
        <f t="shared" si="20"/>
        <v>1</v>
      </c>
    </row>
    <row r="402" spans="1:5" x14ac:dyDescent="0.25">
      <c r="A402" s="13">
        <v>43882</v>
      </c>
      <c r="B402" s="12">
        <v>19.370000999999998</v>
      </c>
      <c r="C402">
        <f t="shared" si="18"/>
        <v>2020</v>
      </c>
      <c r="D402">
        <f t="shared" si="19"/>
        <v>1</v>
      </c>
      <c r="E402">
        <f t="shared" si="20"/>
        <v>1</v>
      </c>
    </row>
    <row r="403" spans="1:5" x14ac:dyDescent="0.25">
      <c r="A403" s="13">
        <v>43885</v>
      </c>
      <c r="B403" s="12">
        <v>17.290001</v>
      </c>
      <c r="C403">
        <f t="shared" si="18"/>
        <v>2020</v>
      </c>
      <c r="D403">
        <f t="shared" si="19"/>
        <v>1</v>
      </c>
      <c r="E403">
        <f t="shared" si="20"/>
        <v>1</v>
      </c>
    </row>
    <row r="404" spans="1:5" x14ac:dyDescent="0.25">
      <c r="A404" s="13">
        <v>43886</v>
      </c>
      <c r="B404" s="12">
        <v>16.57</v>
      </c>
      <c r="C404">
        <f t="shared" si="18"/>
        <v>2020</v>
      </c>
      <c r="D404">
        <f t="shared" si="19"/>
        <v>1</v>
      </c>
      <c r="E404">
        <f t="shared" si="20"/>
        <v>1</v>
      </c>
    </row>
    <row r="405" spans="1:5" x14ac:dyDescent="0.25">
      <c r="A405" s="13">
        <v>43887</v>
      </c>
      <c r="B405" s="12">
        <v>15.89</v>
      </c>
      <c r="C405">
        <f t="shared" si="18"/>
        <v>2020</v>
      </c>
      <c r="D405">
        <f t="shared" si="19"/>
        <v>1</v>
      </c>
      <c r="E405">
        <f t="shared" si="20"/>
        <v>1</v>
      </c>
    </row>
    <row r="406" spans="1:5" x14ac:dyDescent="0.25">
      <c r="A406" s="13">
        <v>43888</v>
      </c>
      <c r="B406" s="12">
        <v>14.54</v>
      </c>
      <c r="C406">
        <f t="shared" si="18"/>
        <v>2020</v>
      </c>
      <c r="D406">
        <f t="shared" si="19"/>
        <v>1</v>
      </c>
      <c r="E406">
        <f t="shared" si="20"/>
        <v>1</v>
      </c>
    </row>
    <row r="407" spans="1:5" x14ac:dyDescent="0.25">
      <c r="A407" s="13">
        <v>43889</v>
      </c>
      <c r="B407" s="12">
        <v>14.43</v>
      </c>
      <c r="C407">
        <f t="shared" si="18"/>
        <v>2020</v>
      </c>
      <c r="D407">
        <f t="shared" si="19"/>
        <v>1</v>
      </c>
      <c r="E407">
        <f t="shared" si="20"/>
        <v>1</v>
      </c>
    </row>
    <row r="408" spans="1:5" x14ac:dyDescent="0.25">
      <c r="A408" s="13">
        <v>43892</v>
      </c>
      <c r="B408" s="12">
        <v>15.35</v>
      </c>
      <c r="C408">
        <f t="shared" si="18"/>
        <v>2020</v>
      </c>
      <c r="D408">
        <f t="shared" si="19"/>
        <v>1</v>
      </c>
      <c r="E408">
        <f t="shared" si="20"/>
        <v>1</v>
      </c>
    </row>
    <row r="409" spans="1:5" x14ac:dyDescent="0.25">
      <c r="A409" s="13">
        <v>43893</v>
      </c>
      <c r="B409" s="12">
        <v>13.02</v>
      </c>
      <c r="C409">
        <f t="shared" si="18"/>
        <v>2020</v>
      </c>
      <c r="D409">
        <f t="shared" si="19"/>
        <v>1</v>
      </c>
      <c r="E409">
        <f t="shared" si="20"/>
        <v>1</v>
      </c>
    </row>
    <row r="410" spans="1:5" x14ac:dyDescent="0.25">
      <c r="A410" s="13">
        <v>43894</v>
      </c>
      <c r="B410" s="12">
        <v>12.51</v>
      </c>
      <c r="C410">
        <f t="shared" si="18"/>
        <v>2020</v>
      </c>
      <c r="D410">
        <f t="shared" si="19"/>
        <v>1</v>
      </c>
      <c r="E410">
        <f t="shared" si="20"/>
        <v>1</v>
      </c>
    </row>
    <row r="411" spans="1:5" x14ac:dyDescent="0.25">
      <c r="A411" s="13">
        <v>43895</v>
      </c>
      <c r="B411" s="12">
        <v>11.2</v>
      </c>
      <c r="C411">
        <f t="shared" si="18"/>
        <v>2020</v>
      </c>
      <c r="D411">
        <f t="shared" si="19"/>
        <v>1</v>
      </c>
      <c r="E411">
        <f t="shared" si="20"/>
        <v>1</v>
      </c>
    </row>
    <row r="412" spans="1:5" x14ac:dyDescent="0.25">
      <c r="A412" s="13">
        <v>43896</v>
      </c>
      <c r="B412" s="12">
        <v>10.02</v>
      </c>
      <c r="C412">
        <f t="shared" si="18"/>
        <v>2020</v>
      </c>
      <c r="D412">
        <f t="shared" si="19"/>
        <v>1</v>
      </c>
      <c r="E412">
        <f t="shared" si="20"/>
        <v>1</v>
      </c>
    </row>
    <row r="413" spans="1:5" x14ac:dyDescent="0.25">
      <c r="A413" s="13">
        <v>43899</v>
      </c>
      <c r="B413" s="12">
        <v>7.67</v>
      </c>
      <c r="C413">
        <f t="shared" si="18"/>
        <v>2020</v>
      </c>
      <c r="D413">
        <f t="shared" si="19"/>
        <v>1</v>
      </c>
      <c r="E413">
        <f t="shared" si="20"/>
        <v>1</v>
      </c>
    </row>
    <row r="414" spans="1:5" x14ac:dyDescent="0.25">
      <c r="A414" s="13">
        <v>43900</v>
      </c>
      <c r="B414" s="12">
        <v>7.84</v>
      </c>
      <c r="C414">
        <f t="shared" si="18"/>
        <v>2020</v>
      </c>
      <c r="D414">
        <f t="shared" si="19"/>
        <v>1</v>
      </c>
      <c r="E414">
        <f t="shared" si="20"/>
        <v>1</v>
      </c>
    </row>
    <row r="415" spans="1:5" x14ac:dyDescent="0.25">
      <c r="A415" s="13">
        <v>43901</v>
      </c>
      <c r="B415" s="12">
        <v>7.09</v>
      </c>
      <c r="C415">
        <f t="shared" si="18"/>
        <v>2020</v>
      </c>
      <c r="D415">
        <f t="shared" si="19"/>
        <v>1</v>
      </c>
      <c r="E415">
        <f t="shared" si="20"/>
        <v>1</v>
      </c>
    </row>
    <row r="416" spans="1:5" x14ac:dyDescent="0.25">
      <c r="A416" s="13">
        <v>43902</v>
      </c>
      <c r="B416" s="12">
        <v>5.95</v>
      </c>
      <c r="C416">
        <f t="shared" si="18"/>
        <v>2020</v>
      </c>
      <c r="D416">
        <f t="shared" si="19"/>
        <v>1</v>
      </c>
      <c r="E416">
        <f t="shared" si="20"/>
        <v>1</v>
      </c>
    </row>
    <row r="417" spans="1:5" x14ac:dyDescent="0.25">
      <c r="A417" s="13">
        <v>43903</v>
      </c>
      <c r="B417" s="12">
        <v>4.03</v>
      </c>
      <c r="C417">
        <f t="shared" si="18"/>
        <v>2020</v>
      </c>
      <c r="D417">
        <f t="shared" si="19"/>
        <v>1</v>
      </c>
      <c r="E417">
        <f t="shared" si="20"/>
        <v>1</v>
      </c>
    </row>
    <row r="418" spans="1:5" x14ac:dyDescent="0.25">
      <c r="A418" s="13">
        <v>43906</v>
      </c>
      <c r="B418" s="12">
        <v>3.05</v>
      </c>
      <c r="C418">
        <f t="shared" si="18"/>
        <v>2020</v>
      </c>
      <c r="D418">
        <f t="shared" si="19"/>
        <v>1</v>
      </c>
      <c r="E418">
        <f t="shared" si="20"/>
        <v>1</v>
      </c>
    </row>
    <row r="419" spans="1:5" x14ac:dyDescent="0.25">
      <c r="A419" s="13">
        <v>43907</v>
      </c>
      <c r="B419" s="12">
        <v>2.9</v>
      </c>
      <c r="C419">
        <f t="shared" si="18"/>
        <v>2020</v>
      </c>
      <c r="D419">
        <f t="shared" si="19"/>
        <v>1</v>
      </c>
      <c r="E419">
        <f t="shared" si="20"/>
        <v>1</v>
      </c>
    </row>
    <row r="420" spans="1:5" x14ac:dyDescent="0.25">
      <c r="A420" s="13">
        <v>43908</v>
      </c>
      <c r="B420" s="12">
        <v>2.4700000000000002</v>
      </c>
      <c r="C420">
        <f t="shared" si="18"/>
        <v>2020</v>
      </c>
      <c r="D420">
        <f t="shared" si="19"/>
        <v>1</v>
      </c>
      <c r="E420">
        <f t="shared" si="20"/>
        <v>1</v>
      </c>
    </row>
    <row r="421" spans="1:5" x14ac:dyDescent="0.25">
      <c r="A421" s="13">
        <v>43909</v>
      </c>
      <c r="B421" s="12">
        <v>3.85</v>
      </c>
      <c r="C421">
        <f t="shared" si="18"/>
        <v>2020</v>
      </c>
      <c r="D421">
        <f t="shared" si="19"/>
        <v>1</v>
      </c>
      <c r="E421">
        <f t="shared" si="20"/>
        <v>1</v>
      </c>
    </row>
    <row r="422" spans="1:5" x14ac:dyDescent="0.25">
      <c r="A422" s="13">
        <v>43910</v>
      </c>
      <c r="B422" s="12">
        <v>3.65</v>
      </c>
      <c r="C422">
        <f t="shared" si="18"/>
        <v>2020</v>
      </c>
      <c r="D422">
        <f t="shared" si="19"/>
        <v>1</v>
      </c>
      <c r="E422">
        <f t="shared" si="20"/>
        <v>1</v>
      </c>
    </row>
    <row r="423" spans="1:5" x14ac:dyDescent="0.25">
      <c r="A423" s="13">
        <v>43913</v>
      </c>
      <c r="B423" s="12">
        <v>3.85</v>
      </c>
      <c r="C423">
        <f t="shared" si="18"/>
        <v>2020</v>
      </c>
      <c r="D423">
        <f t="shared" si="19"/>
        <v>1</v>
      </c>
      <c r="E423">
        <f t="shared" si="20"/>
        <v>1</v>
      </c>
    </row>
    <row r="424" spans="1:5" x14ac:dyDescent="0.25">
      <c r="A424" s="13">
        <v>43914</v>
      </c>
      <c r="B424" s="12">
        <v>4.0199999999999996</v>
      </c>
      <c r="C424">
        <f t="shared" si="18"/>
        <v>2020</v>
      </c>
      <c r="D424">
        <f t="shared" si="19"/>
        <v>1</v>
      </c>
      <c r="E424">
        <f t="shared" si="20"/>
        <v>1</v>
      </c>
    </row>
    <row r="425" spans="1:5" x14ac:dyDescent="0.25">
      <c r="A425" s="13">
        <v>43915</v>
      </c>
      <c r="B425" s="12">
        <v>5.04</v>
      </c>
      <c r="C425">
        <f t="shared" si="18"/>
        <v>2020</v>
      </c>
      <c r="D425">
        <f t="shared" si="19"/>
        <v>1</v>
      </c>
      <c r="E425">
        <f t="shared" si="20"/>
        <v>1</v>
      </c>
    </row>
    <row r="426" spans="1:5" x14ac:dyDescent="0.25">
      <c r="A426" s="13">
        <v>43916</v>
      </c>
      <c r="B426" s="12">
        <v>7.9</v>
      </c>
      <c r="C426">
        <f t="shared" si="18"/>
        <v>2020</v>
      </c>
      <c r="D426">
        <f t="shared" si="19"/>
        <v>1</v>
      </c>
      <c r="E426">
        <f t="shared" si="20"/>
        <v>1</v>
      </c>
    </row>
    <row r="427" spans="1:5" x14ac:dyDescent="0.25">
      <c r="A427" s="13">
        <v>43917</v>
      </c>
      <c r="B427" s="12">
        <v>9.1</v>
      </c>
      <c r="C427">
        <f t="shared" si="18"/>
        <v>2020</v>
      </c>
      <c r="D427">
        <f t="shared" si="19"/>
        <v>1</v>
      </c>
      <c r="E427">
        <f t="shared" si="20"/>
        <v>1</v>
      </c>
    </row>
    <row r="428" spans="1:5" x14ac:dyDescent="0.25">
      <c r="A428" s="13">
        <v>43920</v>
      </c>
      <c r="B428" s="12">
        <v>6.61</v>
      </c>
      <c r="C428">
        <f t="shared" si="18"/>
        <v>2020</v>
      </c>
      <c r="D428">
        <f t="shared" si="19"/>
        <v>1</v>
      </c>
      <c r="E428">
        <f t="shared" si="20"/>
        <v>1</v>
      </c>
    </row>
    <row r="429" spans="1:5" x14ac:dyDescent="0.25">
      <c r="A429" s="13">
        <v>43921</v>
      </c>
      <c r="B429" s="12">
        <v>6.88</v>
      </c>
      <c r="C429">
        <f t="shared" si="18"/>
        <v>2020</v>
      </c>
      <c r="D429">
        <f t="shared" si="19"/>
        <v>1</v>
      </c>
      <c r="E429">
        <f t="shared" si="20"/>
        <v>1</v>
      </c>
    </row>
    <row r="430" spans="1:5" x14ac:dyDescent="0.25">
      <c r="A430" s="13">
        <v>43922</v>
      </c>
      <c r="B430" s="12">
        <v>5.9</v>
      </c>
      <c r="C430">
        <f t="shared" si="18"/>
        <v>2020</v>
      </c>
      <c r="D430">
        <f t="shared" si="19"/>
        <v>2</v>
      </c>
      <c r="E430">
        <f t="shared" si="20"/>
        <v>1</v>
      </c>
    </row>
    <row r="431" spans="1:5" x14ac:dyDescent="0.25">
      <c r="A431" s="13">
        <v>43923</v>
      </c>
      <c r="B431" s="12">
        <v>6.1</v>
      </c>
      <c r="C431">
        <f t="shared" si="18"/>
        <v>2020</v>
      </c>
      <c r="D431">
        <f t="shared" si="19"/>
        <v>2</v>
      </c>
      <c r="E431">
        <f t="shared" si="20"/>
        <v>1</v>
      </c>
    </row>
    <row r="432" spans="1:5" x14ac:dyDescent="0.25">
      <c r="A432" s="13">
        <v>43924</v>
      </c>
      <c r="B432" s="12">
        <v>5.54</v>
      </c>
      <c r="C432">
        <f t="shared" si="18"/>
        <v>2020</v>
      </c>
      <c r="D432">
        <f t="shared" si="19"/>
        <v>2</v>
      </c>
      <c r="E432">
        <f t="shared" si="20"/>
        <v>1</v>
      </c>
    </row>
    <row r="433" spans="1:5" x14ac:dyDescent="0.25">
      <c r="A433" s="13">
        <v>43927</v>
      </c>
      <c r="B433" s="12">
        <v>5.96</v>
      </c>
      <c r="C433">
        <f t="shared" si="18"/>
        <v>2020</v>
      </c>
      <c r="D433">
        <f t="shared" si="19"/>
        <v>2</v>
      </c>
      <c r="E433">
        <f t="shared" si="20"/>
        <v>1</v>
      </c>
    </row>
    <row r="434" spans="1:5" x14ac:dyDescent="0.25">
      <c r="A434" s="13">
        <v>43928</v>
      </c>
      <c r="B434" s="12">
        <v>6.37</v>
      </c>
      <c r="C434">
        <f t="shared" si="18"/>
        <v>2020</v>
      </c>
      <c r="D434">
        <f t="shared" si="19"/>
        <v>2</v>
      </c>
      <c r="E434">
        <f t="shared" si="20"/>
        <v>1</v>
      </c>
    </row>
    <row r="435" spans="1:5" x14ac:dyDescent="0.25">
      <c r="A435" s="13">
        <v>43929</v>
      </c>
      <c r="B435" s="12">
        <v>6.98</v>
      </c>
      <c r="C435">
        <f t="shared" si="18"/>
        <v>2020</v>
      </c>
      <c r="D435">
        <f t="shared" si="19"/>
        <v>2</v>
      </c>
      <c r="E435">
        <f t="shared" si="20"/>
        <v>1</v>
      </c>
    </row>
    <row r="436" spans="1:5" x14ac:dyDescent="0.25">
      <c r="A436" s="13">
        <v>43930</v>
      </c>
      <c r="B436" s="12">
        <v>6.78</v>
      </c>
      <c r="C436">
        <f t="shared" si="18"/>
        <v>2020</v>
      </c>
      <c r="D436">
        <f t="shared" si="19"/>
        <v>2</v>
      </c>
      <c r="E436">
        <f t="shared" si="20"/>
        <v>1</v>
      </c>
    </row>
    <row r="437" spans="1:5" x14ac:dyDescent="0.25">
      <c r="A437" s="13">
        <v>43934</v>
      </c>
      <c r="B437" s="12">
        <v>6.57</v>
      </c>
      <c r="C437">
        <f t="shared" si="18"/>
        <v>2020</v>
      </c>
      <c r="D437">
        <f t="shared" si="19"/>
        <v>2</v>
      </c>
      <c r="E437">
        <f t="shared" si="20"/>
        <v>1</v>
      </c>
    </row>
    <row r="438" spans="1:5" x14ac:dyDescent="0.25">
      <c r="A438" s="13">
        <v>43935</v>
      </c>
      <c r="B438" s="12">
        <v>7.04</v>
      </c>
      <c r="C438">
        <f t="shared" si="18"/>
        <v>2020</v>
      </c>
      <c r="D438">
        <f t="shared" si="19"/>
        <v>2</v>
      </c>
      <c r="E438">
        <f t="shared" si="20"/>
        <v>1</v>
      </c>
    </row>
    <row r="439" spans="1:5" x14ac:dyDescent="0.25">
      <c r="A439" s="13">
        <v>43936</v>
      </c>
      <c r="B439" s="12">
        <v>6.79</v>
      </c>
      <c r="C439">
        <f t="shared" si="18"/>
        <v>2020</v>
      </c>
      <c r="D439">
        <f t="shared" si="19"/>
        <v>2</v>
      </c>
      <c r="E439">
        <f t="shared" si="20"/>
        <v>1</v>
      </c>
    </row>
    <row r="440" spans="1:5" x14ac:dyDescent="0.25">
      <c r="A440" s="13">
        <v>43937</v>
      </c>
      <c r="B440" s="12">
        <v>6.37</v>
      </c>
      <c r="C440">
        <f t="shared" si="18"/>
        <v>2020</v>
      </c>
      <c r="D440">
        <f t="shared" si="19"/>
        <v>2</v>
      </c>
      <c r="E440">
        <f t="shared" si="20"/>
        <v>1</v>
      </c>
    </row>
    <row r="441" spans="1:5" x14ac:dyDescent="0.25">
      <c r="A441" s="13">
        <v>43938</v>
      </c>
      <c r="B441" s="12">
        <v>6.5</v>
      </c>
      <c r="C441">
        <f t="shared" si="18"/>
        <v>2020</v>
      </c>
      <c r="D441">
        <f t="shared" si="19"/>
        <v>2</v>
      </c>
      <c r="E441">
        <f t="shared" si="20"/>
        <v>1</v>
      </c>
    </row>
    <row r="442" spans="1:5" x14ac:dyDescent="0.25">
      <c r="A442" s="13">
        <v>43941</v>
      </c>
      <c r="B442" s="12">
        <v>6.76</v>
      </c>
      <c r="C442">
        <f t="shared" si="18"/>
        <v>2020</v>
      </c>
      <c r="D442">
        <f t="shared" si="19"/>
        <v>2</v>
      </c>
      <c r="E442">
        <f t="shared" si="20"/>
        <v>1</v>
      </c>
    </row>
    <row r="443" spans="1:5" x14ac:dyDescent="0.25">
      <c r="A443" s="13">
        <v>43942</v>
      </c>
      <c r="B443" s="12">
        <v>6.76</v>
      </c>
      <c r="C443">
        <f t="shared" si="18"/>
        <v>2020</v>
      </c>
      <c r="D443">
        <f t="shared" si="19"/>
        <v>2</v>
      </c>
      <c r="E443">
        <f t="shared" si="20"/>
        <v>1</v>
      </c>
    </row>
    <row r="444" spans="1:5" x14ac:dyDescent="0.25">
      <c r="A444" s="13">
        <v>43943</v>
      </c>
      <c r="B444" s="12">
        <v>6.8</v>
      </c>
      <c r="C444">
        <f t="shared" si="18"/>
        <v>2020</v>
      </c>
      <c r="D444">
        <f t="shared" si="19"/>
        <v>2</v>
      </c>
      <c r="E444">
        <f t="shared" si="20"/>
        <v>1</v>
      </c>
    </row>
    <row r="445" spans="1:5" x14ac:dyDescent="0.25">
      <c r="A445" s="13">
        <v>43944</v>
      </c>
      <c r="B445" s="12">
        <v>6.82</v>
      </c>
      <c r="C445">
        <f t="shared" si="18"/>
        <v>2020</v>
      </c>
      <c r="D445">
        <f t="shared" si="19"/>
        <v>2</v>
      </c>
      <c r="E445">
        <f t="shared" si="20"/>
        <v>1</v>
      </c>
    </row>
    <row r="446" spans="1:5" x14ac:dyDescent="0.25">
      <c r="A446" s="13">
        <v>43945</v>
      </c>
      <c r="B446" s="12">
        <v>8.07</v>
      </c>
      <c r="C446">
        <f t="shared" si="18"/>
        <v>2020</v>
      </c>
      <c r="D446">
        <f t="shared" si="19"/>
        <v>2</v>
      </c>
      <c r="E446">
        <f t="shared" si="20"/>
        <v>1</v>
      </c>
    </row>
    <row r="447" spans="1:5" x14ac:dyDescent="0.25">
      <c r="A447" s="13">
        <v>43948</v>
      </c>
      <c r="B447" s="12">
        <v>8.4</v>
      </c>
      <c r="C447">
        <f t="shared" si="18"/>
        <v>2020</v>
      </c>
      <c r="D447">
        <f t="shared" si="19"/>
        <v>2</v>
      </c>
      <c r="E447">
        <f t="shared" si="20"/>
        <v>1</v>
      </c>
    </row>
    <row r="448" spans="1:5" x14ac:dyDescent="0.25">
      <c r="A448" s="13">
        <v>43949</v>
      </c>
      <c r="B448" s="12">
        <v>8.0500000000000007</v>
      </c>
      <c r="C448">
        <f t="shared" si="18"/>
        <v>2020</v>
      </c>
      <c r="D448">
        <f t="shared" si="19"/>
        <v>2</v>
      </c>
      <c r="E448">
        <f t="shared" si="20"/>
        <v>1</v>
      </c>
    </row>
    <row r="449" spans="1:5" x14ac:dyDescent="0.25">
      <c r="A449" s="13">
        <v>43950</v>
      </c>
      <c r="B449" s="12">
        <v>8.11</v>
      </c>
      <c r="C449">
        <f t="shared" si="18"/>
        <v>2020</v>
      </c>
      <c r="D449">
        <f t="shared" si="19"/>
        <v>2</v>
      </c>
      <c r="E449">
        <f t="shared" si="20"/>
        <v>1</v>
      </c>
    </row>
    <row r="450" spans="1:5" x14ac:dyDescent="0.25">
      <c r="A450" s="13">
        <v>43951</v>
      </c>
      <c r="B450" s="12">
        <v>8.0500000000000007</v>
      </c>
      <c r="C450">
        <f t="shared" si="18"/>
        <v>2020</v>
      </c>
      <c r="D450">
        <f t="shared" si="19"/>
        <v>2</v>
      </c>
      <c r="E450">
        <f t="shared" si="20"/>
        <v>1</v>
      </c>
    </row>
    <row r="451" spans="1:5" x14ac:dyDescent="0.25">
      <c r="A451" s="13">
        <v>43952</v>
      </c>
      <c r="B451" s="12">
        <v>7.24</v>
      </c>
      <c r="C451">
        <f t="shared" ref="C451:C514" si="21">YEAR(A451)</f>
        <v>2020</v>
      </c>
      <c r="D451">
        <f t="shared" ref="D451:D514" si="22">ROUNDUP(MONTH(A451)/3,0)</f>
        <v>2</v>
      </c>
      <c r="E451">
        <f t="shared" ref="E451:E514" si="23">ROUND((D451/2),0)</f>
        <v>1</v>
      </c>
    </row>
    <row r="452" spans="1:5" x14ac:dyDescent="0.25">
      <c r="A452" s="13">
        <v>43955</v>
      </c>
      <c r="B452" s="12">
        <v>7.65</v>
      </c>
      <c r="C452">
        <f t="shared" si="21"/>
        <v>2020</v>
      </c>
      <c r="D452">
        <f t="shared" si="22"/>
        <v>2</v>
      </c>
      <c r="E452">
        <f t="shared" si="23"/>
        <v>1</v>
      </c>
    </row>
    <row r="453" spans="1:5" x14ac:dyDescent="0.25">
      <c r="A453" s="13">
        <v>43956</v>
      </c>
      <c r="B453" s="12">
        <v>7.39</v>
      </c>
      <c r="C453">
        <f t="shared" si="21"/>
        <v>2020</v>
      </c>
      <c r="D453">
        <f t="shared" si="22"/>
        <v>2</v>
      </c>
      <c r="E453">
        <f t="shared" si="23"/>
        <v>1</v>
      </c>
    </row>
    <row r="454" spans="1:5" x14ac:dyDescent="0.25">
      <c r="A454" s="13">
        <v>43957</v>
      </c>
      <c r="B454" s="12">
        <v>7.41</v>
      </c>
      <c r="C454">
        <f t="shared" si="21"/>
        <v>2020</v>
      </c>
      <c r="D454">
        <f t="shared" si="22"/>
        <v>2</v>
      </c>
      <c r="E454">
        <f t="shared" si="23"/>
        <v>1</v>
      </c>
    </row>
    <row r="455" spans="1:5" x14ac:dyDescent="0.25">
      <c r="A455" s="13">
        <v>43958</v>
      </c>
      <c r="B455" s="12">
        <v>7.61</v>
      </c>
      <c r="C455">
        <f t="shared" si="21"/>
        <v>2020</v>
      </c>
      <c r="D455">
        <f t="shared" si="22"/>
        <v>2</v>
      </c>
      <c r="E455">
        <f t="shared" si="23"/>
        <v>1</v>
      </c>
    </row>
    <row r="456" spans="1:5" x14ac:dyDescent="0.25">
      <c r="A456" s="13">
        <v>43959</v>
      </c>
      <c r="B456" s="12">
        <v>7.78</v>
      </c>
      <c r="C456">
        <f t="shared" si="21"/>
        <v>2020</v>
      </c>
      <c r="D456">
        <f t="shared" si="22"/>
        <v>2</v>
      </c>
      <c r="E456">
        <f t="shared" si="23"/>
        <v>1</v>
      </c>
    </row>
    <row r="457" spans="1:5" x14ac:dyDescent="0.25">
      <c r="A457" s="13">
        <v>43962</v>
      </c>
      <c r="B457" s="12">
        <v>8.08</v>
      </c>
      <c r="C457">
        <f t="shared" si="21"/>
        <v>2020</v>
      </c>
      <c r="D457">
        <f t="shared" si="22"/>
        <v>2</v>
      </c>
      <c r="E457">
        <f t="shared" si="23"/>
        <v>1</v>
      </c>
    </row>
    <row r="458" spans="1:5" x14ac:dyDescent="0.25">
      <c r="A458" s="13">
        <v>43963</v>
      </c>
      <c r="B458" s="12">
        <v>7.47</v>
      </c>
      <c r="C458">
        <f t="shared" si="21"/>
        <v>2020</v>
      </c>
      <c r="D458">
        <f t="shared" si="22"/>
        <v>2</v>
      </c>
      <c r="E458">
        <f t="shared" si="23"/>
        <v>1</v>
      </c>
    </row>
    <row r="459" spans="1:5" x14ac:dyDescent="0.25">
      <c r="A459" s="13">
        <v>43964</v>
      </c>
      <c r="B459" s="12">
        <v>7.19</v>
      </c>
      <c r="C459">
        <f t="shared" si="21"/>
        <v>2020</v>
      </c>
      <c r="D459">
        <f t="shared" si="22"/>
        <v>2</v>
      </c>
      <c r="E459">
        <f t="shared" si="23"/>
        <v>1</v>
      </c>
    </row>
    <row r="460" spans="1:5" x14ac:dyDescent="0.25">
      <c r="A460" s="13">
        <v>43965</v>
      </c>
      <c r="B460" s="12">
        <v>7.17</v>
      </c>
      <c r="C460">
        <f t="shared" si="21"/>
        <v>2020</v>
      </c>
      <c r="D460">
        <f t="shared" si="22"/>
        <v>2</v>
      </c>
      <c r="E460">
        <f t="shared" si="23"/>
        <v>1</v>
      </c>
    </row>
    <row r="461" spans="1:5" x14ac:dyDescent="0.25">
      <c r="A461" s="13">
        <v>43966</v>
      </c>
      <c r="B461" s="12">
        <v>7.77</v>
      </c>
      <c r="C461">
        <f t="shared" si="21"/>
        <v>2020</v>
      </c>
      <c r="D461">
        <f t="shared" si="22"/>
        <v>2</v>
      </c>
      <c r="E461">
        <f t="shared" si="23"/>
        <v>1</v>
      </c>
    </row>
    <row r="462" spans="1:5" x14ac:dyDescent="0.25">
      <c r="A462" s="13">
        <v>43969</v>
      </c>
      <c r="B462" s="12">
        <v>7.96</v>
      </c>
      <c r="C462">
        <f t="shared" si="21"/>
        <v>2020</v>
      </c>
      <c r="D462">
        <f t="shared" si="22"/>
        <v>2</v>
      </c>
      <c r="E462">
        <f t="shared" si="23"/>
        <v>1</v>
      </c>
    </row>
    <row r="463" spans="1:5" x14ac:dyDescent="0.25">
      <c r="A463" s="13">
        <v>43970</v>
      </c>
      <c r="B463" s="12">
        <v>8.16</v>
      </c>
      <c r="C463">
        <f t="shared" si="21"/>
        <v>2020</v>
      </c>
      <c r="D463">
        <f t="shared" si="22"/>
        <v>2</v>
      </c>
      <c r="E463">
        <f t="shared" si="23"/>
        <v>1</v>
      </c>
    </row>
    <row r="464" spans="1:5" x14ac:dyDescent="0.25">
      <c r="A464" s="13">
        <v>43971</v>
      </c>
      <c r="B464" s="12">
        <v>8.0500000000000007</v>
      </c>
      <c r="C464">
        <f t="shared" si="21"/>
        <v>2020</v>
      </c>
      <c r="D464">
        <f t="shared" si="22"/>
        <v>2</v>
      </c>
      <c r="E464">
        <f t="shared" si="23"/>
        <v>1</v>
      </c>
    </row>
    <row r="465" spans="1:5" x14ac:dyDescent="0.25">
      <c r="A465" s="13">
        <v>43972</v>
      </c>
      <c r="B465" s="12">
        <v>9.65</v>
      </c>
      <c r="C465">
        <f t="shared" si="21"/>
        <v>2020</v>
      </c>
      <c r="D465">
        <f t="shared" si="22"/>
        <v>2</v>
      </c>
      <c r="E465">
        <f t="shared" si="23"/>
        <v>1</v>
      </c>
    </row>
    <row r="466" spans="1:5" x14ac:dyDescent="0.25">
      <c r="A466" s="13">
        <v>43973</v>
      </c>
      <c r="B466" s="12">
        <v>10.26</v>
      </c>
      <c r="C466">
        <f t="shared" si="21"/>
        <v>2020</v>
      </c>
      <c r="D466">
        <f t="shared" si="22"/>
        <v>2</v>
      </c>
      <c r="E466">
        <f t="shared" si="23"/>
        <v>1</v>
      </c>
    </row>
    <row r="467" spans="1:5" x14ac:dyDescent="0.25">
      <c r="A467" s="13">
        <v>43977</v>
      </c>
      <c r="B467" s="12">
        <v>10.81</v>
      </c>
      <c r="C467">
        <f t="shared" si="21"/>
        <v>2020</v>
      </c>
      <c r="D467">
        <f t="shared" si="22"/>
        <v>2</v>
      </c>
      <c r="E467">
        <f t="shared" si="23"/>
        <v>1</v>
      </c>
    </row>
    <row r="468" spans="1:5" x14ac:dyDescent="0.25">
      <c r="A468" s="13">
        <v>43978</v>
      </c>
      <c r="B468" s="12">
        <v>10.65</v>
      </c>
      <c r="C468">
        <f t="shared" si="21"/>
        <v>2020</v>
      </c>
      <c r="D468">
        <f t="shared" si="22"/>
        <v>2</v>
      </c>
      <c r="E468">
        <f t="shared" si="23"/>
        <v>1</v>
      </c>
    </row>
    <row r="469" spans="1:5" x14ac:dyDescent="0.25">
      <c r="A469" s="13">
        <v>43979</v>
      </c>
      <c r="B469" s="12">
        <v>10.39</v>
      </c>
      <c r="C469">
        <f t="shared" si="21"/>
        <v>2020</v>
      </c>
      <c r="D469">
        <f t="shared" si="22"/>
        <v>2</v>
      </c>
      <c r="E469">
        <f t="shared" si="23"/>
        <v>1</v>
      </c>
    </row>
    <row r="470" spans="1:5" x14ac:dyDescent="0.25">
      <c r="A470" s="13">
        <v>43980</v>
      </c>
      <c r="B470" s="12">
        <v>9.85</v>
      </c>
      <c r="C470">
        <f t="shared" si="21"/>
        <v>2020</v>
      </c>
      <c r="D470">
        <f t="shared" si="22"/>
        <v>2</v>
      </c>
      <c r="E470">
        <f t="shared" si="23"/>
        <v>1</v>
      </c>
    </row>
    <row r="471" spans="1:5" x14ac:dyDescent="0.25">
      <c r="A471" s="13">
        <v>43983</v>
      </c>
      <c r="B471" s="12">
        <v>10.039999999999999</v>
      </c>
      <c r="C471">
        <f t="shared" si="21"/>
        <v>2020</v>
      </c>
      <c r="D471">
        <f t="shared" si="22"/>
        <v>2</v>
      </c>
      <c r="E471">
        <f t="shared" si="23"/>
        <v>1</v>
      </c>
    </row>
    <row r="472" spans="1:5" x14ac:dyDescent="0.25">
      <c r="A472" s="13">
        <v>43984</v>
      </c>
      <c r="B472" s="12">
        <v>10.02</v>
      </c>
      <c r="C472">
        <f t="shared" si="21"/>
        <v>2020</v>
      </c>
      <c r="D472">
        <f t="shared" si="22"/>
        <v>2</v>
      </c>
      <c r="E472">
        <f t="shared" si="23"/>
        <v>1</v>
      </c>
    </row>
    <row r="473" spans="1:5" x14ac:dyDescent="0.25">
      <c r="A473" s="13">
        <v>43985</v>
      </c>
      <c r="B473" s="12">
        <v>10.08</v>
      </c>
      <c r="C473">
        <f t="shared" si="21"/>
        <v>2020</v>
      </c>
      <c r="D473">
        <f t="shared" si="22"/>
        <v>2</v>
      </c>
      <c r="E473">
        <f t="shared" si="23"/>
        <v>1</v>
      </c>
    </row>
    <row r="474" spans="1:5" x14ac:dyDescent="0.25">
      <c r="A474" s="13">
        <v>43986</v>
      </c>
      <c r="B474" s="12">
        <v>10.09</v>
      </c>
      <c r="C474">
        <f t="shared" si="21"/>
        <v>2020</v>
      </c>
      <c r="D474">
        <f t="shared" si="22"/>
        <v>2</v>
      </c>
      <c r="E474">
        <f t="shared" si="23"/>
        <v>1</v>
      </c>
    </row>
    <row r="475" spans="1:5" x14ac:dyDescent="0.25">
      <c r="A475" s="13">
        <v>43987</v>
      </c>
      <c r="B475" s="12">
        <v>9.48</v>
      </c>
      <c r="C475">
        <f t="shared" si="21"/>
        <v>2020</v>
      </c>
      <c r="D475">
        <f t="shared" si="22"/>
        <v>2</v>
      </c>
      <c r="E475">
        <f t="shared" si="23"/>
        <v>1</v>
      </c>
    </row>
    <row r="476" spans="1:5" x14ac:dyDescent="0.25">
      <c r="A476" s="13">
        <v>43990</v>
      </c>
      <c r="B476" s="12">
        <v>10.44</v>
      </c>
      <c r="C476">
        <f t="shared" si="21"/>
        <v>2020</v>
      </c>
      <c r="D476">
        <f t="shared" si="22"/>
        <v>2</v>
      </c>
      <c r="E476">
        <f t="shared" si="23"/>
        <v>1</v>
      </c>
    </row>
    <row r="477" spans="1:5" x14ac:dyDescent="0.25">
      <c r="A477" s="13">
        <v>43991</v>
      </c>
      <c r="B477" s="12">
        <v>10.130000000000001</v>
      </c>
      <c r="C477">
        <f t="shared" si="21"/>
        <v>2020</v>
      </c>
      <c r="D477">
        <f t="shared" si="22"/>
        <v>2</v>
      </c>
      <c r="E477">
        <f t="shared" si="23"/>
        <v>1</v>
      </c>
    </row>
    <row r="478" spans="1:5" x14ac:dyDescent="0.25">
      <c r="A478" s="13">
        <v>43992</v>
      </c>
      <c r="B478" s="12">
        <v>9.69</v>
      </c>
      <c r="C478">
        <f t="shared" si="21"/>
        <v>2020</v>
      </c>
      <c r="D478">
        <f t="shared" si="22"/>
        <v>2</v>
      </c>
      <c r="E478">
        <f t="shared" si="23"/>
        <v>1</v>
      </c>
    </row>
    <row r="479" spans="1:5" x14ac:dyDescent="0.25">
      <c r="A479" s="13">
        <v>43993</v>
      </c>
      <c r="B479" s="12">
        <v>8.3699999999999992</v>
      </c>
      <c r="C479">
        <f t="shared" si="21"/>
        <v>2020</v>
      </c>
      <c r="D479">
        <f t="shared" si="22"/>
        <v>2</v>
      </c>
      <c r="E479">
        <f t="shared" si="23"/>
        <v>1</v>
      </c>
    </row>
    <row r="480" spans="1:5" x14ac:dyDescent="0.25">
      <c r="A480" s="13">
        <v>43994</v>
      </c>
      <c r="B480" s="12">
        <v>8.42</v>
      </c>
      <c r="C480">
        <f t="shared" si="21"/>
        <v>2020</v>
      </c>
      <c r="D480">
        <f t="shared" si="22"/>
        <v>2</v>
      </c>
      <c r="E480">
        <f t="shared" si="23"/>
        <v>1</v>
      </c>
    </row>
    <row r="481" spans="1:5" x14ac:dyDescent="0.25">
      <c r="A481" s="13">
        <v>43997</v>
      </c>
      <c r="B481" s="12">
        <v>8.44</v>
      </c>
      <c r="C481">
        <f t="shared" si="21"/>
        <v>2020</v>
      </c>
      <c r="D481">
        <f t="shared" si="22"/>
        <v>2</v>
      </c>
      <c r="E481">
        <f t="shared" si="23"/>
        <v>1</v>
      </c>
    </row>
    <row r="482" spans="1:5" x14ac:dyDescent="0.25">
      <c r="A482" s="13">
        <v>43998</v>
      </c>
      <c r="B482" s="12">
        <v>8.23</v>
      </c>
      <c r="C482">
        <f t="shared" si="21"/>
        <v>2020</v>
      </c>
      <c r="D482">
        <f t="shared" si="22"/>
        <v>2</v>
      </c>
      <c r="E482">
        <f t="shared" si="23"/>
        <v>1</v>
      </c>
    </row>
    <row r="483" spans="1:5" x14ac:dyDescent="0.25">
      <c r="A483" s="13">
        <v>43999</v>
      </c>
      <c r="B483" s="12">
        <v>8.09</v>
      </c>
      <c r="C483">
        <f t="shared" si="21"/>
        <v>2020</v>
      </c>
      <c r="D483">
        <f t="shared" si="22"/>
        <v>2</v>
      </c>
      <c r="E483">
        <f t="shared" si="23"/>
        <v>1</v>
      </c>
    </row>
    <row r="484" spans="1:5" x14ac:dyDescent="0.25">
      <c r="A484" s="13">
        <v>44000</v>
      </c>
      <c r="B484" s="12">
        <v>8.56</v>
      </c>
      <c r="C484">
        <f t="shared" si="21"/>
        <v>2020</v>
      </c>
      <c r="D484">
        <f t="shared" si="22"/>
        <v>2</v>
      </c>
      <c r="E484">
        <f t="shared" si="23"/>
        <v>1</v>
      </c>
    </row>
    <row r="485" spans="1:5" x14ac:dyDescent="0.25">
      <c r="A485" s="13">
        <v>44001</v>
      </c>
      <c r="B485" s="12">
        <v>8.3000000000000007</v>
      </c>
      <c r="C485">
        <f t="shared" si="21"/>
        <v>2020</v>
      </c>
      <c r="D485">
        <f t="shared" si="22"/>
        <v>2</v>
      </c>
      <c r="E485">
        <f t="shared" si="23"/>
        <v>1</v>
      </c>
    </row>
    <row r="486" spans="1:5" x14ac:dyDescent="0.25">
      <c r="A486" s="13">
        <v>44004</v>
      </c>
      <c r="B486" s="12">
        <v>8.41</v>
      </c>
      <c r="C486">
        <f t="shared" si="21"/>
        <v>2020</v>
      </c>
      <c r="D486">
        <f t="shared" si="22"/>
        <v>2</v>
      </c>
      <c r="E486">
        <f t="shared" si="23"/>
        <v>1</v>
      </c>
    </row>
    <row r="487" spans="1:5" x14ac:dyDescent="0.25">
      <c r="A487" s="13">
        <v>44005</v>
      </c>
      <c r="B487" s="12">
        <v>8.56</v>
      </c>
      <c r="C487">
        <f t="shared" si="21"/>
        <v>2020</v>
      </c>
      <c r="D487">
        <f t="shared" si="22"/>
        <v>2</v>
      </c>
      <c r="E487">
        <f t="shared" si="23"/>
        <v>1</v>
      </c>
    </row>
    <row r="488" spans="1:5" x14ac:dyDescent="0.25">
      <c r="A488" s="13">
        <v>44006</v>
      </c>
      <c r="B488" s="12">
        <v>8.15</v>
      </c>
      <c r="C488">
        <f t="shared" si="21"/>
        <v>2020</v>
      </c>
      <c r="D488">
        <f t="shared" si="22"/>
        <v>2</v>
      </c>
      <c r="E488">
        <f t="shared" si="23"/>
        <v>1</v>
      </c>
    </row>
    <row r="489" spans="1:5" x14ac:dyDescent="0.25">
      <c r="A489" s="13">
        <v>44007</v>
      </c>
      <c r="B489" s="12">
        <v>8.5500000000000007</v>
      </c>
      <c r="C489">
        <f t="shared" si="21"/>
        <v>2020</v>
      </c>
      <c r="D489">
        <f t="shared" si="22"/>
        <v>2</v>
      </c>
      <c r="E489">
        <f t="shared" si="23"/>
        <v>1</v>
      </c>
    </row>
    <row r="490" spans="1:5" x14ac:dyDescent="0.25">
      <c r="A490" s="13">
        <v>44008</v>
      </c>
      <c r="B490" s="12">
        <v>7.95</v>
      </c>
      <c r="C490">
        <f t="shared" si="21"/>
        <v>2020</v>
      </c>
      <c r="D490">
        <f t="shared" si="22"/>
        <v>2</v>
      </c>
      <c r="E490">
        <f t="shared" si="23"/>
        <v>1</v>
      </c>
    </row>
    <row r="491" spans="1:5" x14ac:dyDescent="0.25">
      <c r="A491" s="13">
        <v>44011</v>
      </c>
      <c r="B491" s="12">
        <v>7.71</v>
      </c>
      <c r="C491">
        <f t="shared" si="21"/>
        <v>2020</v>
      </c>
      <c r="D491">
        <f t="shared" si="22"/>
        <v>2</v>
      </c>
      <c r="E491">
        <f t="shared" si="23"/>
        <v>1</v>
      </c>
    </row>
    <row r="492" spans="1:5" x14ac:dyDescent="0.25">
      <c r="A492" s="13">
        <v>44012</v>
      </c>
      <c r="B492" s="12">
        <v>7.11</v>
      </c>
      <c r="C492">
        <f t="shared" si="21"/>
        <v>2020</v>
      </c>
      <c r="D492">
        <f t="shared" si="22"/>
        <v>2</v>
      </c>
      <c r="E492">
        <f t="shared" si="23"/>
        <v>1</v>
      </c>
    </row>
    <row r="493" spans="1:5" x14ac:dyDescent="0.25">
      <c r="A493" s="13">
        <v>44013</v>
      </c>
      <c r="B493" s="12">
        <v>7.01</v>
      </c>
      <c r="C493">
        <f t="shared" si="21"/>
        <v>2020</v>
      </c>
      <c r="D493">
        <f t="shared" si="22"/>
        <v>3</v>
      </c>
      <c r="E493">
        <f t="shared" si="23"/>
        <v>2</v>
      </c>
    </row>
    <row r="494" spans="1:5" x14ac:dyDescent="0.25">
      <c r="A494" s="13">
        <v>44014</v>
      </c>
      <c r="B494" s="12">
        <v>6.96</v>
      </c>
      <c r="C494">
        <f t="shared" si="21"/>
        <v>2020</v>
      </c>
      <c r="D494">
        <f t="shared" si="22"/>
        <v>3</v>
      </c>
      <c r="E494">
        <f t="shared" si="23"/>
        <v>2</v>
      </c>
    </row>
    <row r="495" spans="1:5" x14ac:dyDescent="0.25">
      <c r="A495" s="13">
        <v>44018</v>
      </c>
      <c r="B495" s="12">
        <v>7.85</v>
      </c>
      <c r="C495">
        <f t="shared" si="21"/>
        <v>2020</v>
      </c>
      <c r="D495">
        <f t="shared" si="22"/>
        <v>3</v>
      </c>
      <c r="E495">
        <f t="shared" si="23"/>
        <v>2</v>
      </c>
    </row>
    <row r="496" spans="1:5" x14ac:dyDescent="0.25">
      <c r="A496" s="13">
        <v>44019</v>
      </c>
      <c r="B496" s="12">
        <v>7.7</v>
      </c>
      <c r="C496">
        <f t="shared" si="21"/>
        <v>2020</v>
      </c>
      <c r="D496">
        <f t="shared" si="22"/>
        <v>3</v>
      </c>
      <c r="E496">
        <f t="shared" si="23"/>
        <v>2</v>
      </c>
    </row>
    <row r="497" spans="1:5" x14ac:dyDescent="0.25">
      <c r="A497" s="13">
        <v>44020</v>
      </c>
      <c r="B497" s="12">
        <v>7.58</v>
      </c>
      <c r="C497">
        <f t="shared" si="21"/>
        <v>2020</v>
      </c>
      <c r="D497">
        <f t="shared" si="22"/>
        <v>3</v>
      </c>
      <c r="E497">
        <f t="shared" si="23"/>
        <v>2</v>
      </c>
    </row>
    <row r="498" spans="1:5" x14ac:dyDescent="0.25">
      <c r="A498" s="13">
        <v>44021</v>
      </c>
      <c r="B498" s="12">
        <v>7.45</v>
      </c>
      <c r="C498">
        <f t="shared" si="21"/>
        <v>2020</v>
      </c>
      <c r="D498">
        <f t="shared" si="22"/>
        <v>3</v>
      </c>
      <c r="E498">
        <f t="shared" si="23"/>
        <v>2</v>
      </c>
    </row>
    <row r="499" spans="1:5" x14ac:dyDescent="0.25">
      <c r="A499" s="13">
        <v>44022</v>
      </c>
      <c r="B499" s="12">
        <v>8.01</v>
      </c>
      <c r="C499">
        <f t="shared" si="21"/>
        <v>2020</v>
      </c>
      <c r="D499">
        <f t="shared" si="22"/>
        <v>3</v>
      </c>
      <c r="E499">
        <f t="shared" si="23"/>
        <v>2</v>
      </c>
    </row>
    <row r="500" spans="1:5" x14ac:dyDescent="0.25">
      <c r="A500" s="13">
        <v>44025</v>
      </c>
      <c r="B500" s="12">
        <v>7.47</v>
      </c>
      <c r="C500">
        <f t="shared" si="21"/>
        <v>2020</v>
      </c>
      <c r="D500">
        <f t="shared" si="22"/>
        <v>3</v>
      </c>
      <c r="E500">
        <f t="shared" si="23"/>
        <v>2</v>
      </c>
    </row>
    <row r="501" spans="1:5" x14ac:dyDescent="0.25">
      <c r="A501" s="13">
        <v>44026</v>
      </c>
      <c r="B501" s="12">
        <v>7.57</v>
      </c>
      <c r="C501">
        <f t="shared" si="21"/>
        <v>2020</v>
      </c>
      <c r="D501">
        <f t="shared" si="22"/>
        <v>3</v>
      </c>
      <c r="E501">
        <f t="shared" si="23"/>
        <v>2</v>
      </c>
    </row>
    <row r="502" spans="1:5" x14ac:dyDescent="0.25">
      <c r="A502" s="13">
        <v>44027</v>
      </c>
      <c r="B502" s="12">
        <v>7.84</v>
      </c>
      <c r="C502">
        <f t="shared" si="21"/>
        <v>2020</v>
      </c>
      <c r="D502">
        <f t="shared" si="22"/>
        <v>3</v>
      </c>
      <c r="E502">
        <f t="shared" si="23"/>
        <v>2</v>
      </c>
    </row>
    <row r="503" spans="1:5" x14ac:dyDescent="0.25">
      <c r="A503" s="13">
        <v>44028</v>
      </c>
      <c r="B503" s="12">
        <v>7.68</v>
      </c>
      <c r="C503">
        <f t="shared" si="21"/>
        <v>2020</v>
      </c>
      <c r="D503">
        <f t="shared" si="22"/>
        <v>3</v>
      </c>
      <c r="E503">
        <f t="shared" si="23"/>
        <v>2</v>
      </c>
    </row>
    <row r="504" spans="1:5" x14ac:dyDescent="0.25">
      <c r="A504" s="13">
        <v>44029</v>
      </c>
      <c r="B504" s="12">
        <v>7.33</v>
      </c>
      <c r="C504">
        <f t="shared" si="21"/>
        <v>2020</v>
      </c>
      <c r="D504">
        <f t="shared" si="22"/>
        <v>3</v>
      </c>
      <c r="E504">
        <f t="shared" si="23"/>
        <v>2</v>
      </c>
    </row>
    <row r="505" spans="1:5" x14ac:dyDescent="0.25">
      <c r="A505" s="13">
        <v>44032</v>
      </c>
      <c r="B505" s="12">
        <v>7.13</v>
      </c>
      <c r="C505">
        <f t="shared" si="21"/>
        <v>2020</v>
      </c>
      <c r="D505">
        <f t="shared" si="22"/>
        <v>3</v>
      </c>
      <c r="E505">
        <f t="shared" si="23"/>
        <v>2</v>
      </c>
    </row>
    <row r="506" spans="1:5" x14ac:dyDescent="0.25">
      <c r="A506" s="13">
        <v>44033</v>
      </c>
      <c r="B506" s="12">
        <v>7.4</v>
      </c>
      <c r="C506">
        <f t="shared" si="21"/>
        <v>2020</v>
      </c>
      <c r="D506">
        <f t="shared" si="22"/>
        <v>3</v>
      </c>
      <c r="E506">
        <f t="shared" si="23"/>
        <v>2</v>
      </c>
    </row>
    <row r="507" spans="1:5" x14ac:dyDescent="0.25">
      <c r="A507" s="13">
        <v>44034</v>
      </c>
      <c r="B507" s="12">
        <v>7.25</v>
      </c>
      <c r="C507">
        <f t="shared" si="21"/>
        <v>2020</v>
      </c>
      <c r="D507">
        <f t="shared" si="22"/>
        <v>3</v>
      </c>
      <c r="E507">
        <f t="shared" si="23"/>
        <v>2</v>
      </c>
    </row>
    <row r="508" spans="1:5" x14ac:dyDescent="0.25">
      <c r="A508" s="13">
        <v>44035</v>
      </c>
      <c r="B508" s="12">
        <v>7.35</v>
      </c>
      <c r="C508">
        <f t="shared" si="21"/>
        <v>2020</v>
      </c>
      <c r="D508">
        <f t="shared" si="22"/>
        <v>3</v>
      </c>
      <c r="E508">
        <f t="shared" si="23"/>
        <v>2</v>
      </c>
    </row>
    <row r="509" spans="1:5" x14ac:dyDescent="0.25">
      <c r="A509" s="13">
        <v>44036</v>
      </c>
      <c r="B509" s="12">
        <v>7.12</v>
      </c>
      <c r="C509">
        <f t="shared" si="21"/>
        <v>2020</v>
      </c>
      <c r="D509">
        <f t="shared" si="22"/>
        <v>3</v>
      </c>
      <c r="E509">
        <f t="shared" si="23"/>
        <v>2</v>
      </c>
    </row>
    <row r="510" spans="1:5" x14ac:dyDescent="0.25">
      <c r="A510" s="13">
        <v>44039</v>
      </c>
      <c r="B510" s="12">
        <v>7.37</v>
      </c>
      <c r="C510">
        <f t="shared" si="21"/>
        <v>2020</v>
      </c>
      <c r="D510">
        <f t="shared" si="22"/>
        <v>3</v>
      </c>
      <c r="E510">
        <f t="shared" si="23"/>
        <v>2</v>
      </c>
    </row>
    <row r="511" spans="1:5" x14ac:dyDescent="0.25">
      <c r="A511" s="13">
        <v>44040</v>
      </c>
      <c r="B511" s="12">
        <v>8.1199999999999992</v>
      </c>
      <c r="C511">
        <f t="shared" si="21"/>
        <v>2020</v>
      </c>
      <c r="D511">
        <f t="shared" si="22"/>
        <v>3</v>
      </c>
      <c r="E511">
        <f t="shared" si="23"/>
        <v>2</v>
      </c>
    </row>
    <row r="512" spans="1:5" x14ac:dyDescent="0.25">
      <c r="A512" s="13">
        <v>44041</v>
      </c>
      <c r="B512" s="12">
        <v>7.53</v>
      </c>
      <c r="C512">
        <f t="shared" si="21"/>
        <v>2020</v>
      </c>
      <c r="D512">
        <f t="shared" si="22"/>
        <v>3</v>
      </c>
      <c r="E512">
        <f t="shared" si="23"/>
        <v>2</v>
      </c>
    </row>
    <row r="513" spans="1:5" x14ac:dyDescent="0.25">
      <c r="A513" s="13">
        <v>44042</v>
      </c>
      <c r="B513" s="12">
        <v>7.53</v>
      </c>
      <c r="C513">
        <f t="shared" si="21"/>
        <v>2020</v>
      </c>
      <c r="D513">
        <f t="shared" si="22"/>
        <v>3</v>
      </c>
      <c r="E513">
        <f t="shared" si="23"/>
        <v>2</v>
      </c>
    </row>
    <row r="514" spans="1:5" x14ac:dyDescent="0.25">
      <c r="A514" s="13">
        <v>44043</v>
      </c>
      <c r="B514" s="12">
        <v>7.38</v>
      </c>
      <c r="C514">
        <f t="shared" si="21"/>
        <v>2020</v>
      </c>
      <c r="D514">
        <f t="shared" si="22"/>
        <v>3</v>
      </c>
      <c r="E514">
        <f t="shared" si="23"/>
        <v>2</v>
      </c>
    </row>
    <row r="515" spans="1:5" x14ac:dyDescent="0.25">
      <c r="A515" s="13">
        <v>44046</v>
      </c>
      <c r="B515" s="12">
        <v>7.43</v>
      </c>
      <c r="C515">
        <f t="shared" ref="C515:C578" si="24">YEAR(A515)</f>
        <v>2020</v>
      </c>
      <c r="D515">
        <f t="shared" ref="D515:D578" si="25">ROUNDUP(MONTH(A515)/3,0)</f>
        <v>3</v>
      </c>
      <c r="E515">
        <f t="shared" ref="E515:E578" si="26">ROUND((D515/2),0)</f>
        <v>2</v>
      </c>
    </row>
    <row r="516" spans="1:5" x14ac:dyDescent="0.25">
      <c r="A516" s="13">
        <v>44047</v>
      </c>
      <c r="B516" s="12">
        <v>8.6999999999999993</v>
      </c>
      <c r="C516">
        <f t="shared" si="24"/>
        <v>2020</v>
      </c>
      <c r="D516">
        <f t="shared" si="25"/>
        <v>3</v>
      </c>
      <c r="E516">
        <f t="shared" si="26"/>
        <v>2</v>
      </c>
    </row>
    <row r="517" spans="1:5" x14ac:dyDescent="0.25">
      <c r="A517" s="13">
        <v>44048</v>
      </c>
      <c r="B517" s="12">
        <v>8.11</v>
      </c>
      <c r="C517">
        <f t="shared" si="24"/>
        <v>2020</v>
      </c>
      <c r="D517">
        <f t="shared" si="25"/>
        <v>3</v>
      </c>
      <c r="E517">
        <f t="shared" si="26"/>
        <v>2</v>
      </c>
    </row>
    <row r="518" spans="1:5" x14ac:dyDescent="0.25">
      <c r="A518" s="13">
        <v>44049</v>
      </c>
      <c r="B518" s="12">
        <v>7.76</v>
      </c>
      <c r="C518">
        <f t="shared" si="24"/>
        <v>2020</v>
      </c>
      <c r="D518">
        <f t="shared" si="25"/>
        <v>3</v>
      </c>
      <c r="E518">
        <f t="shared" si="26"/>
        <v>2</v>
      </c>
    </row>
    <row r="519" spans="1:5" x14ac:dyDescent="0.25">
      <c r="A519" s="13">
        <v>44050</v>
      </c>
      <c r="B519" s="12">
        <v>7.46</v>
      </c>
      <c r="C519">
        <f t="shared" si="24"/>
        <v>2020</v>
      </c>
      <c r="D519">
        <f t="shared" si="25"/>
        <v>3</v>
      </c>
      <c r="E519">
        <f t="shared" si="26"/>
        <v>2</v>
      </c>
    </row>
    <row r="520" spans="1:5" x14ac:dyDescent="0.25">
      <c r="A520" s="13">
        <v>44053</v>
      </c>
      <c r="B520" s="12">
        <v>7.97</v>
      </c>
      <c r="C520">
        <f t="shared" si="24"/>
        <v>2020</v>
      </c>
      <c r="D520">
        <f t="shared" si="25"/>
        <v>3</v>
      </c>
      <c r="E520">
        <f t="shared" si="26"/>
        <v>2</v>
      </c>
    </row>
    <row r="521" spans="1:5" x14ac:dyDescent="0.25">
      <c r="A521" s="13">
        <v>44054</v>
      </c>
      <c r="B521" s="12">
        <v>6.93</v>
      </c>
      <c r="C521">
        <f t="shared" si="24"/>
        <v>2020</v>
      </c>
      <c r="D521">
        <f t="shared" si="25"/>
        <v>3</v>
      </c>
      <c r="E521">
        <f t="shared" si="26"/>
        <v>2</v>
      </c>
    </row>
    <row r="522" spans="1:5" x14ac:dyDescent="0.25">
      <c r="A522" s="13">
        <v>44055</v>
      </c>
      <c r="B522" s="12">
        <v>6.9</v>
      </c>
      <c r="C522">
        <f t="shared" si="24"/>
        <v>2020</v>
      </c>
      <c r="D522">
        <f t="shared" si="25"/>
        <v>3</v>
      </c>
      <c r="E522">
        <f t="shared" si="26"/>
        <v>2</v>
      </c>
    </row>
    <row r="523" spans="1:5" x14ac:dyDescent="0.25">
      <c r="A523" s="13">
        <v>44056</v>
      </c>
      <c r="B523" s="12">
        <v>7.05</v>
      </c>
      <c r="C523">
        <f t="shared" si="24"/>
        <v>2020</v>
      </c>
      <c r="D523">
        <f t="shared" si="25"/>
        <v>3</v>
      </c>
      <c r="E523">
        <f t="shared" si="26"/>
        <v>2</v>
      </c>
    </row>
    <row r="524" spans="1:5" x14ac:dyDescent="0.25">
      <c r="A524" s="13">
        <v>44057</v>
      </c>
      <c r="B524" s="12">
        <v>7.25</v>
      </c>
      <c r="C524">
        <f t="shared" si="24"/>
        <v>2020</v>
      </c>
      <c r="D524">
        <f t="shared" si="25"/>
        <v>3</v>
      </c>
      <c r="E524">
        <f t="shared" si="26"/>
        <v>2</v>
      </c>
    </row>
    <row r="525" spans="1:5" x14ac:dyDescent="0.25">
      <c r="A525" s="13">
        <v>44060</v>
      </c>
      <c r="B525" s="12">
        <v>7.06</v>
      </c>
      <c r="C525">
        <f t="shared" si="24"/>
        <v>2020</v>
      </c>
      <c r="D525">
        <f t="shared" si="25"/>
        <v>3</v>
      </c>
      <c r="E525">
        <f t="shared" si="26"/>
        <v>2</v>
      </c>
    </row>
    <row r="526" spans="1:5" x14ac:dyDescent="0.25">
      <c r="A526" s="13">
        <v>44061</v>
      </c>
      <c r="B526" s="12">
        <v>6.98</v>
      </c>
      <c r="C526">
        <f t="shared" si="24"/>
        <v>2020</v>
      </c>
      <c r="D526">
        <f t="shared" si="25"/>
        <v>3</v>
      </c>
      <c r="E526">
        <f t="shared" si="26"/>
        <v>2</v>
      </c>
    </row>
    <row r="527" spans="1:5" x14ac:dyDescent="0.25">
      <c r="A527" s="13">
        <v>44062</v>
      </c>
      <c r="B527" s="12">
        <v>7.04</v>
      </c>
      <c r="C527">
        <f t="shared" si="24"/>
        <v>2020</v>
      </c>
      <c r="D527">
        <f t="shared" si="25"/>
        <v>3</v>
      </c>
      <c r="E527">
        <f t="shared" si="26"/>
        <v>2</v>
      </c>
    </row>
    <row r="528" spans="1:5" x14ac:dyDescent="0.25">
      <c r="A528" s="13">
        <v>44063</v>
      </c>
      <c r="B528" s="12">
        <v>6.9</v>
      </c>
      <c r="C528">
        <f t="shared" si="24"/>
        <v>2020</v>
      </c>
      <c r="D528">
        <f t="shared" si="25"/>
        <v>3</v>
      </c>
      <c r="E528">
        <f t="shared" si="26"/>
        <v>2</v>
      </c>
    </row>
    <row r="529" spans="1:5" x14ac:dyDescent="0.25">
      <c r="A529" s="13">
        <v>44064</v>
      </c>
      <c r="B529" s="12">
        <v>6.64</v>
      </c>
      <c r="C529">
        <f t="shared" si="24"/>
        <v>2020</v>
      </c>
      <c r="D529">
        <f t="shared" si="25"/>
        <v>3</v>
      </c>
      <c r="E529">
        <f t="shared" si="26"/>
        <v>2</v>
      </c>
    </row>
    <row r="530" spans="1:5" x14ac:dyDescent="0.25">
      <c r="A530" s="13">
        <v>44067</v>
      </c>
      <c r="B530" s="12">
        <v>6.74</v>
      </c>
      <c r="C530">
        <f t="shared" si="24"/>
        <v>2020</v>
      </c>
      <c r="D530">
        <f t="shared" si="25"/>
        <v>3</v>
      </c>
      <c r="E530">
        <f t="shared" si="26"/>
        <v>2</v>
      </c>
    </row>
    <row r="531" spans="1:5" x14ac:dyDescent="0.25">
      <c r="A531" s="13">
        <v>44068</v>
      </c>
      <c r="B531" s="12">
        <v>6.62</v>
      </c>
      <c r="C531">
        <f t="shared" si="24"/>
        <v>2020</v>
      </c>
      <c r="D531">
        <f t="shared" si="25"/>
        <v>3</v>
      </c>
      <c r="E531">
        <f t="shared" si="26"/>
        <v>2</v>
      </c>
    </row>
    <row r="532" spans="1:5" x14ac:dyDescent="0.25">
      <c r="A532" s="13">
        <v>44069</v>
      </c>
      <c r="B532" s="12">
        <v>6.49</v>
      </c>
      <c r="C532">
        <f t="shared" si="24"/>
        <v>2020</v>
      </c>
      <c r="D532">
        <f t="shared" si="25"/>
        <v>3</v>
      </c>
      <c r="E532">
        <f t="shared" si="26"/>
        <v>2</v>
      </c>
    </row>
    <row r="533" spans="1:5" x14ac:dyDescent="0.25">
      <c r="A533" s="13">
        <v>44070</v>
      </c>
      <c r="B533" s="12">
        <v>6.44</v>
      </c>
      <c r="C533">
        <f t="shared" si="24"/>
        <v>2020</v>
      </c>
      <c r="D533">
        <f t="shared" si="25"/>
        <v>3</v>
      </c>
      <c r="E533">
        <f t="shared" si="26"/>
        <v>2</v>
      </c>
    </row>
    <row r="534" spans="1:5" x14ac:dyDescent="0.25">
      <c r="A534" s="13">
        <v>44071</v>
      </c>
      <c r="B534" s="12">
        <v>6.59</v>
      </c>
      <c r="C534">
        <f t="shared" si="24"/>
        <v>2020</v>
      </c>
      <c r="D534">
        <f t="shared" si="25"/>
        <v>3</v>
      </c>
      <c r="E534">
        <f t="shared" si="26"/>
        <v>2</v>
      </c>
    </row>
    <row r="535" spans="1:5" x14ac:dyDescent="0.25">
      <c r="A535" s="13">
        <v>44074</v>
      </c>
      <c r="B535" s="12">
        <v>6.71</v>
      </c>
      <c r="C535">
        <f t="shared" si="24"/>
        <v>2020</v>
      </c>
      <c r="D535">
        <f t="shared" si="25"/>
        <v>3</v>
      </c>
      <c r="E535">
        <f t="shared" si="26"/>
        <v>2</v>
      </c>
    </row>
    <row r="536" spans="1:5" x14ac:dyDescent="0.25">
      <c r="A536" s="13">
        <v>44075</v>
      </c>
      <c r="B536" s="12">
        <v>6.45</v>
      </c>
      <c r="C536">
        <f t="shared" si="24"/>
        <v>2020</v>
      </c>
      <c r="D536">
        <f t="shared" si="25"/>
        <v>3</v>
      </c>
      <c r="E536">
        <f t="shared" si="26"/>
        <v>2</v>
      </c>
    </row>
    <row r="537" spans="1:5" x14ac:dyDescent="0.25">
      <c r="A537" s="13">
        <v>44076</v>
      </c>
      <c r="B537" s="12">
        <v>6.41</v>
      </c>
      <c r="C537">
        <f t="shared" si="24"/>
        <v>2020</v>
      </c>
      <c r="D537">
        <f t="shared" si="25"/>
        <v>3</v>
      </c>
      <c r="E537">
        <f t="shared" si="26"/>
        <v>2</v>
      </c>
    </row>
    <row r="538" spans="1:5" x14ac:dyDescent="0.25">
      <c r="A538" s="13">
        <v>44077</v>
      </c>
      <c r="B538" s="12">
        <v>6.06</v>
      </c>
      <c r="C538">
        <f t="shared" si="24"/>
        <v>2020</v>
      </c>
      <c r="D538">
        <f t="shared" si="25"/>
        <v>3</v>
      </c>
      <c r="E538">
        <f t="shared" si="26"/>
        <v>2</v>
      </c>
    </row>
    <row r="539" spans="1:5" x14ac:dyDescent="0.25">
      <c r="A539" s="13">
        <v>44078</v>
      </c>
      <c r="B539" s="12">
        <v>5.92</v>
      </c>
      <c r="C539">
        <f t="shared" si="24"/>
        <v>2020</v>
      </c>
      <c r="D539">
        <f t="shared" si="25"/>
        <v>3</v>
      </c>
      <c r="E539">
        <f t="shared" si="26"/>
        <v>2</v>
      </c>
    </row>
    <row r="540" spans="1:5" x14ac:dyDescent="0.25">
      <c r="A540" s="13">
        <v>44082</v>
      </c>
      <c r="B540" s="12">
        <v>5.66</v>
      </c>
      <c r="C540">
        <f t="shared" si="24"/>
        <v>2020</v>
      </c>
      <c r="D540">
        <f t="shared" si="25"/>
        <v>3</v>
      </c>
      <c r="E540">
        <f t="shared" si="26"/>
        <v>2</v>
      </c>
    </row>
    <row r="541" spans="1:5" x14ac:dyDescent="0.25">
      <c r="A541" s="13">
        <v>44083</v>
      </c>
      <c r="B541" s="12">
        <v>5.65</v>
      </c>
      <c r="C541">
        <f t="shared" si="24"/>
        <v>2020</v>
      </c>
      <c r="D541">
        <f t="shared" si="25"/>
        <v>3</v>
      </c>
      <c r="E541">
        <f t="shared" si="26"/>
        <v>2</v>
      </c>
    </row>
    <row r="542" spans="1:5" x14ac:dyDescent="0.25">
      <c r="A542" s="13">
        <v>44084</v>
      </c>
      <c r="B542" s="12">
        <v>5.63</v>
      </c>
      <c r="C542">
        <f t="shared" si="24"/>
        <v>2020</v>
      </c>
      <c r="D542">
        <f t="shared" si="25"/>
        <v>3</v>
      </c>
      <c r="E542">
        <f t="shared" si="26"/>
        <v>2</v>
      </c>
    </row>
    <row r="543" spans="1:5" x14ac:dyDescent="0.25">
      <c r="A543" s="13">
        <v>44085</v>
      </c>
      <c r="B543" s="12">
        <v>5.31</v>
      </c>
      <c r="C543">
        <f t="shared" si="24"/>
        <v>2020</v>
      </c>
      <c r="D543">
        <f t="shared" si="25"/>
        <v>3</v>
      </c>
      <c r="E543">
        <f t="shared" si="26"/>
        <v>2</v>
      </c>
    </row>
    <row r="544" spans="1:5" x14ac:dyDescent="0.25">
      <c r="A544" s="13">
        <v>44088</v>
      </c>
      <c r="B544" s="12">
        <v>5.31</v>
      </c>
      <c r="C544">
        <f t="shared" si="24"/>
        <v>2020</v>
      </c>
      <c r="D544">
        <f t="shared" si="25"/>
        <v>3</v>
      </c>
      <c r="E544">
        <f t="shared" si="26"/>
        <v>2</v>
      </c>
    </row>
    <row r="545" spans="1:5" x14ac:dyDescent="0.25">
      <c r="A545" s="13">
        <v>44089</v>
      </c>
      <c r="B545" s="12">
        <v>5.29</v>
      </c>
      <c r="C545">
        <f t="shared" si="24"/>
        <v>2020</v>
      </c>
      <c r="D545">
        <f t="shared" si="25"/>
        <v>3</v>
      </c>
      <c r="E545">
        <f t="shared" si="26"/>
        <v>2</v>
      </c>
    </row>
    <row r="546" spans="1:5" x14ac:dyDescent="0.25">
      <c r="A546" s="13">
        <v>44090</v>
      </c>
      <c r="B546" s="12">
        <v>5.64</v>
      </c>
      <c r="C546">
        <f t="shared" si="24"/>
        <v>2020</v>
      </c>
      <c r="D546">
        <f t="shared" si="25"/>
        <v>3</v>
      </c>
      <c r="E546">
        <f t="shared" si="26"/>
        <v>2</v>
      </c>
    </row>
    <row r="547" spans="1:5" x14ac:dyDescent="0.25">
      <c r="A547" s="13">
        <v>44091</v>
      </c>
      <c r="B547" s="12">
        <v>5.43</v>
      </c>
      <c r="C547">
        <f t="shared" si="24"/>
        <v>2020</v>
      </c>
      <c r="D547">
        <f t="shared" si="25"/>
        <v>3</v>
      </c>
      <c r="E547">
        <f t="shared" si="26"/>
        <v>2</v>
      </c>
    </row>
    <row r="548" spans="1:5" x14ac:dyDescent="0.25">
      <c r="A548" s="13">
        <v>44092</v>
      </c>
      <c r="B548" s="12">
        <v>5.34</v>
      </c>
      <c r="C548">
        <f t="shared" si="24"/>
        <v>2020</v>
      </c>
      <c r="D548">
        <f t="shared" si="25"/>
        <v>3</v>
      </c>
      <c r="E548">
        <f t="shared" si="26"/>
        <v>2</v>
      </c>
    </row>
    <row r="549" spans="1:5" x14ac:dyDescent="0.25">
      <c r="A549" s="13">
        <v>44095</v>
      </c>
      <c r="B549" s="12">
        <v>5</v>
      </c>
      <c r="C549">
        <f t="shared" si="24"/>
        <v>2020</v>
      </c>
      <c r="D549">
        <f t="shared" si="25"/>
        <v>3</v>
      </c>
      <c r="E549">
        <f t="shared" si="26"/>
        <v>2</v>
      </c>
    </row>
    <row r="550" spans="1:5" x14ac:dyDescent="0.25">
      <c r="A550" s="13">
        <v>44096</v>
      </c>
      <c r="B550" s="12">
        <v>5.37</v>
      </c>
      <c r="C550">
        <f t="shared" si="24"/>
        <v>2020</v>
      </c>
      <c r="D550">
        <f t="shared" si="25"/>
        <v>3</v>
      </c>
      <c r="E550">
        <f t="shared" si="26"/>
        <v>2</v>
      </c>
    </row>
    <row r="551" spans="1:5" x14ac:dyDescent="0.25">
      <c r="A551" s="13">
        <v>44097</v>
      </c>
      <c r="B551" s="12">
        <v>4.7</v>
      </c>
      <c r="C551">
        <f t="shared" si="24"/>
        <v>2020</v>
      </c>
      <c r="D551">
        <f t="shared" si="25"/>
        <v>3</v>
      </c>
      <c r="E551">
        <f t="shared" si="26"/>
        <v>2</v>
      </c>
    </row>
    <row r="552" spans="1:5" x14ac:dyDescent="0.25">
      <c r="A552" s="13">
        <v>44098</v>
      </c>
      <c r="B552" s="12">
        <v>4.75</v>
      </c>
      <c r="C552">
        <f t="shared" si="24"/>
        <v>2020</v>
      </c>
      <c r="D552">
        <f t="shared" si="25"/>
        <v>3</v>
      </c>
      <c r="E552">
        <f t="shared" si="26"/>
        <v>2</v>
      </c>
    </row>
    <row r="553" spans="1:5" x14ac:dyDescent="0.25">
      <c r="A553" s="13">
        <v>44099</v>
      </c>
      <c r="B553" s="12">
        <v>4.79</v>
      </c>
      <c r="C553">
        <f t="shared" si="24"/>
        <v>2020</v>
      </c>
      <c r="D553">
        <f t="shared" si="25"/>
        <v>3</v>
      </c>
      <c r="E553">
        <f t="shared" si="26"/>
        <v>2</v>
      </c>
    </row>
    <row r="554" spans="1:5" x14ac:dyDescent="0.25">
      <c r="A554" s="13">
        <v>44102</v>
      </c>
      <c r="B554" s="12">
        <v>4.82</v>
      </c>
      <c r="C554">
        <f t="shared" si="24"/>
        <v>2020</v>
      </c>
      <c r="D554">
        <f t="shared" si="25"/>
        <v>3</v>
      </c>
      <c r="E554">
        <f t="shared" si="26"/>
        <v>2</v>
      </c>
    </row>
    <row r="555" spans="1:5" x14ac:dyDescent="0.25">
      <c r="A555" s="13">
        <v>44103</v>
      </c>
      <c r="B555" s="12">
        <v>4.83</v>
      </c>
      <c r="C555">
        <f t="shared" si="24"/>
        <v>2020</v>
      </c>
      <c r="D555">
        <f t="shared" si="25"/>
        <v>3</v>
      </c>
      <c r="E555">
        <f t="shared" si="26"/>
        <v>2</v>
      </c>
    </row>
    <row r="556" spans="1:5" x14ac:dyDescent="0.25">
      <c r="A556" s="13">
        <v>44104</v>
      </c>
      <c r="B556" s="12">
        <v>4.8499999999999996</v>
      </c>
      <c r="C556">
        <f t="shared" si="24"/>
        <v>2020</v>
      </c>
      <c r="D556">
        <f t="shared" si="25"/>
        <v>3</v>
      </c>
      <c r="E556">
        <f t="shared" si="26"/>
        <v>2</v>
      </c>
    </row>
    <row r="557" spans="1:5" x14ac:dyDescent="0.25">
      <c r="A557" s="13">
        <v>44105</v>
      </c>
      <c r="B557" s="12">
        <v>4.92</v>
      </c>
      <c r="C557">
        <f t="shared" si="24"/>
        <v>2020</v>
      </c>
      <c r="D557">
        <f t="shared" si="25"/>
        <v>4</v>
      </c>
      <c r="E557">
        <f t="shared" si="26"/>
        <v>2</v>
      </c>
    </row>
    <row r="558" spans="1:5" x14ac:dyDescent="0.25">
      <c r="A558" s="13">
        <v>44106</v>
      </c>
      <c r="B558" s="12">
        <v>4.82</v>
      </c>
      <c r="C558">
        <f t="shared" si="24"/>
        <v>2020</v>
      </c>
      <c r="D558">
        <f t="shared" si="25"/>
        <v>4</v>
      </c>
      <c r="E558">
        <f t="shared" si="26"/>
        <v>2</v>
      </c>
    </row>
    <row r="559" spans="1:5" x14ac:dyDescent="0.25">
      <c r="A559" s="13">
        <v>44109</v>
      </c>
      <c r="B559" s="12">
        <v>5.4</v>
      </c>
      <c r="C559">
        <f t="shared" si="24"/>
        <v>2020</v>
      </c>
      <c r="D559">
        <f t="shared" si="25"/>
        <v>4</v>
      </c>
      <c r="E559">
        <f t="shared" si="26"/>
        <v>2</v>
      </c>
    </row>
    <row r="560" spans="1:5" x14ac:dyDescent="0.25">
      <c r="A560" s="13">
        <v>44110</v>
      </c>
      <c r="B560" s="12">
        <v>4.9000000000000004</v>
      </c>
      <c r="C560">
        <f t="shared" si="24"/>
        <v>2020</v>
      </c>
      <c r="D560">
        <f t="shared" si="25"/>
        <v>4</v>
      </c>
      <c r="E560">
        <f t="shared" si="26"/>
        <v>2</v>
      </c>
    </row>
    <row r="561" spans="1:5" x14ac:dyDescent="0.25">
      <c r="A561" s="13">
        <v>44111</v>
      </c>
      <c r="B561" s="12">
        <v>5.2</v>
      </c>
      <c r="C561">
        <f t="shared" si="24"/>
        <v>2020</v>
      </c>
      <c r="D561">
        <f t="shared" si="25"/>
        <v>4</v>
      </c>
      <c r="E561">
        <f t="shared" si="26"/>
        <v>2</v>
      </c>
    </row>
    <row r="562" spans="1:5" x14ac:dyDescent="0.25">
      <c r="A562" s="13">
        <v>44112</v>
      </c>
      <c r="B562" s="12">
        <v>6.15</v>
      </c>
      <c r="C562">
        <f t="shared" si="24"/>
        <v>2020</v>
      </c>
      <c r="D562">
        <f t="shared" si="25"/>
        <v>4</v>
      </c>
      <c r="E562">
        <f t="shared" si="26"/>
        <v>2</v>
      </c>
    </row>
    <row r="563" spans="1:5" x14ac:dyDescent="0.25">
      <c r="A563" s="13">
        <v>44113</v>
      </c>
      <c r="B563" s="12">
        <v>6.04</v>
      </c>
      <c r="C563">
        <f t="shared" si="24"/>
        <v>2020</v>
      </c>
      <c r="D563">
        <f t="shared" si="25"/>
        <v>4</v>
      </c>
      <c r="E563">
        <f t="shared" si="26"/>
        <v>2</v>
      </c>
    </row>
    <row r="564" spans="1:5" x14ac:dyDescent="0.25">
      <c r="A564" s="13">
        <v>44116</v>
      </c>
      <c r="B564" s="12">
        <v>6.3</v>
      </c>
      <c r="C564">
        <f t="shared" si="24"/>
        <v>2020</v>
      </c>
      <c r="D564">
        <f t="shared" si="25"/>
        <v>4</v>
      </c>
      <c r="E564">
        <f t="shared" si="26"/>
        <v>2</v>
      </c>
    </row>
    <row r="565" spans="1:5" x14ac:dyDescent="0.25">
      <c r="A565" s="13">
        <v>44117</v>
      </c>
      <c r="B565" s="12">
        <v>5.93</v>
      </c>
      <c r="C565">
        <f t="shared" si="24"/>
        <v>2020</v>
      </c>
      <c r="D565">
        <f t="shared" si="25"/>
        <v>4</v>
      </c>
      <c r="E565">
        <f t="shared" si="26"/>
        <v>2</v>
      </c>
    </row>
    <row r="566" spans="1:5" x14ac:dyDescent="0.25">
      <c r="A566" s="13">
        <v>44118</v>
      </c>
      <c r="B566" s="12">
        <v>5.98</v>
      </c>
      <c r="C566">
        <f t="shared" si="24"/>
        <v>2020</v>
      </c>
      <c r="D566">
        <f t="shared" si="25"/>
        <v>4</v>
      </c>
      <c r="E566">
        <f t="shared" si="26"/>
        <v>2</v>
      </c>
    </row>
    <row r="567" spans="1:5" x14ac:dyDescent="0.25">
      <c r="A567" s="13">
        <v>44119</v>
      </c>
      <c r="B567" s="12">
        <v>5.57</v>
      </c>
      <c r="C567">
        <f t="shared" si="24"/>
        <v>2020</v>
      </c>
      <c r="D567">
        <f t="shared" si="25"/>
        <v>4</v>
      </c>
      <c r="E567">
        <f t="shared" si="26"/>
        <v>2</v>
      </c>
    </row>
    <row r="568" spans="1:5" x14ac:dyDescent="0.25">
      <c r="A568" s="13">
        <v>44120</v>
      </c>
      <c r="B568" s="12">
        <v>5.56</v>
      </c>
      <c r="C568">
        <f t="shared" si="24"/>
        <v>2020</v>
      </c>
      <c r="D568">
        <f t="shared" si="25"/>
        <v>4</v>
      </c>
      <c r="E568">
        <f t="shared" si="26"/>
        <v>2</v>
      </c>
    </row>
    <row r="569" spans="1:5" x14ac:dyDescent="0.25">
      <c r="A569" s="13">
        <v>44123</v>
      </c>
      <c r="B569" s="12">
        <v>6.48</v>
      </c>
      <c r="C569">
        <f t="shared" si="24"/>
        <v>2020</v>
      </c>
      <c r="D569">
        <f t="shared" si="25"/>
        <v>4</v>
      </c>
      <c r="E569">
        <f t="shared" si="26"/>
        <v>2</v>
      </c>
    </row>
    <row r="570" spans="1:5" x14ac:dyDescent="0.25">
      <c r="A570" s="13">
        <v>44124</v>
      </c>
      <c r="B570" s="12">
        <v>6.26</v>
      </c>
      <c r="C570">
        <f t="shared" si="24"/>
        <v>2020</v>
      </c>
      <c r="D570">
        <f t="shared" si="25"/>
        <v>4</v>
      </c>
      <c r="E570">
        <f t="shared" si="26"/>
        <v>2</v>
      </c>
    </row>
    <row r="571" spans="1:5" x14ac:dyDescent="0.25">
      <c r="A571" s="13">
        <v>44125</v>
      </c>
      <c r="B571" s="12">
        <v>6.45</v>
      </c>
      <c r="C571">
        <f t="shared" si="24"/>
        <v>2020</v>
      </c>
      <c r="D571">
        <f t="shared" si="25"/>
        <v>4</v>
      </c>
      <c r="E571">
        <f t="shared" si="26"/>
        <v>2</v>
      </c>
    </row>
    <row r="572" spans="1:5" x14ac:dyDescent="0.25">
      <c r="A572" s="13">
        <v>44126</v>
      </c>
      <c r="B572" s="12">
        <v>6.83</v>
      </c>
      <c r="C572">
        <f t="shared" si="24"/>
        <v>2020</v>
      </c>
      <c r="D572">
        <f t="shared" si="25"/>
        <v>4</v>
      </c>
      <c r="E572">
        <f t="shared" si="26"/>
        <v>2</v>
      </c>
    </row>
    <row r="573" spans="1:5" x14ac:dyDescent="0.25">
      <c r="A573" s="13">
        <v>44127</v>
      </c>
      <c r="B573" s="12">
        <v>6.73</v>
      </c>
      <c r="C573">
        <f t="shared" si="24"/>
        <v>2020</v>
      </c>
      <c r="D573">
        <f t="shared" si="25"/>
        <v>4</v>
      </c>
      <c r="E573">
        <f t="shared" si="26"/>
        <v>2</v>
      </c>
    </row>
    <row r="574" spans="1:5" x14ac:dyDescent="0.25">
      <c r="A574" s="13">
        <v>44130</v>
      </c>
      <c r="B574" s="12">
        <v>5.86</v>
      </c>
      <c r="C574">
        <f t="shared" si="24"/>
        <v>2020</v>
      </c>
      <c r="D574">
        <f t="shared" si="25"/>
        <v>4</v>
      </c>
      <c r="E574">
        <f t="shared" si="26"/>
        <v>2</v>
      </c>
    </row>
    <row r="575" spans="1:5" x14ac:dyDescent="0.25">
      <c r="A575" s="13">
        <v>44131</v>
      </c>
      <c r="B575" s="12">
        <v>5.59</v>
      </c>
      <c r="C575">
        <f t="shared" si="24"/>
        <v>2020</v>
      </c>
      <c r="D575">
        <f t="shared" si="25"/>
        <v>4</v>
      </c>
      <c r="E575">
        <f t="shared" si="26"/>
        <v>2</v>
      </c>
    </row>
    <row r="576" spans="1:5" x14ac:dyDescent="0.25">
      <c r="A576" s="13">
        <v>44132</v>
      </c>
      <c r="B576" s="12">
        <v>5.65</v>
      </c>
      <c r="C576">
        <f t="shared" si="24"/>
        <v>2020</v>
      </c>
      <c r="D576">
        <f t="shared" si="25"/>
        <v>4</v>
      </c>
      <c r="E576">
        <f t="shared" si="26"/>
        <v>2</v>
      </c>
    </row>
    <row r="577" spans="1:5" x14ac:dyDescent="0.25">
      <c r="A577" s="13">
        <v>44133</v>
      </c>
      <c r="B577" s="12">
        <v>5.97</v>
      </c>
      <c r="C577">
        <f t="shared" si="24"/>
        <v>2020</v>
      </c>
      <c r="D577">
        <f t="shared" si="25"/>
        <v>4</v>
      </c>
      <c r="E577">
        <f t="shared" si="26"/>
        <v>2</v>
      </c>
    </row>
    <row r="578" spans="1:5" x14ac:dyDescent="0.25">
      <c r="A578" s="13">
        <v>44134</v>
      </c>
      <c r="B578" s="12">
        <v>5.71</v>
      </c>
      <c r="C578">
        <f t="shared" si="24"/>
        <v>2020</v>
      </c>
      <c r="D578">
        <f t="shared" si="25"/>
        <v>4</v>
      </c>
      <c r="E578">
        <f t="shared" si="26"/>
        <v>2</v>
      </c>
    </row>
    <row r="579" spans="1:5" x14ac:dyDescent="0.25">
      <c r="A579" s="13">
        <v>44137</v>
      </c>
      <c r="B579" s="12">
        <v>6.66</v>
      </c>
      <c r="C579">
        <f t="shared" ref="C579:C620" si="27">YEAR(A579)</f>
        <v>2020</v>
      </c>
      <c r="D579">
        <f t="shared" ref="D579:D620" si="28">ROUNDUP(MONTH(A579)/3,0)</f>
        <v>4</v>
      </c>
      <c r="E579">
        <f t="shared" ref="E579:E620" si="29">ROUND((D579/2),0)</f>
        <v>2</v>
      </c>
    </row>
    <row r="580" spans="1:5" x14ac:dyDescent="0.25">
      <c r="A580" s="13">
        <v>44138</v>
      </c>
      <c r="B580" s="12">
        <v>6.62</v>
      </c>
      <c r="C580">
        <f t="shared" si="27"/>
        <v>2020</v>
      </c>
      <c r="D580">
        <f t="shared" si="28"/>
        <v>4</v>
      </c>
      <c r="E580">
        <f t="shared" si="29"/>
        <v>2</v>
      </c>
    </row>
    <row r="581" spans="1:5" x14ac:dyDescent="0.25">
      <c r="A581" s="13">
        <v>44139</v>
      </c>
      <c r="B581" s="12">
        <v>6</v>
      </c>
      <c r="C581">
        <f t="shared" si="27"/>
        <v>2020</v>
      </c>
      <c r="D581">
        <f t="shared" si="28"/>
        <v>4</v>
      </c>
      <c r="E581">
        <f t="shared" si="29"/>
        <v>2</v>
      </c>
    </row>
    <row r="582" spans="1:5" x14ac:dyDescent="0.25">
      <c r="A582" s="13">
        <v>44140</v>
      </c>
      <c r="B582" s="12">
        <v>7.82</v>
      </c>
      <c r="C582">
        <f t="shared" si="27"/>
        <v>2020</v>
      </c>
      <c r="D582">
        <f t="shared" si="28"/>
        <v>4</v>
      </c>
      <c r="E582">
        <f t="shared" si="29"/>
        <v>2</v>
      </c>
    </row>
    <row r="583" spans="1:5" x14ac:dyDescent="0.25">
      <c r="A583" s="13">
        <v>44141</v>
      </c>
      <c r="B583" s="12">
        <v>9.6300000000000008</v>
      </c>
      <c r="C583">
        <f t="shared" si="27"/>
        <v>2020</v>
      </c>
      <c r="D583">
        <f t="shared" si="28"/>
        <v>4</v>
      </c>
      <c r="E583">
        <f t="shared" si="29"/>
        <v>2</v>
      </c>
    </row>
    <row r="584" spans="1:5" x14ac:dyDescent="0.25">
      <c r="A584" s="13">
        <v>44144</v>
      </c>
      <c r="B584" s="12">
        <v>10.1</v>
      </c>
      <c r="C584">
        <f t="shared" si="27"/>
        <v>2020</v>
      </c>
      <c r="D584">
        <f t="shared" si="28"/>
        <v>4</v>
      </c>
      <c r="E584">
        <f t="shared" si="29"/>
        <v>2</v>
      </c>
    </row>
    <row r="585" spans="1:5" x14ac:dyDescent="0.25">
      <c r="A585" s="13">
        <v>44145</v>
      </c>
      <c r="B585" s="12">
        <v>8.33</v>
      </c>
      <c r="C585">
        <f t="shared" si="27"/>
        <v>2020</v>
      </c>
      <c r="D585">
        <f t="shared" si="28"/>
        <v>4</v>
      </c>
      <c r="E585">
        <f t="shared" si="29"/>
        <v>2</v>
      </c>
    </row>
    <row r="586" spans="1:5" x14ac:dyDescent="0.25">
      <c r="A586" s="13">
        <v>44146</v>
      </c>
      <c r="B586" s="12">
        <v>8.0399999999999991</v>
      </c>
      <c r="C586">
        <f t="shared" si="27"/>
        <v>2020</v>
      </c>
      <c r="D586">
        <f t="shared" si="28"/>
        <v>4</v>
      </c>
      <c r="E586">
        <f t="shared" si="29"/>
        <v>2</v>
      </c>
    </row>
    <row r="587" spans="1:5" x14ac:dyDescent="0.25">
      <c r="A587" s="13">
        <v>44147</v>
      </c>
      <c r="B587" s="12">
        <v>7.4</v>
      </c>
      <c r="C587">
        <f t="shared" si="27"/>
        <v>2020</v>
      </c>
      <c r="D587">
        <f t="shared" si="28"/>
        <v>4</v>
      </c>
      <c r="E587">
        <f t="shared" si="29"/>
        <v>2</v>
      </c>
    </row>
    <row r="588" spans="1:5" x14ac:dyDescent="0.25">
      <c r="A588" s="13">
        <v>44148</v>
      </c>
      <c r="B588" s="12">
        <v>7.65</v>
      </c>
      <c r="C588">
        <f t="shared" si="27"/>
        <v>2020</v>
      </c>
      <c r="D588">
        <f t="shared" si="28"/>
        <v>4</v>
      </c>
      <c r="E588">
        <f t="shared" si="29"/>
        <v>2</v>
      </c>
    </row>
    <row r="589" spans="1:5" x14ac:dyDescent="0.25">
      <c r="A589" s="13">
        <v>44151</v>
      </c>
      <c r="B589" s="12">
        <v>7.32</v>
      </c>
      <c r="C589">
        <f t="shared" si="27"/>
        <v>2020</v>
      </c>
      <c r="D589">
        <f t="shared" si="28"/>
        <v>4</v>
      </c>
      <c r="E589">
        <f t="shared" si="29"/>
        <v>2</v>
      </c>
    </row>
    <row r="590" spans="1:5" x14ac:dyDescent="0.25">
      <c r="A590" s="13">
        <v>44152</v>
      </c>
      <c r="B590" s="12">
        <v>7.21</v>
      </c>
      <c r="C590">
        <f t="shared" si="27"/>
        <v>2020</v>
      </c>
      <c r="D590">
        <f t="shared" si="28"/>
        <v>4</v>
      </c>
      <c r="E590">
        <f t="shared" si="29"/>
        <v>2</v>
      </c>
    </row>
    <row r="591" spans="1:5" x14ac:dyDescent="0.25">
      <c r="A591" s="13">
        <v>44153</v>
      </c>
      <c r="B591" s="12">
        <v>7.13</v>
      </c>
      <c r="C591">
        <f t="shared" si="27"/>
        <v>2020</v>
      </c>
      <c r="D591">
        <f t="shared" si="28"/>
        <v>4</v>
      </c>
      <c r="E591">
        <f t="shared" si="29"/>
        <v>2</v>
      </c>
    </row>
    <row r="592" spans="1:5" x14ac:dyDescent="0.25">
      <c r="A592" s="13">
        <v>44154</v>
      </c>
      <c r="B592" s="12">
        <v>6.73</v>
      </c>
      <c r="C592">
        <f t="shared" si="27"/>
        <v>2020</v>
      </c>
      <c r="D592">
        <f t="shared" si="28"/>
        <v>4</v>
      </c>
      <c r="E592">
        <f t="shared" si="29"/>
        <v>2</v>
      </c>
    </row>
    <row r="593" spans="1:5" x14ac:dyDescent="0.25">
      <c r="A593" s="13">
        <v>44155</v>
      </c>
      <c r="B593" s="12">
        <v>7.36</v>
      </c>
      <c r="C593">
        <f t="shared" si="27"/>
        <v>2020</v>
      </c>
      <c r="D593">
        <f t="shared" si="28"/>
        <v>4</v>
      </c>
      <c r="E593">
        <f t="shared" si="29"/>
        <v>2</v>
      </c>
    </row>
    <row r="594" spans="1:5" x14ac:dyDescent="0.25">
      <c r="A594" s="13">
        <v>44158</v>
      </c>
      <c r="B594" s="12">
        <v>6.68</v>
      </c>
      <c r="C594">
        <f t="shared" si="27"/>
        <v>2020</v>
      </c>
      <c r="D594">
        <f t="shared" si="28"/>
        <v>4</v>
      </c>
      <c r="E594">
        <f t="shared" si="29"/>
        <v>2</v>
      </c>
    </row>
    <row r="595" spans="1:5" x14ac:dyDescent="0.25">
      <c r="A595" s="13">
        <v>44159</v>
      </c>
      <c r="B595" s="12">
        <v>7.83</v>
      </c>
      <c r="C595">
        <f t="shared" si="27"/>
        <v>2020</v>
      </c>
      <c r="D595">
        <f t="shared" si="28"/>
        <v>4</v>
      </c>
      <c r="E595">
        <f t="shared" si="29"/>
        <v>2</v>
      </c>
    </row>
    <row r="596" spans="1:5" x14ac:dyDescent="0.25">
      <c r="A596" s="13">
        <v>44160</v>
      </c>
      <c r="B596" s="12">
        <v>7.47</v>
      </c>
      <c r="C596">
        <f t="shared" si="27"/>
        <v>2020</v>
      </c>
      <c r="D596">
        <f t="shared" si="28"/>
        <v>4</v>
      </c>
      <c r="E596">
        <f t="shared" si="29"/>
        <v>2</v>
      </c>
    </row>
    <row r="597" spans="1:5" x14ac:dyDescent="0.25">
      <c r="A597" s="13">
        <v>44162</v>
      </c>
      <c r="B597" s="12">
        <v>8.5</v>
      </c>
      <c r="C597">
        <f t="shared" si="27"/>
        <v>2020</v>
      </c>
      <c r="D597">
        <f t="shared" si="28"/>
        <v>4</v>
      </c>
      <c r="E597">
        <f t="shared" si="29"/>
        <v>2</v>
      </c>
    </row>
    <row r="598" spans="1:5" x14ac:dyDescent="0.25">
      <c r="A598" s="13">
        <v>44165</v>
      </c>
      <c r="B598" s="12">
        <v>9.0399999999999991</v>
      </c>
      <c r="C598">
        <f t="shared" si="27"/>
        <v>2020</v>
      </c>
      <c r="D598">
        <f t="shared" si="28"/>
        <v>4</v>
      </c>
      <c r="E598">
        <f t="shared" si="29"/>
        <v>2</v>
      </c>
    </row>
    <row r="599" spans="1:5" x14ac:dyDescent="0.25">
      <c r="A599" s="13">
        <v>44166</v>
      </c>
      <c r="B599" s="12">
        <v>8.07</v>
      </c>
      <c r="C599">
        <f t="shared" si="27"/>
        <v>2020</v>
      </c>
      <c r="D599">
        <f t="shared" si="28"/>
        <v>4</v>
      </c>
      <c r="E599">
        <f t="shared" si="29"/>
        <v>2</v>
      </c>
    </row>
    <row r="600" spans="1:5" x14ac:dyDescent="0.25">
      <c r="A600" s="13">
        <v>44167</v>
      </c>
      <c r="B600" s="12">
        <v>8.64</v>
      </c>
      <c r="C600">
        <f t="shared" si="27"/>
        <v>2020</v>
      </c>
      <c r="D600">
        <f t="shared" si="28"/>
        <v>4</v>
      </c>
      <c r="E600">
        <f t="shared" si="29"/>
        <v>2</v>
      </c>
    </row>
    <row r="601" spans="1:5" x14ac:dyDescent="0.25">
      <c r="A601" s="13">
        <v>44168</v>
      </c>
      <c r="B601" s="12">
        <v>9.07</v>
      </c>
      <c r="C601">
        <f t="shared" si="27"/>
        <v>2020</v>
      </c>
      <c r="D601">
        <f t="shared" si="28"/>
        <v>4</v>
      </c>
      <c r="E601">
        <f t="shared" si="29"/>
        <v>2</v>
      </c>
    </row>
    <row r="602" spans="1:5" x14ac:dyDescent="0.25">
      <c r="A602" s="13">
        <v>44169</v>
      </c>
      <c r="B602" s="12">
        <v>8.6</v>
      </c>
      <c r="C602">
        <f t="shared" si="27"/>
        <v>2020</v>
      </c>
      <c r="D602">
        <f t="shared" si="28"/>
        <v>4</v>
      </c>
      <c r="E602">
        <f t="shared" si="29"/>
        <v>2</v>
      </c>
    </row>
    <row r="603" spans="1:5" x14ac:dyDescent="0.25">
      <c r="A603" s="13">
        <v>44172</v>
      </c>
      <c r="B603" s="12">
        <v>8.2100000000000009</v>
      </c>
      <c r="C603">
        <f t="shared" si="27"/>
        <v>2020</v>
      </c>
      <c r="D603">
        <f t="shared" si="28"/>
        <v>4</v>
      </c>
      <c r="E603">
        <f t="shared" si="29"/>
        <v>2</v>
      </c>
    </row>
    <row r="604" spans="1:5" x14ac:dyDescent="0.25">
      <c r="A604" s="13">
        <v>44173</v>
      </c>
      <c r="B604" s="12">
        <v>8.2899999999999991</v>
      </c>
      <c r="C604">
        <f t="shared" si="27"/>
        <v>2020</v>
      </c>
      <c r="D604">
        <f t="shared" si="28"/>
        <v>4</v>
      </c>
      <c r="E604">
        <f t="shared" si="29"/>
        <v>2</v>
      </c>
    </row>
    <row r="605" spans="1:5" x14ac:dyDescent="0.25">
      <c r="A605" s="13">
        <v>44174</v>
      </c>
      <c r="B605" s="12">
        <v>7.92</v>
      </c>
      <c r="C605">
        <f t="shared" si="27"/>
        <v>2020</v>
      </c>
      <c r="D605">
        <f t="shared" si="28"/>
        <v>4</v>
      </c>
      <c r="E605">
        <f t="shared" si="29"/>
        <v>2</v>
      </c>
    </row>
    <row r="606" spans="1:5" x14ac:dyDescent="0.25">
      <c r="A606" s="13">
        <v>44175</v>
      </c>
      <c r="B606" s="12">
        <v>8.07</v>
      </c>
      <c r="C606">
        <f t="shared" si="27"/>
        <v>2020</v>
      </c>
      <c r="D606">
        <f t="shared" si="28"/>
        <v>4</v>
      </c>
      <c r="E606">
        <f t="shared" si="29"/>
        <v>2</v>
      </c>
    </row>
    <row r="607" spans="1:5" x14ac:dyDescent="0.25">
      <c r="A607" s="13">
        <v>44176</v>
      </c>
      <c r="B607" s="12">
        <v>7.77</v>
      </c>
      <c r="C607">
        <f t="shared" si="27"/>
        <v>2020</v>
      </c>
      <c r="D607">
        <f t="shared" si="28"/>
        <v>4</v>
      </c>
      <c r="E607">
        <f t="shared" si="29"/>
        <v>2</v>
      </c>
    </row>
    <row r="608" spans="1:5" x14ac:dyDescent="0.25">
      <c r="A608" s="13">
        <v>44179</v>
      </c>
      <c r="B608" s="12">
        <v>7.37</v>
      </c>
      <c r="C608">
        <f t="shared" si="27"/>
        <v>2020</v>
      </c>
      <c r="D608">
        <f t="shared" si="28"/>
        <v>4</v>
      </c>
      <c r="E608">
        <f t="shared" si="29"/>
        <v>2</v>
      </c>
    </row>
    <row r="609" spans="1:5" x14ac:dyDescent="0.25">
      <c r="A609" s="13">
        <v>44180</v>
      </c>
      <c r="B609" s="12">
        <v>7.87</v>
      </c>
      <c r="C609">
        <f t="shared" si="27"/>
        <v>2020</v>
      </c>
      <c r="D609">
        <f t="shared" si="28"/>
        <v>4</v>
      </c>
      <c r="E609">
        <f t="shared" si="29"/>
        <v>2</v>
      </c>
    </row>
    <row r="610" spans="1:5" x14ac:dyDescent="0.25">
      <c r="A610" s="13">
        <v>44181</v>
      </c>
      <c r="B610" s="12">
        <v>9.33</v>
      </c>
      <c r="C610">
        <f t="shared" si="27"/>
        <v>2020</v>
      </c>
      <c r="D610">
        <f t="shared" si="28"/>
        <v>4</v>
      </c>
      <c r="E610">
        <f t="shared" si="29"/>
        <v>2</v>
      </c>
    </row>
    <row r="611" spans="1:5" x14ac:dyDescent="0.25">
      <c r="A611" s="13">
        <v>44182</v>
      </c>
      <c r="B611" s="12">
        <v>8.9600000000000009</v>
      </c>
      <c r="C611">
        <f t="shared" si="27"/>
        <v>2020</v>
      </c>
      <c r="D611">
        <f t="shared" si="28"/>
        <v>4</v>
      </c>
      <c r="E611">
        <f t="shared" si="29"/>
        <v>2</v>
      </c>
    </row>
    <row r="612" spans="1:5" x14ac:dyDescent="0.25">
      <c r="A612" s="13">
        <v>44183</v>
      </c>
      <c r="B612" s="12">
        <v>8.89</v>
      </c>
      <c r="C612">
        <f t="shared" si="27"/>
        <v>2020</v>
      </c>
      <c r="D612">
        <f t="shared" si="28"/>
        <v>4</v>
      </c>
      <c r="E612">
        <f t="shared" si="29"/>
        <v>2</v>
      </c>
    </row>
    <row r="613" spans="1:5" x14ac:dyDescent="0.25">
      <c r="A613" s="13">
        <v>44186</v>
      </c>
      <c r="B613" s="12">
        <v>8.39</v>
      </c>
      <c r="C613">
        <f t="shared" si="27"/>
        <v>2020</v>
      </c>
      <c r="D613">
        <f t="shared" si="28"/>
        <v>4</v>
      </c>
      <c r="E613">
        <f t="shared" si="29"/>
        <v>2</v>
      </c>
    </row>
    <row r="614" spans="1:5" x14ac:dyDescent="0.25">
      <c r="A614" s="13">
        <v>44187</v>
      </c>
      <c r="B614" s="12">
        <v>8.4600000000000009</v>
      </c>
      <c r="C614">
        <f t="shared" si="27"/>
        <v>2020</v>
      </c>
      <c r="D614">
        <f t="shared" si="28"/>
        <v>4</v>
      </c>
      <c r="E614">
        <f t="shared" si="29"/>
        <v>2</v>
      </c>
    </row>
    <row r="615" spans="1:5" x14ac:dyDescent="0.25">
      <c r="A615" s="13">
        <v>44188</v>
      </c>
      <c r="B615" s="12">
        <v>8.89</v>
      </c>
      <c r="C615">
        <f t="shared" si="27"/>
        <v>2020</v>
      </c>
      <c r="D615">
        <f t="shared" si="28"/>
        <v>4</v>
      </c>
      <c r="E615">
        <f t="shared" si="29"/>
        <v>2</v>
      </c>
    </row>
    <row r="616" spans="1:5" x14ac:dyDescent="0.25">
      <c r="A616" s="13">
        <v>44189</v>
      </c>
      <c r="B616" s="12">
        <v>8.59</v>
      </c>
      <c r="C616">
        <f t="shared" si="27"/>
        <v>2020</v>
      </c>
      <c r="D616">
        <f t="shared" si="28"/>
        <v>4</v>
      </c>
      <c r="E616">
        <f t="shared" si="29"/>
        <v>2</v>
      </c>
    </row>
    <row r="617" spans="1:5" x14ac:dyDescent="0.25">
      <c r="A617" s="13">
        <v>44193</v>
      </c>
      <c r="B617" s="12">
        <v>8.3699999999999992</v>
      </c>
      <c r="C617">
        <f t="shared" si="27"/>
        <v>2020</v>
      </c>
      <c r="D617">
        <f t="shared" si="28"/>
        <v>4</v>
      </c>
      <c r="E617">
        <f t="shared" si="29"/>
        <v>2</v>
      </c>
    </row>
    <row r="618" spans="1:5" x14ac:dyDescent="0.25">
      <c r="A618" s="13">
        <v>44194</v>
      </c>
      <c r="B618" s="12">
        <v>8.2200000000000006</v>
      </c>
      <c r="C618">
        <f t="shared" si="27"/>
        <v>2020</v>
      </c>
      <c r="D618">
        <f t="shared" si="28"/>
        <v>4</v>
      </c>
      <c r="E618">
        <f t="shared" si="29"/>
        <v>2</v>
      </c>
    </row>
    <row r="619" spans="1:5" x14ac:dyDescent="0.25">
      <c r="A619" s="13">
        <v>44195</v>
      </c>
      <c r="B619" s="12">
        <v>8.6300000000000008</v>
      </c>
      <c r="C619">
        <f t="shared" si="27"/>
        <v>2020</v>
      </c>
      <c r="D619">
        <f t="shared" si="28"/>
        <v>4</v>
      </c>
      <c r="E619">
        <f t="shared" si="29"/>
        <v>2</v>
      </c>
    </row>
    <row r="620" spans="1:5" x14ac:dyDescent="0.25">
      <c r="A620" s="13">
        <v>44196</v>
      </c>
      <c r="B620" s="12">
        <v>8.26</v>
      </c>
      <c r="C620">
        <f t="shared" si="27"/>
        <v>2020</v>
      </c>
      <c r="D620">
        <f t="shared" si="28"/>
        <v>4</v>
      </c>
      <c r="E620">
        <f t="shared" si="29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T65"/>
  <sheetViews>
    <sheetView topLeftCell="A26" workbookViewId="0">
      <selection activeCell="A48" sqref="A48:XFD48"/>
    </sheetView>
  </sheetViews>
  <sheetFormatPr defaultRowHeight="15" x14ac:dyDescent="0.25"/>
  <cols>
    <col min="1" max="1" width="46.42578125" bestFit="1" customWidth="1"/>
    <col min="2" max="2" width="12.42578125" bestFit="1" customWidth="1"/>
    <col min="3" max="3" width="12.140625" bestFit="1" customWidth="1"/>
    <col min="4" max="4" width="12.7109375" bestFit="1" customWidth="1"/>
    <col min="5" max="6" width="12.42578125" bestFit="1" customWidth="1"/>
    <col min="7" max="7" width="12.140625" bestFit="1" customWidth="1"/>
    <col min="8" max="8" width="12.7109375" bestFit="1" customWidth="1"/>
    <col min="9" max="10" width="12.42578125" bestFit="1" customWidth="1"/>
    <col min="11" max="11" width="12.140625" bestFit="1" customWidth="1"/>
    <col min="12" max="12" width="12.42578125" bestFit="1" customWidth="1"/>
  </cols>
  <sheetData>
    <row r="1" spans="1:20" s="1" customFormat="1" x14ac:dyDescent="0.25">
      <c r="A1" s="1" t="s">
        <v>30</v>
      </c>
    </row>
    <row r="2" spans="1:20" s="1" customFormat="1" x14ac:dyDescent="0.25">
      <c r="A2" s="1" t="s">
        <v>31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</row>
    <row r="3" spans="1:20" x14ac:dyDescent="0.25">
      <c r="A3" s="1" t="s">
        <v>43</v>
      </c>
      <c r="B3" t="s">
        <v>44</v>
      </c>
      <c r="C3" t="s">
        <v>44</v>
      </c>
      <c r="D3" t="s">
        <v>44</v>
      </c>
      <c r="E3" t="s">
        <v>44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</row>
    <row r="4" spans="1:20" x14ac:dyDescent="0.25">
      <c r="A4" t="s">
        <v>5</v>
      </c>
      <c r="B4" s="3">
        <v>155205</v>
      </c>
      <c r="C4" s="3">
        <v>137211</v>
      </c>
      <c r="D4" s="3">
        <v>173990</v>
      </c>
      <c r="E4" s="3">
        <v>96791</v>
      </c>
      <c r="F4" s="3">
        <v>100159</v>
      </c>
      <c r="G4" s="3">
        <v>184551</v>
      </c>
      <c r="H4" s="3">
        <v>294205</v>
      </c>
      <c r="I4" s="3">
        <v>487255</v>
      </c>
      <c r="J4" s="3">
        <v>104245</v>
      </c>
      <c r="K4" s="3">
        <v>25331</v>
      </c>
      <c r="L4" s="3">
        <v>2323</v>
      </c>
      <c r="M4" s="3"/>
      <c r="N4" s="3"/>
      <c r="O4" s="3"/>
      <c r="P4" s="3"/>
      <c r="Q4" s="3"/>
      <c r="R4" s="3"/>
      <c r="S4" s="3"/>
      <c r="T4" s="3"/>
    </row>
    <row r="5" spans="1:20" x14ac:dyDescent="0.25">
      <c r="A5" t="s">
        <v>6</v>
      </c>
      <c r="B5" s="3"/>
      <c r="C5" s="3"/>
      <c r="D5" s="3"/>
      <c r="E5" s="3" t="s">
        <v>44</v>
      </c>
      <c r="F5" s="3">
        <v>22213</v>
      </c>
      <c r="G5" s="3">
        <v>36323</v>
      </c>
      <c r="H5" s="3">
        <v>31229</v>
      </c>
      <c r="I5" s="3">
        <v>30335</v>
      </c>
      <c r="J5" s="3">
        <v>14712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t="s">
        <v>45</v>
      </c>
      <c r="B6" s="3">
        <v>24805</v>
      </c>
      <c r="C6" s="3">
        <v>26614</v>
      </c>
      <c r="D6" s="3">
        <v>38324</v>
      </c>
      <c r="E6" s="3">
        <v>36202</v>
      </c>
      <c r="F6" s="3">
        <v>36040</v>
      </c>
      <c r="G6" s="3">
        <v>24612</v>
      </c>
      <c r="H6" s="3">
        <v>19708</v>
      </c>
      <c r="I6" s="3">
        <v>16525</v>
      </c>
      <c r="J6" s="3">
        <v>5746</v>
      </c>
      <c r="K6" s="3">
        <v>1757</v>
      </c>
      <c r="L6" s="3">
        <v>983</v>
      </c>
      <c r="M6" s="3"/>
      <c r="N6" s="3"/>
      <c r="O6" s="3"/>
      <c r="P6" s="3"/>
      <c r="Q6" s="3"/>
      <c r="R6" s="3"/>
      <c r="S6" s="3"/>
      <c r="T6" s="3"/>
    </row>
    <row r="7" spans="1:20" x14ac:dyDescent="0.25">
      <c r="A7" t="s">
        <v>46</v>
      </c>
      <c r="B7" s="3"/>
      <c r="C7" s="3"/>
      <c r="D7" s="3"/>
      <c r="E7" s="3"/>
      <c r="F7" s="3">
        <v>2886</v>
      </c>
      <c r="G7" s="3">
        <v>1195</v>
      </c>
      <c r="H7" s="3">
        <v>378</v>
      </c>
      <c r="I7" s="3">
        <v>969</v>
      </c>
      <c r="J7" s="3">
        <v>4696</v>
      </c>
      <c r="K7" s="3">
        <v>3696</v>
      </c>
      <c r="L7" s="3">
        <v>1131</v>
      </c>
      <c r="M7" s="3"/>
      <c r="N7" s="3"/>
      <c r="O7" s="3"/>
      <c r="P7" s="3"/>
      <c r="Q7" s="3"/>
      <c r="R7" s="3"/>
      <c r="S7" s="3"/>
      <c r="T7" s="3"/>
    </row>
    <row r="8" spans="1:20" x14ac:dyDescent="0.25">
      <c r="A8" t="s">
        <v>47</v>
      </c>
      <c r="B8" s="3">
        <v>89917</v>
      </c>
      <c r="C8" s="3">
        <v>93089</v>
      </c>
      <c r="D8" s="3">
        <v>95586</v>
      </c>
      <c r="E8" s="3">
        <v>87861</v>
      </c>
      <c r="F8" s="3">
        <v>110487</v>
      </c>
      <c r="G8" s="3">
        <v>75317</v>
      </c>
      <c r="H8" s="3">
        <v>48712</v>
      </c>
      <c r="I8" s="3">
        <v>16211</v>
      </c>
      <c r="J8" s="3">
        <v>12107</v>
      </c>
      <c r="K8" s="3">
        <v>6750</v>
      </c>
      <c r="L8" s="3">
        <v>7421</v>
      </c>
      <c r="M8" s="3"/>
      <c r="N8" s="3"/>
      <c r="O8" s="3"/>
      <c r="P8" s="3"/>
      <c r="Q8" s="3"/>
      <c r="R8" s="3"/>
      <c r="S8" s="3"/>
      <c r="T8" s="3"/>
    </row>
    <row r="9" spans="1:20" x14ac:dyDescent="0.25">
      <c r="A9" t="s">
        <v>48</v>
      </c>
      <c r="B9" s="3">
        <v>28154</v>
      </c>
      <c r="C9" s="3">
        <v>26217</v>
      </c>
      <c r="D9" s="3">
        <v>31066</v>
      </c>
      <c r="E9" s="3">
        <v>38173</v>
      </c>
      <c r="F9" s="3">
        <v>58895</v>
      </c>
      <c r="G9" s="3">
        <v>36633</v>
      </c>
      <c r="H9" s="3">
        <v>5357</v>
      </c>
      <c r="I9" s="3">
        <v>3007</v>
      </c>
      <c r="J9" s="3">
        <v>4431</v>
      </c>
      <c r="K9" s="3">
        <v>1210</v>
      </c>
      <c r="L9" s="3">
        <v>545</v>
      </c>
      <c r="M9" s="3"/>
      <c r="N9" s="3"/>
      <c r="O9" s="3"/>
      <c r="P9" s="3"/>
      <c r="Q9" s="3"/>
      <c r="R9" s="3"/>
      <c r="S9" s="3"/>
      <c r="T9" s="3"/>
    </row>
    <row r="10" spans="1:20" x14ac:dyDescent="0.25">
      <c r="A10" t="s">
        <v>7</v>
      </c>
      <c r="B10" s="3">
        <v>6797</v>
      </c>
      <c r="C10" s="3">
        <v>6664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t="s">
        <v>2</v>
      </c>
      <c r="B11" s="3">
        <v>304878</v>
      </c>
      <c r="C11" s="3">
        <v>289795</v>
      </c>
      <c r="D11" s="3">
        <v>338966</v>
      </c>
      <c r="E11" s="3">
        <v>259027</v>
      </c>
      <c r="F11" s="3">
        <v>330680</v>
      </c>
      <c r="G11" s="3">
        <v>358631</v>
      </c>
      <c r="H11" s="3">
        <v>399589</v>
      </c>
      <c r="I11" s="3">
        <v>554302</v>
      </c>
      <c r="J11" s="3">
        <v>145937</v>
      </c>
      <c r="K11" s="3">
        <v>38744</v>
      </c>
      <c r="L11" s="3">
        <v>12403</v>
      </c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t="s">
        <v>49</v>
      </c>
      <c r="B12" s="3">
        <v>187630</v>
      </c>
      <c r="C12" s="3">
        <v>176080</v>
      </c>
      <c r="D12" s="3">
        <v>186970</v>
      </c>
      <c r="E12" s="3">
        <v>184217</v>
      </c>
      <c r="F12" s="3">
        <v>166489</v>
      </c>
      <c r="G12" s="3">
        <v>147558</v>
      </c>
      <c r="H12" s="3">
        <v>128963</v>
      </c>
      <c r="I12" s="3">
        <v>80214</v>
      </c>
      <c r="J12" s="3">
        <v>75580</v>
      </c>
      <c r="K12" s="3">
        <v>65707</v>
      </c>
      <c r="L12" s="3">
        <v>39985</v>
      </c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t="s">
        <v>50</v>
      </c>
      <c r="B13" s="3">
        <v>18460</v>
      </c>
      <c r="C13" s="3">
        <v>17921</v>
      </c>
      <c r="D13" s="3">
        <v>18654</v>
      </c>
      <c r="E13" s="3">
        <v>17514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t="s">
        <v>51</v>
      </c>
      <c r="B14" s="3">
        <v>180853</v>
      </c>
      <c r="C14" s="3">
        <v>179773</v>
      </c>
      <c r="D14" s="3">
        <v>187892</v>
      </c>
      <c r="E14" s="3">
        <v>228828</v>
      </c>
      <c r="F14" s="3">
        <v>329928</v>
      </c>
      <c r="G14" s="3">
        <v>331983</v>
      </c>
      <c r="H14" s="3">
        <v>364060</v>
      </c>
      <c r="I14" s="3">
        <v>4486</v>
      </c>
      <c r="J14" s="3">
        <v>1387</v>
      </c>
      <c r="K14" s="3">
        <v>1395</v>
      </c>
      <c r="L14" s="3">
        <v>934</v>
      </c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t="s">
        <v>52</v>
      </c>
      <c r="B15" s="3">
        <v>159595</v>
      </c>
      <c r="C15" s="3">
        <v>156371</v>
      </c>
      <c r="D15" s="3">
        <v>150870</v>
      </c>
      <c r="E15" s="3">
        <v>163251</v>
      </c>
      <c r="F15" s="3">
        <v>163041</v>
      </c>
      <c r="G15" s="3">
        <v>154954</v>
      </c>
      <c r="H15" s="3">
        <v>156364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t="s">
        <v>53</v>
      </c>
      <c r="B16" s="3">
        <v>8911</v>
      </c>
      <c r="C16" s="3">
        <v>8743</v>
      </c>
      <c r="D16" s="3">
        <v>8827</v>
      </c>
      <c r="E16" s="3">
        <v>11448</v>
      </c>
      <c r="F16" s="3">
        <v>42318</v>
      </c>
      <c r="G16" s="3">
        <v>23195</v>
      </c>
      <c r="H16" s="3">
        <v>19650</v>
      </c>
      <c r="I16" s="3">
        <v>16911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t="s">
        <v>54</v>
      </c>
      <c r="B17" s="3">
        <v>22710</v>
      </c>
      <c r="C17" s="3">
        <v>22545</v>
      </c>
      <c r="D17" s="3">
        <v>21250</v>
      </c>
      <c r="E17" s="3">
        <v>24184</v>
      </c>
      <c r="F17" s="3">
        <v>7744</v>
      </c>
      <c r="G17" s="3">
        <v>7810</v>
      </c>
      <c r="H17" s="3">
        <v>7970</v>
      </c>
      <c r="I17" s="3">
        <v>754</v>
      </c>
      <c r="J17" s="3">
        <v>897</v>
      </c>
      <c r="K17" s="3">
        <v>632</v>
      </c>
      <c r="L17" s="3">
        <v>626</v>
      </c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t="s">
        <v>55</v>
      </c>
      <c r="B18" s="3">
        <v>4324</v>
      </c>
      <c r="C18" s="3">
        <v>4500</v>
      </c>
      <c r="D18" s="3">
        <v>2135</v>
      </c>
      <c r="E18" s="3">
        <v>7861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t="s">
        <v>56</v>
      </c>
      <c r="B19" s="3">
        <v>887361</v>
      </c>
      <c r="C19" s="3">
        <v>855728</v>
      </c>
      <c r="D19" s="3">
        <v>915564</v>
      </c>
      <c r="E19" s="3">
        <v>896330</v>
      </c>
      <c r="F19" s="3">
        <v>1040200</v>
      </c>
      <c r="G19" s="3">
        <v>1024131</v>
      </c>
      <c r="H19" s="3">
        <v>1076596</v>
      </c>
      <c r="I19" s="3">
        <v>656667</v>
      </c>
      <c r="J19" s="3">
        <v>223801</v>
      </c>
      <c r="K19" s="3">
        <v>106478</v>
      </c>
      <c r="L19" s="3">
        <v>53948</v>
      </c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1" t="s">
        <v>57</v>
      </c>
      <c r="B20" s="3" t="s">
        <v>44</v>
      </c>
      <c r="C20" s="3" t="s">
        <v>44</v>
      </c>
      <c r="D20" s="3" t="s">
        <v>44</v>
      </c>
      <c r="E20" s="3" t="s">
        <v>44</v>
      </c>
      <c r="F20" s="3" t="s">
        <v>44</v>
      </c>
      <c r="G20" s="3" t="s">
        <v>44</v>
      </c>
      <c r="H20" s="3" t="s">
        <v>44</v>
      </c>
      <c r="I20" s="3" t="s">
        <v>44</v>
      </c>
      <c r="J20" s="3" t="s">
        <v>44</v>
      </c>
      <c r="K20" s="3" t="s">
        <v>44</v>
      </c>
      <c r="L20" s="3" t="s">
        <v>44</v>
      </c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t="s">
        <v>58</v>
      </c>
      <c r="B21" s="3">
        <v>26137</v>
      </c>
      <c r="C21" s="3">
        <v>22203</v>
      </c>
      <c r="D21" s="3">
        <v>23907</v>
      </c>
      <c r="E21" s="3">
        <v>39125</v>
      </c>
      <c r="F21" s="3">
        <v>58688</v>
      </c>
      <c r="G21" s="3">
        <v>24368</v>
      </c>
      <c r="H21" s="3">
        <v>17179</v>
      </c>
      <c r="I21" s="3">
        <v>10649</v>
      </c>
      <c r="J21" s="3">
        <v>10107</v>
      </c>
      <c r="K21" s="3">
        <v>13209</v>
      </c>
      <c r="L21" s="3">
        <v>5563</v>
      </c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t="s">
        <v>59</v>
      </c>
      <c r="B22" s="3">
        <v>32526</v>
      </c>
      <c r="C22" s="3">
        <v>34532</v>
      </c>
      <c r="D22" s="3">
        <v>47032</v>
      </c>
      <c r="E22" s="3">
        <v>50829</v>
      </c>
      <c r="F22" s="3">
        <v>71387</v>
      </c>
      <c r="G22" s="3">
        <v>151288</v>
      </c>
      <c r="H22" s="3">
        <v>152819</v>
      </c>
      <c r="I22" s="3">
        <v>14818</v>
      </c>
      <c r="J22" s="3">
        <v>7340</v>
      </c>
      <c r="K22" s="3">
        <v>3295</v>
      </c>
      <c r="L22" s="3">
        <v>2021</v>
      </c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t="s">
        <v>46</v>
      </c>
      <c r="B23" s="3"/>
      <c r="C23" s="3"/>
      <c r="D23" s="3"/>
      <c r="E23" s="3" t="s">
        <v>44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t="s">
        <v>60</v>
      </c>
      <c r="B24" s="3"/>
      <c r="C24" s="3"/>
      <c r="D24" s="3"/>
      <c r="E24" s="3">
        <v>2473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t="s">
        <v>61</v>
      </c>
      <c r="B25" s="3"/>
      <c r="C25" s="3"/>
      <c r="D25" s="3"/>
      <c r="E25" s="3"/>
      <c r="F25" s="3">
        <v>127</v>
      </c>
      <c r="G25" s="3">
        <v>252</v>
      </c>
      <c r="H25" s="3">
        <v>366</v>
      </c>
      <c r="I25" s="3">
        <v>470</v>
      </c>
      <c r="J25" s="3">
        <v>103</v>
      </c>
      <c r="K25" s="3">
        <v>199</v>
      </c>
      <c r="L25" s="3">
        <v>379</v>
      </c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t="s">
        <v>62</v>
      </c>
      <c r="B26" s="3"/>
      <c r="C26" s="3"/>
      <c r="D26" s="3"/>
      <c r="E26" s="3"/>
      <c r="F26" s="3"/>
      <c r="G26" s="3"/>
      <c r="H26" s="3"/>
      <c r="I26" s="3" t="s">
        <v>44</v>
      </c>
      <c r="J26" s="3">
        <v>9348</v>
      </c>
      <c r="K26" s="3">
        <v>9128</v>
      </c>
      <c r="L26" s="3">
        <v>9432</v>
      </c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t="s">
        <v>63</v>
      </c>
      <c r="B27" s="3"/>
      <c r="C27" s="3"/>
      <c r="D27" s="3"/>
      <c r="E27" s="3"/>
      <c r="F27" s="3"/>
      <c r="G27" s="3"/>
      <c r="H27" s="3"/>
      <c r="I27" s="3" t="s">
        <v>44</v>
      </c>
      <c r="J27" s="3" t="s">
        <v>44</v>
      </c>
      <c r="K27" s="3">
        <v>37015</v>
      </c>
      <c r="L27" s="3">
        <v>32826</v>
      </c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t="s">
        <v>64</v>
      </c>
      <c r="B28" s="3">
        <v>3230</v>
      </c>
      <c r="C28" s="3">
        <v>3383</v>
      </c>
      <c r="D28" s="3">
        <v>3370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t="s">
        <v>65</v>
      </c>
      <c r="B29" s="3"/>
      <c r="C29" s="3"/>
      <c r="D29" s="3">
        <v>4723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t="s">
        <v>66</v>
      </c>
      <c r="B30" s="3">
        <v>71636</v>
      </c>
      <c r="C30" s="3">
        <v>103549</v>
      </c>
      <c r="D30" s="3">
        <v>92339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t="s">
        <v>3</v>
      </c>
      <c r="B31" s="3">
        <v>133529</v>
      </c>
      <c r="C31" s="3">
        <v>163667</v>
      </c>
      <c r="D31" s="3">
        <v>171371</v>
      </c>
      <c r="E31" s="3">
        <v>92427</v>
      </c>
      <c r="F31" s="3">
        <v>130202</v>
      </c>
      <c r="G31" s="3">
        <v>175908</v>
      </c>
      <c r="H31" s="3">
        <v>170364</v>
      </c>
      <c r="I31" s="3">
        <v>25937</v>
      </c>
      <c r="J31" s="3">
        <v>26898</v>
      </c>
      <c r="K31" s="3">
        <v>62846</v>
      </c>
      <c r="L31" s="3">
        <v>50221</v>
      </c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t="s">
        <v>64</v>
      </c>
      <c r="B32" s="3">
        <v>30075</v>
      </c>
      <c r="C32" s="3">
        <v>28522</v>
      </c>
      <c r="D32" s="3">
        <v>28538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t="s">
        <v>46</v>
      </c>
      <c r="B33" s="3"/>
      <c r="C33" s="3"/>
      <c r="D33" s="3"/>
      <c r="E33" s="3">
        <v>14152</v>
      </c>
      <c r="F33" s="3">
        <v>9166</v>
      </c>
      <c r="G33" s="3">
        <v>9032</v>
      </c>
      <c r="H33" s="3">
        <v>8661</v>
      </c>
      <c r="I33" s="3">
        <v>8286</v>
      </c>
      <c r="J33" s="3">
        <v>8789</v>
      </c>
      <c r="K33" s="3">
        <v>8398</v>
      </c>
      <c r="L33" s="3">
        <v>8579</v>
      </c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t="s">
        <v>60</v>
      </c>
      <c r="B34" s="3"/>
      <c r="C34" s="3"/>
      <c r="D34" s="3"/>
      <c r="E34" s="3">
        <v>15255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t="s">
        <v>67</v>
      </c>
      <c r="B35" s="3"/>
      <c r="C35" s="3"/>
      <c r="D35" s="3"/>
      <c r="E35" s="3">
        <v>5566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t="s">
        <v>68</v>
      </c>
      <c r="B36" s="3">
        <v>48090</v>
      </c>
      <c r="C36" s="3">
        <v>46866</v>
      </c>
      <c r="D36" s="3">
        <v>48019</v>
      </c>
      <c r="E36" s="3">
        <v>53363</v>
      </c>
      <c r="F36" s="3">
        <v>57100</v>
      </c>
      <c r="G36" s="3">
        <v>53624</v>
      </c>
      <c r="H36" s="3">
        <v>92220</v>
      </c>
      <c r="I36" s="3">
        <v>4424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t="s">
        <v>69</v>
      </c>
      <c r="B37" s="3">
        <v>438154</v>
      </c>
      <c r="C37" s="3">
        <v>435454</v>
      </c>
      <c r="D37" s="3">
        <v>432807</v>
      </c>
      <c r="E37" s="3">
        <v>430210</v>
      </c>
      <c r="F37" s="3">
        <v>427983</v>
      </c>
      <c r="G37" s="3">
        <v>425400</v>
      </c>
      <c r="H37" s="3">
        <v>422868</v>
      </c>
      <c r="I37" s="3">
        <v>420367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t="s">
        <v>70</v>
      </c>
      <c r="B38" s="3">
        <v>45944</v>
      </c>
      <c r="C38" s="3">
        <v>44638</v>
      </c>
      <c r="D38" s="3">
        <v>39106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t="s">
        <v>71</v>
      </c>
      <c r="B39" s="3">
        <v>4852</v>
      </c>
      <c r="C39" s="3">
        <v>5094</v>
      </c>
      <c r="D39" s="3">
        <v>5415</v>
      </c>
      <c r="E39" s="3">
        <v>86</v>
      </c>
      <c r="F39" s="3"/>
      <c r="G39" s="3"/>
      <c r="H39" s="3">
        <v>563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t="s">
        <v>18</v>
      </c>
      <c r="B40" s="3">
        <v>700644</v>
      </c>
      <c r="C40" s="3">
        <v>724241</v>
      </c>
      <c r="D40" s="3">
        <v>725256</v>
      </c>
      <c r="E40" s="3">
        <v>611059</v>
      </c>
      <c r="F40" s="3">
        <v>624451</v>
      </c>
      <c r="G40" s="3">
        <v>663964</v>
      </c>
      <c r="H40" s="3">
        <v>694676</v>
      </c>
      <c r="I40" s="3">
        <v>459014</v>
      </c>
      <c r="J40" s="3">
        <v>35687</v>
      </c>
      <c r="K40" s="3">
        <v>71244</v>
      </c>
      <c r="L40" s="3">
        <v>58800</v>
      </c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1" t="s">
        <v>72</v>
      </c>
      <c r="B41" s="3" t="s">
        <v>44</v>
      </c>
      <c r="C41" s="3" t="s">
        <v>44</v>
      </c>
      <c r="D41" s="3" t="s">
        <v>44</v>
      </c>
      <c r="E41" s="3" t="s">
        <v>44</v>
      </c>
      <c r="F41" s="3" t="s">
        <v>44</v>
      </c>
      <c r="G41" s="3" t="s">
        <v>44</v>
      </c>
      <c r="H41" s="3" t="s">
        <v>44</v>
      </c>
      <c r="I41" s="3" t="s">
        <v>44</v>
      </c>
      <c r="J41" s="3" t="s">
        <v>44</v>
      </c>
      <c r="K41" s="3" t="s">
        <v>44</v>
      </c>
      <c r="L41" s="3" t="s">
        <v>44</v>
      </c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t="s">
        <v>73</v>
      </c>
      <c r="B42" s="3"/>
      <c r="C42" s="3"/>
      <c r="D42" s="3"/>
      <c r="E42" s="3"/>
      <c r="F42" s="3"/>
      <c r="G42" s="3"/>
      <c r="H42" s="3"/>
      <c r="I42" s="3"/>
      <c r="J42" s="3"/>
      <c r="K42" s="3">
        <v>1</v>
      </c>
      <c r="L42" s="3" t="s">
        <v>44</v>
      </c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t="s">
        <v>74</v>
      </c>
      <c r="B43" s="3"/>
      <c r="C43" s="3"/>
      <c r="D43" s="3"/>
      <c r="E43" s="3"/>
      <c r="F43" s="3"/>
      <c r="G43" s="3"/>
      <c r="H43" s="3"/>
      <c r="I43" s="3"/>
      <c r="J43" s="3"/>
      <c r="K43" s="3">
        <v>8</v>
      </c>
      <c r="L43" s="3" t="s">
        <v>44</v>
      </c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t="s">
        <v>75</v>
      </c>
      <c r="B44" s="3"/>
      <c r="C44" s="3"/>
      <c r="D44" s="3"/>
      <c r="E44" s="3"/>
      <c r="F44" s="3"/>
      <c r="G44" s="3"/>
      <c r="H44" s="3"/>
      <c r="I44" s="3">
        <v>0</v>
      </c>
      <c r="J44" s="3">
        <v>0</v>
      </c>
      <c r="K44" s="3">
        <v>0</v>
      </c>
      <c r="L44" s="3">
        <v>0</v>
      </c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t="s">
        <v>76</v>
      </c>
      <c r="B45" s="3">
        <v>911171</v>
      </c>
      <c r="C45" s="3">
        <v>856083</v>
      </c>
      <c r="D45" s="3">
        <v>840436</v>
      </c>
      <c r="E45" s="3">
        <v>705671</v>
      </c>
      <c r="F45" s="3">
        <v>623254</v>
      </c>
      <c r="G45" s="3">
        <v>526830</v>
      </c>
      <c r="H45" s="3">
        <v>515692</v>
      </c>
      <c r="I45" s="3">
        <v>302057</v>
      </c>
      <c r="J45" s="3">
        <v>261944</v>
      </c>
      <c r="K45" s="3">
        <v>89915</v>
      </c>
      <c r="L45" s="3">
        <v>31736</v>
      </c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t="s">
        <v>77</v>
      </c>
      <c r="B46" s="3">
        <v>2689</v>
      </c>
      <c r="C46" s="3">
        <v>231</v>
      </c>
      <c r="D46" s="3">
        <v>-6988</v>
      </c>
      <c r="E46" s="3">
        <v>9719</v>
      </c>
      <c r="F46" s="3">
        <v>1694</v>
      </c>
      <c r="G46" s="3">
        <v>6858</v>
      </c>
      <c r="H46" s="3">
        <v>4696</v>
      </c>
      <c r="I46" s="3">
        <v>3763</v>
      </c>
      <c r="J46" s="3">
        <v>3328</v>
      </c>
      <c r="K46" s="3">
        <v>3778</v>
      </c>
      <c r="L46" s="3">
        <v>3866</v>
      </c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t="s">
        <v>78</v>
      </c>
      <c r="B47" s="3">
        <v>-727156</v>
      </c>
      <c r="C47" s="3">
        <v>-724840</v>
      </c>
      <c r="D47" s="3">
        <v>-643153</v>
      </c>
      <c r="E47" s="3">
        <v>-430130</v>
      </c>
      <c r="F47" s="3">
        <v>-209209</v>
      </c>
      <c r="G47" s="3">
        <v>-173531</v>
      </c>
      <c r="H47" s="3">
        <v>-138478</v>
      </c>
      <c r="I47" s="3">
        <v>-108177</v>
      </c>
      <c r="J47" s="3">
        <v>-77168</v>
      </c>
      <c r="K47" s="3">
        <v>-58468</v>
      </c>
      <c r="L47" s="3">
        <v>-40454</v>
      </c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1" t="s">
        <v>79</v>
      </c>
      <c r="B48" s="3">
        <v>186717</v>
      </c>
      <c r="C48" s="3">
        <v>131487</v>
      </c>
      <c r="D48" s="3">
        <v>190308</v>
      </c>
      <c r="E48" s="3">
        <v>285271</v>
      </c>
      <c r="F48" s="3">
        <v>415749</v>
      </c>
      <c r="G48" s="3">
        <v>360167</v>
      </c>
      <c r="H48" s="3">
        <v>381920</v>
      </c>
      <c r="I48" s="3">
        <v>197653</v>
      </c>
      <c r="J48" s="3">
        <v>188114</v>
      </c>
      <c r="K48" s="3">
        <v>35234</v>
      </c>
      <c r="L48" s="3">
        <v>-4852</v>
      </c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1" t="s">
        <v>80</v>
      </c>
      <c r="B49" s="3">
        <v>887361</v>
      </c>
      <c r="C49" s="3">
        <v>855728</v>
      </c>
      <c r="D49" s="3">
        <v>915564</v>
      </c>
      <c r="E49" s="3">
        <v>896330</v>
      </c>
      <c r="F49" s="3">
        <v>1040200</v>
      </c>
      <c r="G49" s="3">
        <v>1024131</v>
      </c>
      <c r="H49" s="3">
        <v>1076596</v>
      </c>
      <c r="I49" s="3">
        <v>656667</v>
      </c>
      <c r="J49" s="3">
        <v>223801</v>
      </c>
      <c r="K49" s="3">
        <v>106478</v>
      </c>
      <c r="L49" s="3">
        <v>53948</v>
      </c>
      <c r="M49" s="3"/>
      <c r="N49" s="3"/>
      <c r="O49" s="3"/>
      <c r="P49" s="3"/>
      <c r="Q49" s="3"/>
      <c r="R49" s="3"/>
      <c r="S49" s="3"/>
      <c r="T49" s="3"/>
    </row>
    <row r="50" spans="1:20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R37"/>
  <sheetViews>
    <sheetView workbookViewId="0">
      <selection activeCell="A5" sqref="A5:F5"/>
    </sheetView>
  </sheetViews>
  <sheetFormatPr defaultRowHeight="15" x14ac:dyDescent="0.25"/>
  <cols>
    <col min="1" max="1" width="79.140625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  <col min="10" max="12" width="15.42578125" bestFit="1" customWidth="1"/>
    <col min="13" max="14" width="16.42578125" bestFit="1" customWidth="1"/>
  </cols>
  <sheetData>
    <row r="1" spans="1:18" s="1" customFormat="1" ht="15" customHeight="1" x14ac:dyDescent="0.2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85</v>
      </c>
    </row>
    <row r="2" spans="1:18" s="1" customFormat="1" x14ac:dyDescent="0.25">
      <c r="A2" s="1" t="s">
        <v>31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86</v>
      </c>
      <c r="M2" s="1" t="s">
        <v>42</v>
      </c>
      <c r="N2" s="1" t="s">
        <v>87</v>
      </c>
    </row>
    <row r="3" spans="1:18" x14ac:dyDescent="0.25">
      <c r="A3" s="1" t="s">
        <v>88</v>
      </c>
      <c r="I3" t="s">
        <v>44</v>
      </c>
      <c r="J3" t="s">
        <v>44</v>
      </c>
      <c r="K3" t="s">
        <v>44</v>
      </c>
      <c r="M3" t="s">
        <v>44</v>
      </c>
      <c r="N3" t="s">
        <v>44</v>
      </c>
    </row>
    <row r="4" spans="1:18" x14ac:dyDescent="0.25">
      <c r="A4" t="s">
        <v>89</v>
      </c>
      <c r="B4" s="3">
        <v>153922</v>
      </c>
      <c r="C4" s="3">
        <v>102516</v>
      </c>
      <c r="D4" s="3">
        <v>52102</v>
      </c>
      <c r="E4" s="3">
        <v>166979</v>
      </c>
      <c r="F4" s="3">
        <v>120043</v>
      </c>
      <c r="G4" s="3">
        <v>68942</v>
      </c>
      <c r="H4" s="3">
        <v>23038</v>
      </c>
      <c r="I4" s="3">
        <v>43130</v>
      </c>
      <c r="J4" s="3">
        <v>27599</v>
      </c>
      <c r="K4" s="3">
        <v>17552</v>
      </c>
      <c r="L4" s="3">
        <v>7808</v>
      </c>
      <c r="M4" s="3">
        <v>20538</v>
      </c>
      <c r="N4" s="3">
        <v>12644</v>
      </c>
      <c r="O4" s="3"/>
      <c r="P4" s="3"/>
      <c r="Q4" s="3"/>
      <c r="R4" s="3"/>
    </row>
    <row r="5" spans="1:18" x14ac:dyDescent="0.25">
      <c r="A5" t="s">
        <v>90</v>
      </c>
      <c r="B5" s="3"/>
      <c r="C5" s="3"/>
      <c r="D5" s="3"/>
      <c r="E5" s="3"/>
      <c r="F5" s="3">
        <v>86532</v>
      </c>
      <c r="G5" s="3">
        <v>51284</v>
      </c>
      <c r="H5" s="3">
        <v>17653</v>
      </c>
      <c r="I5" s="3">
        <v>28855</v>
      </c>
      <c r="J5" s="3">
        <v>16458</v>
      </c>
      <c r="K5" s="3">
        <v>9479</v>
      </c>
      <c r="L5" s="3">
        <v>3912</v>
      </c>
      <c r="M5" s="3">
        <v>9161</v>
      </c>
      <c r="N5" s="3">
        <v>9974</v>
      </c>
      <c r="O5" s="3"/>
      <c r="P5" s="3"/>
      <c r="Q5" s="3"/>
      <c r="R5" s="3"/>
    </row>
    <row r="6" spans="1:18" x14ac:dyDescent="0.25">
      <c r="A6" t="s">
        <v>91</v>
      </c>
      <c r="B6" s="3">
        <v>9190</v>
      </c>
      <c r="C6" s="3">
        <v>5451</v>
      </c>
      <c r="D6" s="3">
        <v>10870</v>
      </c>
      <c r="E6" s="3">
        <v>-23496</v>
      </c>
      <c r="F6" s="3">
        <v>33511</v>
      </c>
      <c r="G6" s="3">
        <v>17658</v>
      </c>
      <c r="H6" s="3">
        <v>5385</v>
      </c>
      <c r="I6" s="3">
        <v>14275</v>
      </c>
      <c r="J6" s="3">
        <v>11141</v>
      </c>
      <c r="K6" s="3">
        <v>8073</v>
      </c>
      <c r="L6" s="3">
        <v>3896</v>
      </c>
      <c r="M6" s="3">
        <v>11377</v>
      </c>
      <c r="N6" s="3">
        <v>2670</v>
      </c>
      <c r="O6" s="3"/>
      <c r="P6" s="3"/>
      <c r="Q6" s="3"/>
      <c r="R6" s="3"/>
    </row>
    <row r="7" spans="1:18" x14ac:dyDescent="0.25">
      <c r="A7" t="s">
        <v>92</v>
      </c>
      <c r="B7" s="3">
        <v>49030</v>
      </c>
      <c r="C7" s="3">
        <v>32220</v>
      </c>
      <c r="D7" s="3">
        <v>17776</v>
      </c>
      <c r="E7" s="3">
        <v>81968</v>
      </c>
      <c r="F7" s="3">
        <v>49240</v>
      </c>
      <c r="G7" s="3">
        <v>29262</v>
      </c>
      <c r="H7" s="3">
        <v>12797</v>
      </c>
      <c r="I7" s="3">
        <v>31307</v>
      </c>
      <c r="J7" s="3">
        <v>17530</v>
      </c>
      <c r="K7" s="3">
        <v>9990</v>
      </c>
      <c r="L7" s="3">
        <v>4145</v>
      </c>
      <c r="M7" s="3">
        <v>8401</v>
      </c>
      <c r="N7" s="3">
        <v>4890</v>
      </c>
      <c r="O7" s="3"/>
      <c r="P7" s="3"/>
      <c r="Q7" s="3"/>
      <c r="R7" s="3"/>
    </row>
    <row r="8" spans="1:18" x14ac:dyDescent="0.25">
      <c r="A8" t="s">
        <v>93</v>
      </c>
      <c r="B8" s="3">
        <v>40709</v>
      </c>
      <c r="C8" s="3">
        <v>30709</v>
      </c>
      <c r="D8" s="3">
        <v>17876</v>
      </c>
      <c r="E8" s="3">
        <v>61084</v>
      </c>
      <c r="F8" s="3">
        <v>39161</v>
      </c>
      <c r="G8" s="3">
        <v>22187</v>
      </c>
      <c r="H8" s="3">
        <v>7821</v>
      </c>
      <c r="I8" s="3">
        <v>15366</v>
      </c>
      <c r="J8" s="3">
        <v>9061</v>
      </c>
      <c r="K8" s="3">
        <v>5568</v>
      </c>
      <c r="L8" s="3">
        <v>2263</v>
      </c>
      <c r="M8" s="3">
        <v>7164</v>
      </c>
      <c r="N8" s="3">
        <v>3599</v>
      </c>
      <c r="O8" s="3"/>
      <c r="P8" s="3"/>
      <c r="Q8" s="3"/>
      <c r="R8" s="3"/>
    </row>
    <row r="9" spans="1:18" x14ac:dyDescent="0.25">
      <c r="A9" t="s">
        <v>94</v>
      </c>
      <c r="B9" s="3">
        <v>10353</v>
      </c>
      <c r="C9" s="3">
        <v>6928</v>
      </c>
      <c r="D9" s="3">
        <v>3591</v>
      </c>
      <c r="E9" s="3">
        <v>11607</v>
      </c>
      <c r="F9" s="3">
        <v>7438</v>
      </c>
      <c r="G9" s="3">
        <v>4248</v>
      </c>
      <c r="H9" s="3">
        <v>1863</v>
      </c>
      <c r="I9" s="3"/>
      <c r="J9" s="3"/>
      <c r="K9" s="3"/>
      <c r="L9" s="3">
        <v>222</v>
      </c>
      <c r="M9" s="3"/>
      <c r="N9" s="3"/>
      <c r="O9" s="3"/>
      <c r="P9" s="3"/>
      <c r="Q9" s="3"/>
      <c r="R9" s="3"/>
    </row>
    <row r="10" spans="1:18" x14ac:dyDescent="0.25">
      <c r="A10" t="s">
        <v>95</v>
      </c>
      <c r="B10" s="3">
        <v>2831</v>
      </c>
      <c r="C10" s="3">
        <v>1910</v>
      </c>
      <c r="D10" s="3">
        <v>1258</v>
      </c>
      <c r="E10" s="3">
        <v>6558</v>
      </c>
      <c r="F10" s="3">
        <v>4891</v>
      </c>
      <c r="G10" s="3">
        <v>2576</v>
      </c>
      <c r="H10" s="3">
        <v>1048</v>
      </c>
      <c r="I10" s="3">
        <v>4264</v>
      </c>
      <c r="J10" s="3">
        <v>2416</v>
      </c>
      <c r="K10" s="3">
        <v>1614</v>
      </c>
      <c r="L10" s="3">
        <v>975</v>
      </c>
      <c r="M10" s="3">
        <v>3171</v>
      </c>
      <c r="N10" s="3">
        <v>1136</v>
      </c>
      <c r="O10" s="3"/>
      <c r="P10" s="3"/>
      <c r="Q10" s="3"/>
      <c r="R10" s="3"/>
    </row>
    <row r="11" spans="1:18" x14ac:dyDescent="0.25">
      <c r="A11" t="s">
        <v>96</v>
      </c>
      <c r="B11" s="3">
        <v>23404</v>
      </c>
      <c r="C11" s="3">
        <v>15324</v>
      </c>
      <c r="D11" s="3">
        <v>7677</v>
      </c>
      <c r="E11" s="3">
        <v>31842</v>
      </c>
      <c r="F11" s="3">
        <v>1837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t="s">
        <v>97</v>
      </c>
      <c r="B12" s="3">
        <v>58210</v>
      </c>
      <c r="C12" s="3">
        <v>58210</v>
      </c>
      <c r="D12" s="3">
        <v>29839</v>
      </c>
      <c r="E12" s="3">
        <v>112070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t="s">
        <v>98</v>
      </c>
      <c r="B13" s="3" t="s">
        <v>44</v>
      </c>
      <c r="C13" s="3">
        <v>4145</v>
      </c>
      <c r="D13" s="3">
        <v>2355</v>
      </c>
      <c r="E13" s="3">
        <v>-31427</v>
      </c>
      <c r="F13" s="3">
        <v>-6598</v>
      </c>
      <c r="G13" s="3">
        <v>6888</v>
      </c>
      <c r="H13" s="3">
        <v>4424</v>
      </c>
      <c r="I13" s="3"/>
      <c r="J13" s="3"/>
      <c r="K13" s="3"/>
      <c r="L13" s="3" t="s">
        <v>44</v>
      </c>
      <c r="M13" s="3"/>
      <c r="N13" s="3"/>
      <c r="O13" s="3"/>
      <c r="P13" s="3"/>
      <c r="Q13" s="3"/>
      <c r="R13" s="3"/>
    </row>
    <row r="14" spans="1:18" x14ac:dyDescent="0.25">
      <c r="A14" t="s">
        <v>99</v>
      </c>
      <c r="B14" s="3"/>
      <c r="C14" s="3"/>
      <c r="D14" s="3"/>
      <c r="E14" s="3"/>
      <c r="F14" s="3">
        <v>21206</v>
      </c>
      <c r="G14" s="3">
        <v>12891</v>
      </c>
      <c r="H14" s="3">
        <v>5306</v>
      </c>
      <c r="I14" s="3">
        <v>20988</v>
      </c>
      <c r="J14" s="3">
        <v>16877</v>
      </c>
      <c r="K14" s="3">
        <v>5632</v>
      </c>
      <c r="L14" s="3">
        <v>31</v>
      </c>
      <c r="M14" s="3">
        <v>139</v>
      </c>
      <c r="N14" s="3">
        <v>94</v>
      </c>
      <c r="O14" s="3"/>
      <c r="P14" s="3"/>
      <c r="Q14" s="3"/>
      <c r="R14" s="3"/>
    </row>
    <row r="15" spans="1:18" x14ac:dyDescent="0.25">
      <c r="A15" t="s">
        <v>100</v>
      </c>
      <c r="B15" s="3">
        <v>4495</v>
      </c>
      <c r="C15" s="3">
        <v>3075</v>
      </c>
      <c r="D15" s="3">
        <v>1748</v>
      </c>
      <c r="E15" s="3">
        <v>4504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t="s">
        <v>101</v>
      </c>
      <c r="B16" s="3">
        <v>-179842</v>
      </c>
      <c r="C16" s="3">
        <v>-147070</v>
      </c>
      <c r="D16" s="3">
        <v>-71250</v>
      </c>
      <c r="E16" s="3">
        <v>-301702</v>
      </c>
      <c r="F16" s="3">
        <v>-83664</v>
      </c>
      <c r="G16" s="3">
        <v>-60394</v>
      </c>
      <c r="H16" s="3">
        <v>-27874</v>
      </c>
      <c r="I16" s="3">
        <v>-57650</v>
      </c>
      <c r="J16" s="3">
        <v>-34743</v>
      </c>
      <c r="K16" s="3">
        <v>-14731</v>
      </c>
      <c r="L16" s="3">
        <v>-3740</v>
      </c>
      <c r="M16" s="3">
        <v>-7498</v>
      </c>
      <c r="N16" s="3">
        <v>-7049</v>
      </c>
      <c r="O16" s="3"/>
      <c r="P16" s="3"/>
      <c r="Q16" s="3"/>
      <c r="R16" s="3"/>
    </row>
    <row r="17" spans="1:18" x14ac:dyDescent="0.25">
      <c r="A17" t="s">
        <v>102</v>
      </c>
      <c r="B17" s="3">
        <v>5424</v>
      </c>
      <c r="C17" s="3">
        <v>14743</v>
      </c>
      <c r="D17" s="3">
        <v>28069</v>
      </c>
      <c r="E17" s="3">
        <v>-5944</v>
      </c>
      <c r="F17" s="3">
        <v>1153</v>
      </c>
      <c r="G17" s="3">
        <v>-1432</v>
      </c>
      <c r="H17" s="3">
        <v>179</v>
      </c>
      <c r="I17" s="3">
        <v>7234</v>
      </c>
      <c r="J17" s="3">
        <v>913</v>
      </c>
      <c r="K17" s="3">
        <v>2504</v>
      </c>
      <c r="L17" s="3">
        <v>1146</v>
      </c>
      <c r="M17" s="3">
        <v>-1363</v>
      </c>
      <c r="N17" s="3">
        <v>-186</v>
      </c>
      <c r="O17" s="3"/>
      <c r="P17" s="3"/>
      <c r="Q17" s="3"/>
      <c r="R17" s="3"/>
    </row>
    <row r="18" spans="1:18" x14ac:dyDescent="0.25">
      <c r="A18" t="s">
        <v>103</v>
      </c>
      <c r="B18" s="3">
        <v>51275</v>
      </c>
      <c r="C18" s="3">
        <v>83188</v>
      </c>
      <c r="D18" s="3">
        <v>71978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t="s">
        <v>104</v>
      </c>
      <c r="B19" s="3">
        <v>30147</v>
      </c>
      <c r="C19" s="3">
        <v>19710</v>
      </c>
      <c r="D19" s="3">
        <v>9146</v>
      </c>
      <c r="E19" s="3">
        <v>34690</v>
      </c>
      <c r="F19" s="3">
        <v>26018</v>
      </c>
      <c r="G19" s="3">
        <v>17331</v>
      </c>
      <c r="H19" s="3">
        <v>8745</v>
      </c>
      <c r="I19" s="3">
        <v>9110</v>
      </c>
      <c r="J19" s="3">
        <v>1393</v>
      </c>
      <c r="K19" s="3">
        <v>913</v>
      </c>
      <c r="L19" s="3">
        <v>416</v>
      </c>
      <c r="M19" s="3">
        <v>1686</v>
      </c>
      <c r="N19" s="3">
        <v>1019</v>
      </c>
      <c r="O19" s="3"/>
      <c r="P19" s="3"/>
      <c r="Q19" s="3"/>
      <c r="R19" s="3"/>
    </row>
    <row r="20" spans="1:18" x14ac:dyDescent="0.25">
      <c r="A20" t="s">
        <v>105</v>
      </c>
      <c r="B20" s="3" t="s">
        <v>44</v>
      </c>
      <c r="C20" s="3" t="s">
        <v>44</v>
      </c>
      <c r="D20" s="3" t="s">
        <v>44</v>
      </c>
      <c r="E20" s="3">
        <v>-764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t="s">
        <v>106</v>
      </c>
      <c r="B21" s="3">
        <v>4944</v>
      </c>
      <c r="C21" s="3">
        <v>4983</v>
      </c>
      <c r="D21" s="3">
        <v>4651</v>
      </c>
      <c r="E21" s="3"/>
      <c r="F21" s="3">
        <v>-5661</v>
      </c>
      <c r="G21" s="3">
        <v>-4380</v>
      </c>
      <c r="H21" s="3">
        <v>-2345</v>
      </c>
      <c r="I21" s="3">
        <v>-1820</v>
      </c>
      <c r="J21" s="3">
        <v>-422</v>
      </c>
      <c r="K21" s="3">
        <v>-197</v>
      </c>
      <c r="L21" s="3">
        <v>-121</v>
      </c>
      <c r="M21" s="3">
        <v>-12</v>
      </c>
      <c r="N21" s="3">
        <v>1</v>
      </c>
      <c r="O21" s="3"/>
      <c r="P21" s="3"/>
      <c r="Q21" s="3"/>
      <c r="R21" s="3"/>
    </row>
    <row r="22" spans="1:18" x14ac:dyDescent="0.25">
      <c r="A22" t="s">
        <v>107</v>
      </c>
      <c r="B22" s="3">
        <v>-271632</v>
      </c>
      <c r="C22" s="3">
        <v>-269694</v>
      </c>
      <c r="D22" s="3">
        <v>-185094</v>
      </c>
      <c r="E22" s="3">
        <v>2436</v>
      </c>
      <c r="F22" s="3">
        <v>-104617</v>
      </c>
      <c r="G22" s="3">
        <v>-71566</v>
      </c>
      <c r="H22" s="3">
        <v>-34318</v>
      </c>
      <c r="I22" s="3">
        <v>-72174</v>
      </c>
      <c r="J22" s="3">
        <v>-36627</v>
      </c>
      <c r="K22" s="3">
        <v>-17951</v>
      </c>
      <c r="L22" s="3">
        <v>-5181</v>
      </c>
      <c r="M22" s="3">
        <v>-7809</v>
      </c>
      <c r="N22" s="3">
        <v>-7883</v>
      </c>
      <c r="O22" s="3"/>
      <c r="P22" s="3"/>
      <c r="Q22" s="3"/>
      <c r="R22" s="3"/>
    </row>
    <row r="23" spans="1:18" x14ac:dyDescent="0.25">
      <c r="A23" t="s">
        <v>108</v>
      </c>
      <c r="B23" s="3">
        <v>-4013</v>
      </c>
      <c r="C23" s="3">
        <v>-4147</v>
      </c>
      <c r="D23" s="3">
        <v>-1272</v>
      </c>
      <c r="E23" s="3">
        <v>-2501</v>
      </c>
      <c r="F23" s="3">
        <v>-3987</v>
      </c>
      <c r="G23" s="3">
        <v>-6419</v>
      </c>
      <c r="H23" s="3">
        <v>-3777</v>
      </c>
      <c r="I23" s="3">
        <v>-4485</v>
      </c>
      <c r="J23" s="3">
        <v>87</v>
      </c>
      <c r="K23" s="3">
        <v>-63</v>
      </c>
      <c r="L23" s="3" t="s">
        <v>44</v>
      </c>
      <c r="M23" s="3" t="s">
        <v>44</v>
      </c>
      <c r="N23" s="3" t="s">
        <v>44</v>
      </c>
      <c r="O23" s="3"/>
      <c r="P23" s="3"/>
      <c r="Q23" s="3"/>
      <c r="R23" s="3"/>
    </row>
    <row r="24" spans="1:18" x14ac:dyDescent="0.25">
      <c r="A24" t="s">
        <v>107</v>
      </c>
      <c r="B24" s="3"/>
      <c r="C24" s="3"/>
      <c r="D24" s="3"/>
      <c r="E24" s="3">
        <v>-329619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t="s">
        <v>109</v>
      </c>
      <c r="B25" s="3"/>
      <c r="C25" s="3"/>
      <c r="D25" s="3"/>
      <c r="E25" s="3">
        <v>-8847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t="s">
        <v>110</v>
      </c>
      <c r="B26" s="3">
        <v>505</v>
      </c>
      <c r="C26" s="3">
        <v>262</v>
      </c>
      <c r="D26" s="3">
        <v>301</v>
      </c>
      <c r="E26" s="3">
        <v>397</v>
      </c>
      <c r="F26" s="3">
        <v>402</v>
      </c>
      <c r="G26" s="3">
        <v>207</v>
      </c>
      <c r="H26" s="3">
        <v>-240</v>
      </c>
      <c r="I26" s="3">
        <v>34</v>
      </c>
      <c r="J26" s="3"/>
      <c r="K26" s="3"/>
      <c r="L26" s="3" t="s">
        <v>44</v>
      </c>
      <c r="M26" s="3" t="s">
        <v>44</v>
      </c>
      <c r="N26" s="3" t="s">
        <v>44</v>
      </c>
      <c r="O26" s="3"/>
      <c r="P26" s="3"/>
      <c r="Q26" s="3"/>
      <c r="R26" s="3"/>
    </row>
    <row r="27" spans="1:18" x14ac:dyDescent="0.25">
      <c r="A27" s="1" t="s">
        <v>111</v>
      </c>
      <c r="B27" s="3">
        <v>-268124</v>
      </c>
      <c r="C27" s="3">
        <v>-265809</v>
      </c>
      <c r="D27" s="3">
        <v>-184123</v>
      </c>
      <c r="E27" s="3">
        <v>-321169</v>
      </c>
      <c r="F27" s="3">
        <v>-101032</v>
      </c>
      <c r="G27" s="3">
        <v>-65354</v>
      </c>
      <c r="H27" s="3">
        <v>-30301</v>
      </c>
      <c r="I27" s="3">
        <v>-67723</v>
      </c>
      <c r="J27" s="3">
        <v>-36714</v>
      </c>
      <c r="K27" s="3">
        <v>-18014</v>
      </c>
      <c r="L27" s="3">
        <v>-5181</v>
      </c>
      <c r="M27" s="3">
        <v>-7809</v>
      </c>
      <c r="N27" s="3">
        <v>-7883</v>
      </c>
      <c r="O27" s="3"/>
      <c r="P27" s="3"/>
      <c r="Q27" s="3"/>
      <c r="R27" s="3"/>
    </row>
    <row r="28" spans="1:18" x14ac:dyDescent="0.25">
      <c r="A28" s="1" t="s">
        <v>112</v>
      </c>
      <c r="B28" s="5">
        <v>-2.23</v>
      </c>
      <c r="C28" s="5">
        <v>-2.2999999999999998</v>
      </c>
      <c r="D28" s="5">
        <v>-1.73</v>
      </c>
      <c r="E28" s="5">
        <v>-3.2</v>
      </c>
      <c r="F28" s="5">
        <v>-1.04</v>
      </c>
      <c r="G28" s="5">
        <v>-0.68</v>
      </c>
      <c r="H28" s="5">
        <v>-0.32</v>
      </c>
      <c r="I28" s="5">
        <v>-0.82</v>
      </c>
      <c r="J28" s="5">
        <v>-0.39</v>
      </c>
      <c r="K28" s="5">
        <v>-0.24</v>
      </c>
      <c r="L28" s="5">
        <v>-7.0000000000000007E-2</v>
      </c>
      <c r="M28" s="5">
        <v>-0.1</v>
      </c>
      <c r="N28" s="5">
        <v>-0.11</v>
      </c>
      <c r="O28" s="3"/>
      <c r="P28" s="3"/>
      <c r="Q28" s="3"/>
      <c r="R28" s="3"/>
    </row>
    <row r="29" spans="1:18" x14ac:dyDescent="0.25">
      <c r="A29" s="1" t="s">
        <v>113</v>
      </c>
      <c r="B29" s="4">
        <v>120128856</v>
      </c>
      <c r="C29" s="4">
        <v>115593533</v>
      </c>
      <c r="D29" s="4">
        <v>106463352</v>
      </c>
      <c r="E29" s="4">
        <v>100455677</v>
      </c>
      <c r="F29" s="4">
        <v>96742626</v>
      </c>
      <c r="G29" s="4">
        <v>96037142</v>
      </c>
      <c r="H29" s="4">
        <v>94875351</v>
      </c>
      <c r="I29" s="4">
        <v>83009656</v>
      </c>
      <c r="J29" s="4">
        <v>93144042</v>
      </c>
      <c r="K29" s="4">
        <v>75000000</v>
      </c>
      <c r="L29" s="4">
        <v>75000000</v>
      </c>
      <c r="M29" s="4">
        <v>75000000</v>
      </c>
      <c r="N29" s="4">
        <v>75000000</v>
      </c>
      <c r="O29" s="3"/>
      <c r="P29" s="3"/>
      <c r="Q29" s="3"/>
      <c r="R29" s="3"/>
    </row>
    <row r="30" spans="1:18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2:18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2:18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2:18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2:18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2:18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A93"/>
  <sheetViews>
    <sheetView workbookViewId="0"/>
  </sheetViews>
  <sheetFormatPr defaultRowHeight="15" x14ac:dyDescent="0.25"/>
  <cols>
    <col min="1" max="1" width="76" bestFit="1" customWidth="1"/>
    <col min="2" max="4" width="15.5703125" bestFit="1" customWidth="1"/>
    <col min="5" max="5" width="16.5703125" bestFit="1" customWidth="1"/>
    <col min="6" max="8" width="15.5703125" bestFit="1" customWidth="1"/>
    <col min="9" max="9" width="16.5703125" bestFit="1" customWidth="1"/>
    <col min="10" max="11" width="15.5703125" bestFit="1" customWidth="1"/>
    <col min="12" max="14" width="16.5703125" bestFit="1" customWidth="1"/>
  </cols>
  <sheetData>
    <row r="1" spans="1:27" s="1" customFormat="1" ht="15" customHeight="1" x14ac:dyDescent="0.25">
      <c r="A1" s="1" t="s">
        <v>114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85</v>
      </c>
    </row>
    <row r="2" spans="1:27" s="1" customFormat="1" x14ac:dyDescent="0.25">
      <c r="A2" s="1" t="s">
        <v>31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86</v>
      </c>
      <c r="M2" s="1" t="s">
        <v>42</v>
      </c>
      <c r="N2" s="1" t="s">
        <v>87</v>
      </c>
    </row>
    <row r="3" spans="1:27" x14ac:dyDescent="0.25">
      <c r="A3" s="1" t="s">
        <v>115</v>
      </c>
      <c r="B3" t="s">
        <v>44</v>
      </c>
      <c r="C3" t="s">
        <v>44</v>
      </c>
      <c r="D3" t="s">
        <v>44</v>
      </c>
      <c r="E3" t="s">
        <v>44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</row>
    <row r="4" spans="1:27" x14ac:dyDescent="0.25">
      <c r="A4" t="s">
        <v>111</v>
      </c>
      <c r="B4" s="3">
        <v>-268124</v>
      </c>
      <c r="C4" s="3">
        <v>-265809</v>
      </c>
      <c r="D4" s="3">
        <v>-184123</v>
      </c>
      <c r="E4" s="3">
        <v>-321169</v>
      </c>
      <c r="F4" s="3">
        <v>-101032</v>
      </c>
      <c r="G4" s="3">
        <v>-65354</v>
      </c>
      <c r="H4" s="3">
        <v>-30301</v>
      </c>
      <c r="I4" s="3">
        <v>-67723</v>
      </c>
      <c r="J4" s="3">
        <v>-36714</v>
      </c>
      <c r="K4" s="3">
        <v>-18014</v>
      </c>
      <c r="L4" s="3">
        <v>-5181</v>
      </c>
      <c r="M4" s="3">
        <v>-7809</v>
      </c>
      <c r="N4" s="3">
        <v>-7883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t="s">
        <v>116</v>
      </c>
      <c r="B5" s="3" t="s">
        <v>44</v>
      </c>
      <c r="C5" s="3" t="s">
        <v>44</v>
      </c>
      <c r="D5" s="3" t="s">
        <v>44</v>
      </c>
      <c r="E5" s="3" t="s">
        <v>44</v>
      </c>
      <c r="F5" s="3" t="s">
        <v>44</v>
      </c>
      <c r="G5" s="3" t="s">
        <v>44</v>
      </c>
      <c r="H5" s="3" t="s">
        <v>44</v>
      </c>
      <c r="I5" s="3" t="s">
        <v>44</v>
      </c>
      <c r="J5" s="3" t="s">
        <v>44</v>
      </c>
      <c r="K5" s="3" t="s">
        <v>44</v>
      </c>
      <c r="L5" s="3" t="s">
        <v>44</v>
      </c>
      <c r="M5" s="3" t="s">
        <v>44</v>
      </c>
      <c r="N5" s="3" t="s">
        <v>44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t="s">
        <v>117</v>
      </c>
      <c r="B6" s="3">
        <v>36116</v>
      </c>
      <c r="C6" s="3">
        <v>22673</v>
      </c>
      <c r="D6" s="3">
        <v>4044</v>
      </c>
      <c r="E6" s="3">
        <v>68583</v>
      </c>
      <c r="F6" s="3"/>
      <c r="G6" s="3">
        <v>525</v>
      </c>
      <c r="H6" s="3"/>
      <c r="I6" s="3">
        <v>384</v>
      </c>
      <c r="J6" s="3">
        <v>281</v>
      </c>
      <c r="K6" s="3">
        <v>227</v>
      </c>
      <c r="L6" s="3"/>
      <c r="M6" s="3">
        <v>204</v>
      </c>
      <c r="N6" s="3">
        <v>234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5">
      <c r="A7" t="s">
        <v>94</v>
      </c>
      <c r="B7" s="3">
        <v>14232</v>
      </c>
      <c r="C7" s="3">
        <v>8886</v>
      </c>
      <c r="D7" s="3">
        <v>4561</v>
      </c>
      <c r="E7" s="3">
        <v>15849</v>
      </c>
      <c r="F7" s="3">
        <v>10441</v>
      </c>
      <c r="G7" s="3">
        <v>5755</v>
      </c>
      <c r="H7" s="3">
        <v>2770</v>
      </c>
      <c r="I7" s="3">
        <v>3562</v>
      </c>
      <c r="J7" s="3">
        <v>2552</v>
      </c>
      <c r="K7" s="3">
        <v>1148</v>
      </c>
      <c r="L7" s="3">
        <v>479</v>
      </c>
      <c r="M7" s="3">
        <v>1853</v>
      </c>
      <c r="N7" s="3">
        <v>1953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5">
      <c r="A8" t="s">
        <v>97</v>
      </c>
      <c r="B8" s="3">
        <v>58210</v>
      </c>
      <c r="C8" s="3">
        <v>58210</v>
      </c>
      <c r="D8" s="3">
        <v>29839</v>
      </c>
      <c r="E8" s="3">
        <v>112070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5">
      <c r="A9" t="s">
        <v>96</v>
      </c>
      <c r="B9" s="3">
        <v>23404</v>
      </c>
      <c r="C9" s="3">
        <v>15324</v>
      </c>
      <c r="D9" s="3">
        <v>7677</v>
      </c>
      <c r="E9" s="3">
        <v>31842</v>
      </c>
      <c r="F9" s="3">
        <v>21206</v>
      </c>
      <c r="G9" s="3">
        <v>12891</v>
      </c>
      <c r="H9" s="3">
        <v>5306</v>
      </c>
      <c r="I9" s="3">
        <v>20988</v>
      </c>
      <c r="J9" s="3">
        <v>16877</v>
      </c>
      <c r="K9" s="3">
        <v>5632</v>
      </c>
      <c r="L9" s="3">
        <v>31</v>
      </c>
      <c r="M9" s="3">
        <v>139</v>
      </c>
      <c r="N9" s="3">
        <v>94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5">
      <c r="A10" t="s">
        <v>118</v>
      </c>
      <c r="B10" s="3"/>
      <c r="C10" s="3"/>
      <c r="D10" s="3"/>
      <c r="E10" s="3">
        <v>-2631</v>
      </c>
      <c r="F10" s="3"/>
      <c r="G10" s="3">
        <v>141</v>
      </c>
      <c r="H10" s="3">
        <v>-322</v>
      </c>
      <c r="I10" s="3">
        <v>5669</v>
      </c>
      <c r="J10" s="3">
        <v>463</v>
      </c>
      <c r="K10" s="3">
        <v>509</v>
      </c>
      <c r="L10" s="3">
        <v>276</v>
      </c>
      <c r="M10" s="3">
        <v>693</v>
      </c>
      <c r="N10" s="3">
        <v>772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5">
      <c r="A11" t="s">
        <v>103</v>
      </c>
      <c r="B11" s="3">
        <v>51275</v>
      </c>
      <c r="C11" s="3">
        <v>83188</v>
      </c>
      <c r="D11" s="3">
        <v>71978</v>
      </c>
      <c r="E11" s="3">
        <v>-46914</v>
      </c>
      <c r="F11" s="3">
        <v>-17019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5">
      <c r="A12" t="s">
        <v>100</v>
      </c>
      <c r="B12" s="3">
        <v>4495</v>
      </c>
      <c r="C12" s="3">
        <v>3075</v>
      </c>
      <c r="D12" s="3">
        <v>1748</v>
      </c>
      <c r="E12" s="3">
        <v>4504</v>
      </c>
      <c r="F12" s="3">
        <v>1837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5">
      <c r="A13" t="s">
        <v>119</v>
      </c>
      <c r="B13" s="3" t="s">
        <v>44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5">
      <c r="A14" t="s">
        <v>120</v>
      </c>
      <c r="B14" s="3">
        <v>1272</v>
      </c>
      <c r="C14" s="3">
        <v>767</v>
      </c>
      <c r="D14" s="3">
        <v>1534</v>
      </c>
      <c r="E14" s="3">
        <v>939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5">
      <c r="A15" t="s">
        <v>121</v>
      </c>
      <c r="B15" s="3">
        <v>65</v>
      </c>
      <c r="C15" s="3">
        <v>65</v>
      </c>
      <c r="D15" s="3">
        <v>65</v>
      </c>
      <c r="E15" s="3"/>
      <c r="F15" s="3"/>
      <c r="G15" s="3"/>
      <c r="H15" s="3"/>
      <c r="I15" s="3">
        <v>6</v>
      </c>
      <c r="J15" s="3"/>
      <c r="K15" s="3"/>
      <c r="L15" s="3"/>
      <c r="M15" s="3" t="s">
        <v>44</v>
      </c>
      <c r="N15" s="3" t="s">
        <v>44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5">
      <c r="A16" t="s">
        <v>122</v>
      </c>
      <c r="B16" s="3">
        <v>-601</v>
      </c>
      <c r="C16" s="3">
        <v>-406</v>
      </c>
      <c r="D16" s="3">
        <v>-221</v>
      </c>
      <c r="E16" s="3">
        <v>-149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5">
      <c r="A17" t="s">
        <v>123</v>
      </c>
      <c r="B17" s="3">
        <v>-4013</v>
      </c>
      <c r="C17" s="3">
        <v>-4147</v>
      </c>
      <c r="D17" s="3">
        <v>-1272</v>
      </c>
      <c r="E17" s="3">
        <v>-8847</v>
      </c>
      <c r="F17" s="3">
        <v>-3987</v>
      </c>
      <c r="G17" s="3">
        <v>-6419</v>
      </c>
      <c r="H17" s="3">
        <v>-3777</v>
      </c>
      <c r="I17" s="3">
        <v>-4485</v>
      </c>
      <c r="J17" s="3">
        <v>87</v>
      </c>
      <c r="K17" s="3">
        <v>63</v>
      </c>
      <c r="L17" s="3" t="s">
        <v>44</v>
      </c>
      <c r="M17" s="3" t="s">
        <v>44</v>
      </c>
      <c r="N17" s="3" t="s">
        <v>44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5">
      <c r="A18" t="s">
        <v>124</v>
      </c>
      <c r="B18" s="3">
        <v>7944</v>
      </c>
      <c r="C18" s="3">
        <v>5244</v>
      </c>
      <c r="D18" s="3">
        <v>2597</v>
      </c>
      <c r="E18" s="3">
        <v>9843</v>
      </c>
      <c r="F18" s="3">
        <v>7616</v>
      </c>
      <c r="G18" s="3">
        <v>5033</v>
      </c>
      <c r="H18" s="3">
        <v>2501</v>
      </c>
      <c r="I18" s="3">
        <v>2180</v>
      </c>
      <c r="J18" s="3"/>
      <c r="K18" s="3"/>
      <c r="L18" s="3" t="s">
        <v>44</v>
      </c>
      <c r="M18" s="3" t="s">
        <v>44</v>
      </c>
      <c r="N18" s="3" t="s">
        <v>44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5">
      <c r="A19" t="s">
        <v>125</v>
      </c>
      <c r="B19" s="3">
        <v>943</v>
      </c>
      <c r="C19" s="3">
        <v>536</v>
      </c>
      <c r="D19" s="3">
        <v>131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5">
      <c r="A20" t="s">
        <v>126</v>
      </c>
      <c r="B20" s="3">
        <v>5424</v>
      </c>
      <c r="C20" s="3">
        <v>14743</v>
      </c>
      <c r="D20" s="3">
        <v>28069</v>
      </c>
      <c r="E20" s="3">
        <v>-5944</v>
      </c>
      <c r="F20" s="3"/>
      <c r="G20" s="3">
        <v>-88</v>
      </c>
      <c r="H20" s="3">
        <v>-214</v>
      </c>
      <c r="I20" s="3">
        <v>6477</v>
      </c>
      <c r="J20" s="3">
        <v>859</v>
      </c>
      <c r="K20" s="3">
        <v>2450</v>
      </c>
      <c r="L20" s="3">
        <v>1099</v>
      </c>
      <c r="M20" s="3">
        <v>-1363</v>
      </c>
      <c r="N20" s="3">
        <v>-187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5">
      <c r="A21" t="s">
        <v>127</v>
      </c>
      <c r="B21" s="3">
        <v>394</v>
      </c>
      <c r="C21" s="3">
        <v>317</v>
      </c>
      <c r="D21" s="3">
        <v>151</v>
      </c>
      <c r="E21" s="3">
        <v>367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5">
      <c r="A22" t="s">
        <v>128</v>
      </c>
      <c r="B22" s="3">
        <v>3953</v>
      </c>
      <c r="C22" s="3">
        <v>3953</v>
      </c>
      <c r="D22" s="3">
        <v>3953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5">
      <c r="A23" t="s">
        <v>129</v>
      </c>
      <c r="B23" s="3">
        <v>288</v>
      </c>
      <c r="C23" s="3">
        <v>317</v>
      </c>
      <c r="D23" s="3">
        <v>46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5">
      <c r="A24" t="s">
        <v>130</v>
      </c>
      <c r="B24" s="3"/>
      <c r="C24" s="3"/>
      <c r="D24" s="3"/>
      <c r="E24" s="3" t="s">
        <v>44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5">
      <c r="A25" t="s">
        <v>131</v>
      </c>
      <c r="B25" s="3">
        <v>-188</v>
      </c>
      <c r="C25" s="3">
        <v>-98</v>
      </c>
      <c r="D25" s="3">
        <v>-262</v>
      </c>
      <c r="E25" s="3">
        <v>1723</v>
      </c>
      <c r="F25" s="3"/>
      <c r="G25" s="3">
        <v>795</v>
      </c>
      <c r="H25" s="3">
        <v>536</v>
      </c>
      <c r="I25" s="3">
        <v>285</v>
      </c>
      <c r="J25" s="3">
        <v>17</v>
      </c>
      <c r="K25" s="3" t="s">
        <v>44</v>
      </c>
      <c r="L25" s="3" t="s">
        <v>44</v>
      </c>
      <c r="M25" s="3" t="s">
        <v>44</v>
      </c>
      <c r="N25" s="3">
        <v>9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5">
      <c r="A26" t="s">
        <v>132</v>
      </c>
      <c r="B26" s="3">
        <v>885</v>
      </c>
      <c r="C26" s="3">
        <v>436</v>
      </c>
      <c r="D26" s="3">
        <v>457</v>
      </c>
      <c r="E26" s="3">
        <v>2436</v>
      </c>
      <c r="F26" s="3"/>
      <c r="G26" s="3">
        <v>112</v>
      </c>
      <c r="H26" s="3">
        <v>111</v>
      </c>
      <c r="I26" s="3">
        <v>-2</v>
      </c>
      <c r="J26" s="3">
        <v>-2</v>
      </c>
      <c r="K26" s="3">
        <v>-2</v>
      </c>
      <c r="L26" s="3" t="s">
        <v>44</v>
      </c>
      <c r="M26" s="3">
        <v>11</v>
      </c>
      <c r="N26" s="3">
        <v>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5">
      <c r="A27" t="s">
        <v>133</v>
      </c>
      <c r="B27" s="3">
        <v>88</v>
      </c>
      <c r="C27" s="3">
        <v>231</v>
      </c>
      <c r="D27" s="3">
        <v>138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5">
      <c r="A28" t="s">
        <v>134</v>
      </c>
      <c r="B28" s="3"/>
      <c r="C28" s="3"/>
      <c r="D28" s="3"/>
      <c r="E28" s="3"/>
      <c r="F28" s="3">
        <v>1755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5">
      <c r="A29" t="s">
        <v>135</v>
      </c>
      <c r="B29" s="3" t="s">
        <v>44</v>
      </c>
      <c r="C29" s="3" t="s">
        <v>44</v>
      </c>
      <c r="D29" s="3" t="s">
        <v>44</v>
      </c>
      <c r="E29" s="3" t="s">
        <v>44</v>
      </c>
      <c r="F29" s="3" t="s">
        <v>44</v>
      </c>
      <c r="G29" s="3" t="s">
        <v>44</v>
      </c>
      <c r="H29" s="3" t="s">
        <v>44</v>
      </c>
      <c r="I29" s="3" t="s">
        <v>44</v>
      </c>
      <c r="J29" s="3" t="s">
        <v>44</v>
      </c>
      <c r="K29" s="3" t="s">
        <v>44</v>
      </c>
      <c r="L29" s="3" t="s">
        <v>44</v>
      </c>
      <c r="M29" s="3" t="s">
        <v>44</v>
      </c>
      <c r="N29" s="3" t="s">
        <v>44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5">
      <c r="A30" t="s">
        <v>45</v>
      </c>
      <c r="B30" s="3">
        <v>11072</v>
      </c>
      <c r="C30" s="3">
        <v>9144</v>
      </c>
      <c r="D30" s="3">
        <v>-1906</v>
      </c>
      <c r="E30" s="3">
        <v>-14820</v>
      </c>
      <c r="F30" s="3">
        <v>-13102</v>
      </c>
      <c r="G30" s="3">
        <v>-1993</v>
      </c>
      <c r="H30" s="3">
        <v>3030</v>
      </c>
      <c r="I30" s="3">
        <v>-16512</v>
      </c>
      <c r="J30" s="3">
        <v>-4808</v>
      </c>
      <c r="K30" s="3">
        <v>-840</v>
      </c>
      <c r="L30" s="3">
        <v>-118</v>
      </c>
      <c r="M30" s="3">
        <v>-507</v>
      </c>
      <c r="N30" s="3">
        <v>317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5">
      <c r="A31" t="s">
        <v>136</v>
      </c>
      <c r="B31" s="3"/>
      <c r="C31" s="3"/>
      <c r="D31" s="3"/>
      <c r="E31" s="3">
        <v>-5196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5">
      <c r="A32" t="s">
        <v>137</v>
      </c>
      <c r="B32" s="3"/>
      <c r="C32" s="3"/>
      <c r="D32" s="3"/>
      <c r="E32" s="3"/>
      <c r="F32" s="3">
        <v>-1917</v>
      </c>
      <c r="G32" s="3">
        <v>-226</v>
      </c>
      <c r="H32" s="3" t="s">
        <v>44</v>
      </c>
      <c r="I32" s="3">
        <v>101</v>
      </c>
      <c r="J32" s="3">
        <v>-3553</v>
      </c>
      <c r="K32" s="3">
        <v>-2701</v>
      </c>
      <c r="L32" s="3">
        <v>-360</v>
      </c>
      <c r="M32" s="3">
        <v>-1187</v>
      </c>
      <c r="N32" s="3">
        <v>-1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5">
      <c r="A33" t="s">
        <v>47</v>
      </c>
      <c r="B33" s="3">
        <v>-25476</v>
      </c>
      <c r="C33" s="3">
        <v>-20892</v>
      </c>
      <c r="D33" s="3">
        <v>-11594</v>
      </c>
      <c r="E33" s="3">
        <v>-102643</v>
      </c>
      <c r="F33" s="3">
        <v>-73758</v>
      </c>
      <c r="G33" s="3">
        <v>-38729</v>
      </c>
      <c r="H33" s="3">
        <v>-12983</v>
      </c>
      <c r="I33" s="3">
        <v>-9226</v>
      </c>
      <c r="J33" s="3">
        <v>-7754</v>
      </c>
      <c r="K33" s="3">
        <v>48</v>
      </c>
      <c r="L33" s="3">
        <v>-1259</v>
      </c>
      <c r="M33" s="3">
        <v>-3295</v>
      </c>
      <c r="N33" s="3">
        <v>693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5">
      <c r="A34" t="s">
        <v>48</v>
      </c>
      <c r="B34" s="3">
        <v>4263</v>
      </c>
      <c r="C34" s="3">
        <v>6200</v>
      </c>
      <c r="D34" s="3">
        <v>6749</v>
      </c>
      <c r="E34" s="3">
        <v>-46212</v>
      </c>
      <c r="F34" s="3">
        <v>-54607</v>
      </c>
      <c r="G34" s="3">
        <v>-31963</v>
      </c>
      <c r="H34" s="3">
        <v>-2143</v>
      </c>
      <c r="I34" s="3">
        <v>-2588</v>
      </c>
      <c r="J34" s="3">
        <v>-4686</v>
      </c>
      <c r="K34" s="3">
        <v>-1033</v>
      </c>
      <c r="L34" s="3">
        <v>-387</v>
      </c>
      <c r="M34" s="3">
        <v>-433</v>
      </c>
      <c r="N34" s="3">
        <v>-8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5">
      <c r="A35" t="s">
        <v>58</v>
      </c>
      <c r="B35" s="3">
        <v>-12544</v>
      </c>
      <c r="C35" s="3">
        <v>-16478</v>
      </c>
      <c r="D35" s="3">
        <v>-15218</v>
      </c>
      <c r="E35" s="3">
        <v>20003</v>
      </c>
      <c r="F35" s="3">
        <v>38773</v>
      </c>
      <c r="G35" s="3">
        <v>692</v>
      </c>
      <c r="H35" s="3">
        <v>-235</v>
      </c>
      <c r="I35" s="3">
        <v>5218</v>
      </c>
      <c r="J35" s="3">
        <v>3399</v>
      </c>
      <c r="K35" s="3">
        <v>8019</v>
      </c>
      <c r="L35" s="3">
        <v>3547</v>
      </c>
      <c r="M35" s="3">
        <v>4728</v>
      </c>
      <c r="N35" s="3">
        <v>122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5">
      <c r="A36" t="s">
        <v>138</v>
      </c>
      <c r="B36" s="3"/>
      <c r="C36" s="3"/>
      <c r="D36" s="3"/>
      <c r="E36" s="3"/>
      <c r="F36" s="3"/>
      <c r="G36" s="3">
        <v>-852</v>
      </c>
      <c r="H36" s="3">
        <v>-780</v>
      </c>
      <c r="I36" s="3"/>
      <c r="J36" s="3">
        <v>1014</v>
      </c>
      <c r="K36" s="3"/>
      <c r="L36" s="3" t="s">
        <v>44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5">
      <c r="A37" t="s">
        <v>59</v>
      </c>
      <c r="B37" s="3">
        <v>-17863</v>
      </c>
      <c r="C37" s="3">
        <v>-15982</v>
      </c>
      <c r="D37" s="3">
        <v>-3172</v>
      </c>
      <c r="E37" s="3">
        <v>28215</v>
      </c>
      <c r="F37" s="3">
        <v>16539</v>
      </c>
      <c r="G37" s="3">
        <v>9453</v>
      </c>
      <c r="H37" s="3">
        <v>11660</v>
      </c>
      <c r="I37" s="3">
        <v>9418</v>
      </c>
      <c r="J37" s="3">
        <v>5528</v>
      </c>
      <c r="K37" s="3">
        <v>1589</v>
      </c>
      <c r="L37" s="3">
        <v>148</v>
      </c>
      <c r="M37" s="3">
        <v>963</v>
      </c>
      <c r="N37" s="3">
        <v>565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5">
      <c r="A38" t="s">
        <v>71</v>
      </c>
      <c r="B38" s="3"/>
      <c r="C38" s="3"/>
      <c r="D38" s="3"/>
      <c r="E38" s="3">
        <v>86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5">
      <c r="A39" t="s">
        <v>139</v>
      </c>
      <c r="B39" s="3">
        <v>-104486</v>
      </c>
      <c r="C39" s="3">
        <v>-90503</v>
      </c>
      <c r="D39" s="3">
        <v>-54031</v>
      </c>
      <c r="E39" s="3">
        <v>-258065</v>
      </c>
      <c r="F39" s="3">
        <v>-167255</v>
      </c>
      <c r="G39" s="3">
        <v>-110227</v>
      </c>
      <c r="H39" s="3">
        <v>-24841</v>
      </c>
      <c r="I39" s="3">
        <v>-46248</v>
      </c>
      <c r="J39" s="3">
        <v>-26440</v>
      </c>
      <c r="K39" s="3">
        <v>-2905</v>
      </c>
      <c r="L39" s="3">
        <v>-1725</v>
      </c>
      <c r="M39" s="3">
        <v>-6003</v>
      </c>
      <c r="N39" s="3">
        <v>-3318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5">
      <c r="A40" s="1" t="s">
        <v>140</v>
      </c>
      <c r="B40" s="3" t="s">
        <v>44</v>
      </c>
      <c r="C40" s="3" t="s">
        <v>44</v>
      </c>
      <c r="D40" s="3" t="s">
        <v>44</v>
      </c>
      <c r="E40" s="3" t="s">
        <v>44</v>
      </c>
      <c r="F40" s="3" t="s">
        <v>44</v>
      </c>
      <c r="G40" s="3" t="s">
        <v>44</v>
      </c>
      <c r="H40" s="3" t="s">
        <v>44</v>
      </c>
      <c r="I40" s="3" t="s">
        <v>44</v>
      </c>
      <c r="J40" s="3" t="s">
        <v>44</v>
      </c>
      <c r="K40" s="3" t="s">
        <v>44</v>
      </c>
      <c r="L40" s="3" t="s">
        <v>44</v>
      </c>
      <c r="M40" s="3" t="s">
        <v>44</v>
      </c>
      <c r="N40" s="3" t="s">
        <v>44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5">
      <c r="A41" t="s">
        <v>141</v>
      </c>
      <c r="B41" s="3" t="s">
        <v>44</v>
      </c>
      <c r="C41" s="3" t="s">
        <v>44</v>
      </c>
      <c r="D41" s="3" t="s">
        <v>44</v>
      </c>
      <c r="E41" s="3">
        <v>-163889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5">
      <c r="A42" t="s">
        <v>142</v>
      </c>
      <c r="B42" s="3">
        <v>146</v>
      </c>
      <c r="C42" s="3">
        <v>146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5">
      <c r="A43" t="s">
        <v>143</v>
      </c>
      <c r="B43" s="3">
        <v>-2323</v>
      </c>
      <c r="C43" s="3">
        <v>-908</v>
      </c>
      <c r="D43" s="3"/>
      <c r="E43" s="3"/>
      <c r="F43" s="3"/>
      <c r="G43" s="3">
        <v>-6134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5">
      <c r="A44" t="s">
        <v>144</v>
      </c>
      <c r="B44" s="3"/>
      <c r="C44" s="3"/>
      <c r="D44" s="3"/>
      <c r="E44" s="3">
        <v>-14201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5">
      <c r="A45" t="s">
        <v>145</v>
      </c>
      <c r="B45" s="3">
        <v>-3148</v>
      </c>
      <c r="C45" s="3">
        <v>-3324</v>
      </c>
      <c r="D45" s="3">
        <v>-927</v>
      </c>
      <c r="E45" s="3">
        <v>-2689</v>
      </c>
      <c r="F45" s="3">
        <v>85</v>
      </c>
      <c r="G45" s="3">
        <v>314</v>
      </c>
      <c r="H45" s="3" t="s">
        <v>44</v>
      </c>
      <c r="I45" s="3" t="s">
        <v>44</v>
      </c>
      <c r="J45" s="3"/>
      <c r="K45" s="3">
        <v>-23</v>
      </c>
      <c r="L45" s="3">
        <v>-195</v>
      </c>
      <c r="M45" s="3">
        <v>-397</v>
      </c>
      <c r="N45" s="3">
        <v>6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5">
      <c r="A46" t="s">
        <v>146</v>
      </c>
      <c r="B46" s="3" t="s">
        <v>44</v>
      </c>
      <c r="C46" s="3" t="s">
        <v>44</v>
      </c>
      <c r="D46" s="3" t="s">
        <v>44</v>
      </c>
      <c r="E46" s="3">
        <v>-1350666</v>
      </c>
      <c r="F46" s="3">
        <v>-8486</v>
      </c>
      <c r="G46" s="3">
        <v>-8380</v>
      </c>
      <c r="H46" s="3">
        <v>-2914</v>
      </c>
      <c r="I46" s="3">
        <v>-319373</v>
      </c>
      <c r="J46" s="3">
        <v>-44061</v>
      </c>
      <c r="K46" s="3">
        <v>-29394</v>
      </c>
      <c r="L46" s="3">
        <v>-29624</v>
      </c>
      <c r="M46" s="3" t="s">
        <v>44</v>
      </c>
      <c r="N46" s="3" t="s">
        <v>44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5">
      <c r="A47" t="s">
        <v>147</v>
      </c>
      <c r="B47" s="3">
        <v>437</v>
      </c>
      <c r="C47" s="3">
        <v>437</v>
      </c>
      <c r="D47" s="3">
        <v>437</v>
      </c>
      <c r="E47" s="3">
        <v>1383632</v>
      </c>
      <c r="F47" s="3">
        <v>8640</v>
      </c>
      <c r="G47" s="3" t="s">
        <v>44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5">
      <c r="A48" t="s">
        <v>148</v>
      </c>
      <c r="B48" s="3"/>
      <c r="C48" s="3"/>
      <c r="D48" s="3"/>
      <c r="E48" s="3"/>
      <c r="F48" s="3"/>
      <c r="G48" s="3"/>
      <c r="H48" s="3"/>
      <c r="I48" s="3">
        <v>274497</v>
      </c>
      <c r="J48" s="3">
        <v>29257</v>
      </c>
      <c r="K48" s="3">
        <v>29257</v>
      </c>
      <c r="L48" s="3"/>
      <c r="M48" s="3" t="s">
        <v>44</v>
      </c>
      <c r="N48" s="3" t="s">
        <v>44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5">
      <c r="A49" t="s">
        <v>149</v>
      </c>
      <c r="B49" s="3"/>
      <c r="C49" s="3"/>
      <c r="D49" s="3"/>
      <c r="E49" s="3"/>
      <c r="F49" s="3"/>
      <c r="G49" s="3"/>
      <c r="H49" s="3" t="s">
        <v>44</v>
      </c>
      <c r="I49" s="3"/>
      <c r="J49" s="3">
        <v>136</v>
      </c>
      <c r="K49" s="3">
        <v>136</v>
      </c>
      <c r="L49" s="3">
        <v>118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5">
      <c r="A50" t="s">
        <v>150</v>
      </c>
      <c r="B50" s="3">
        <v>-39366</v>
      </c>
      <c r="C50" s="3">
        <v>-27492</v>
      </c>
      <c r="D50" s="3">
        <v>-18290</v>
      </c>
      <c r="E50" s="3">
        <v>-73741</v>
      </c>
      <c r="F50" s="3">
        <v>-50421</v>
      </c>
      <c r="G50" s="3">
        <v>-26263</v>
      </c>
      <c r="H50" s="3">
        <v>-9017</v>
      </c>
      <c r="I50" s="3">
        <v>-50198</v>
      </c>
      <c r="J50" s="3">
        <v>-38076</v>
      </c>
      <c r="K50" s="3">
        <v>-28237</v>
      </c>
      <c r="L50" s="3">
        <v>-12856</v>
      </c>
      <c r="M50" s="3">
        <v>-10910</v>
      </c>
      <c r="N50" s="3">
        <v>-488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5">
      <c r="A51" t="s">
        <v>151</v>
      </c>
      <c r="B51" s="3">
        <v>2371</v>
      </c>
      <c r="C51" s="3">
        <v>1692</v>
      </c>
      <c r="D51" s="3">
        <v>661</v>
      </c>
      <c r="E51" s="3">
        <v>6581</v>
      </c>
      <c r="F51" s="3" t="s">
        <v>44</v>
      </c>
      <c r="G51" s="3" t="s">
        <v>44</v>
      </c>
      <c r="H51" s="3"/>
      <c r="I51" s="3">
        <v>713</v>
      </c>
      <c r="J51" s="3">
        <v>34</v>
      </c>
      <c r="K51" s="3">
        <v>11</v>
      </c>
      <c r="L51" s="3"/>
      <c r="M51" s="3">
        <v>23</v>
      </c>
      <c r="N51" s="3" t="s">
        <v>44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5">
      <c r="A52" t="s">
        <v>152</v>
      </c>
      <c r="B52" s="3" t="s">
        <v>44</v>
      </c>
      <c r="C52" s="3" t="s">
        <v>44</v>
      </c>
      <c r="D52" s="3" t="s">
        <v>44</v>
      </c>
      <c r="E52" s="3">
        <v>-4875</v>
      </c>
      <c r="F52" s="3">
        <v>-941</v>
      </c>
      <c r="G52" s="3">
        <v>-367</v>
      </c>
      <c r="H52" s="3">
        <v>-92</v>
      </c>
      <c r="I52" s="3">
        <v>-4259</v>
      </c>
      <c r="J52" s="3">
        <v>-834</v>
      </c>
      <c r="K52" s="3">
        <v>-703</v>
      </c>
      <c r="L52" s="3">
        <v>-227</v>
      </c>
      <c r="M52" s="3">
        <v>-531</v>
      </c>
      <c r="N52" s="3">
        <v>-543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5">
      <c r="A53" t="s">
        <v>153</v>
      </c>
      <c r="B53" s="3">
        <v>-41883</v>
      </c>
      <c r="C53" s="3">
        <v>-29449</v>
      </c>
      <c r="D53" s="3">
        <v>-18119</v>
      </c>
      <c r="E53" s="3">
        <v>-253181</v>
      </c>
      <c r="F53" s="3">
        <v>-264844</v>
      </c>
      <c r="G53" s="3">
        <v>-198577</v>
      </c>
      <c r="H53" s="3">
        <v>-169496</v>
      </c>
      <c r="I53" s="3">
        <v>-98620</v>
      </c>
      <c r="J53" s="3">
        <v>-53544</v>
      </c>
      <c r="K53" s="3">
        <v>-28953</v>
      </c>
      <c r="L53" s="3">
        <v>-42784</v>
      </c>
      <c r="M53" s="3">
        <v>-11815</v>
      </c>
      <c r="N53" s="3">
        <v>-1025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5">
      <c r="A54" s="1" t="s">
        <v>154</v>
      </c>
      <c r="B54" s="3" t="s">
        <v>44</v>
      </c>
      <c r="C54" s="3" t="s">
        <v>44</v>
      </c>
      <c r="D54" s="3" t="s">
        <v>44</v>
      </c>
      <c r="E54" s="3" t="s">
        <v>44</v>
      </c>
      <c r="F54" s="3" t="s">
        <v>44</v>
      </c>
      <c r="G54" s="3" t="s">
        <v>44</v>
      </c>
      <c r="H54" s="3" t="s">
        <v>44</v>
      </c>
      <c r="I54" s="3" t="s">
        <v>44</v>
      </c>
      <c r="J54" s="3" t="s">
        <v>44</v>
      </c>
      <c r="K54" s="3" t="s">
        <v>44</v>
      </c>
      <c r="L54" s="3" t="s">
        <v>44</v>
      </c>
      <c r="M54" s="3" t="s">
        <v>44</v>
      </c>
      <c r="N54" s="3" t="s">
        <v>44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5">
      <c r="A55" t="s">
        <v>155</v>
      </c>
      <c r="B55" s="3">
        <v>75459</v>
      </c>
      <c r="C55" s="3">
        <v>30229</v>
      </c>
      <c r="D55" s="3">
        <v>27027</v>
      </c>
      <c r="E55" s="3">
        <v>111073</v>
      </c>
      <c r="F55" s="3">
        <v>37445</v>
      </c>
      <c r="G55" s="3"/>
      <c r="H55" s="3" t="s">
        <v>44</v>
      </c>
      <c r="I55" s="3">
        <v>-36940</v>
      </c>
      <c r="J55" s="3">
        <v>-36940</v>
      </c>
      <c r="K55" s="3">
        <v>-339</v>
      </c>
      <c r="L55" s="3">
        <v>-95</v>
      </c>
      <c r="M55" s="3" t="s">
        <v>44</v>
      </c>
      <c r="N55" s="3" t="s">
        <v>44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5">
      <c r="A56" t="s">
        <v>156</v>
      </c>
      <c r="B56" s="3">
        <v>1353</v>
      </c>
      <c r="C56" s="3">
        <v>1353</v>
      </c>
      <c r="D56" s="3">
        <v>1353</v>
      </c>
      <c r="E56" s="3">
        <v>4187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5">
      <c r="A57" t="s">
        <v>157</v>
      </c>
      <c r="B57" s="3">
        <v>85465</v>
      </c>
      <c r="C57" s="3">
        <v>85465</v>
      </c>
      <c r="D57" s="3">
        <v>85465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5">
      <c r="A58" t="s">
        <v>158</v>
      </c>
      <c r="B58" s="3">
        <v>-1500</v>
      </c>
      <c r="C58" s="3">
        <v>-1000</v>
      </c>
      <c r="D58" s="3">
        <v>-1000</v>
      </c>
      <c r="E58" s="3">
        <v>-500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5">
      <c r="A59" t="s">
        <v>159</v>
      </c>
      <c r="B59" s="3">
        <v>6007</v>
      </c>
      <c r="C59" s="3">
        <v>5527</v>
      </c>
      <c r="D59" s="3">
        <v>1813</v>
      </c>
      <c r="E59" s="3">
        <v>5458</v>
      </c>
      <c r="F59" s="3">
        <v>4885</v>
      </c>
      <c r="G59" s="3">
        <v>4414</v>
      </c>
      <c r="H59" s="3">
        <v>931</v>
      </c>
      <c r="I59" s="3"/>
      <c r="J59" s="3"/>
      <c r="K59" s="3"/>
      <c r="L59" s="3" t="s">
        <v>44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5">
      <c r="A60" t="s">
        <v>160</v>
      </c>
      <c r="B60" s="3">
        <v>-309</v>
      </c>
      <c r="C60" s="3">
        <v>-206</v>
      </c>
      <c r="D60" s="3">
        <v>-105</v>
      </c>
      <c r="E60" s="3">
        <v>-504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5">
      <c r="A61" t="s">
        <v>161</v>
      </c>
      <c r="B61" s="3">
        <v>-1144</v>
      </c>
      <c r="C61" s="3">
        <v>-946</v>
      </c>
      <c r="D61" s="3">
        <v>-748</v>
      </c>
      <c r="E61" s="3">
        <v>-5014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5">
      <c r="A62" t="s">
        <v>162</v>
      </c>
      <c r="B62" s="3"/>
      <c r="C62" s="3"/>
      <c r="D62" s="3"/>
      <c r="E62" s="3" t="s">
        <v>44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5">
      <c r="A63" t="s">
        <v>163</v>
      </c>
      <c r="B63" s="3">
        <v>46395</v>
      </c>
      <c r="C63" s="3">
        <v>46395</v>
      </c>
      <c r="D63" s="3">
        <v>46395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5">
      <c r="A64" t="s">
        <v>164</v>
      </c>
      <c r="B64" s="3"/>
      <c r="C64" s="3"/>
      <c r="D64" s="3"/>
      <c r="E64" s="3" t="s">
        <v>44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5">
      <c r="A65" t="s">
        <v>165</v>
      </c>
      <c r="B65" s="3">
        <v>-1605</v>
      </c>
      <c r="C65" s="3">
        <v>-1605</v>
      </c>
      <c r="D65" s="3">
        <v>-414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5">
      <c r="A66" t="s">
        <v>166</v>
      </c>
      <c r="B66" s="3"/>
      <c r="C66" s="3"/>
      <c r="D66" s="3"/>
      <c r="E66" s="3"/>
      <c r="F66" s="3" t="s">
        <v>44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5">
      <c r="A67" t="s">
        <v>167</v>
      </c>
      <c r="B67" s="3"/>
      <c r="C67" s="3"/>
      <c r="D67" s="3"/>
      <c r="E67" s="3"/>
      <c r="F67" s="3"/>
      <c r="G67" s="3"/>
      <c r="H67" s="3"/>
      <c r="I67" s="3">
        <v>-9136</v>
      </c>
      <c r="J67" s="3"/>
      <c r="K67" s="3"/>
      <c r="L67" s="3"/>
      <c r="M67" s="3" t="s">
        <v>44</v>
      </c>
      <c r="N67" s="3" t="s">
        <v>44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5">
      <c r="A68" t="s">
        <v>168</v>
      </c>
      <c r="B68" s="3"/>
      <c r="C68" s="3"/>
      <c r="D68" s="3"/>
      <c r="E68" s="3"/>
      <c r="F68" s="3"/>
      <c r="G68" s="3"/>
      <c r="H68" s="3"/>
      <c r="I68" s="3"/>
      <c r="J68" s="3"/>
      <c r="K68" s="3">
        <v>52557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5">
      <c r="A69" t="s">
        <v>169</v>
      </c>
      <c r="B69" s="3"/>
      <c r="C69" s="3"/>
      <c r="D69" s="3"/>
      <c r="E69" s="3" t="s">
        <v>44</v>
      </c>
      <c r="F69" s="3" t="s">
        <v>44</v>
      </c>
      <c r="G69" s="3" t="s">
        <v>44</v>
      </c>
      <c r="H69" s="3" t="s">
        <v>44</v>
      </c>
      <c r="I69" s="3">
        <v>3453</v>
      </c>
      <c r="J69" s="3">
        <v>3700</v>
      </c>
      <c r="K69" s="3"/>
      <c r="L69" s="3">
        <v>1536</v>
      </c>
      <c r="M69" s="3">
        <v>6039</v>
      </c>
      <c r="N69" s="3">
        <v>4406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5">
      <c r="A70" t="s">
        <v>170</v>
      </c>
      <c r="B70" s="3"/>
      <c r="C70" s="3"/>
      <c r="D70" s="3"/>
      <c r="E70" s="3"/>
      <c r="F70" s="3">
        <v>-565</v>
      </c>
      <c r="G70" s="3">
        <v>-377</v>
      </c>
      <c r="H70" s="3">
        <v>-187</v>
      </c>
      <c r="I70" s="3"/>
      <c r="J70" s="3"/>
      <c r="K70" s="3"/>
      <c r="L70" s="3">
        <v>-171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5">
      <c r="A71" t="s">
        <v>171</v>
      </c>
      <c r="B71" s="3"/>
      <c r="C71" s="3"/>
      <c r="D71" s="3"/>
      <c r="E71" s="3" t="s">
        <v>44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5">
      <c r="A72" t="s">
        <v>172</v>
      </c>
      <c r="B72" s="3"/>
      <c r="C72" s="3"/>
      <c r="D72" s="3"/>
      <c r="E72" s="3" t="s">
        <v>44</v>
      </c>
      <c r="F72" s="3" t="s">
        <v>44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5">
      <c r="A73" t="s">
        <v>173</v>
      </c>
      <c r="B73" s="3"/>
      <c r="C73" s="3"/>
      <c r="D73" s="3"/>
      <c r="E73" s="3" t="s">
        <v>44</v>
      </c>
      <c r="F73" s="3" t="s">
        <v>44</v>
      </c>
      <c r="G73" s="3"/>
      <c r="H73" s="3"/>
      <c r="I73" s="3">
        <v>52560</v>
      </c>
      <c r="J73" s="3">
        <v>52638</v>
      </c>
      <c r="K73" s="3"/>
      <c r="L73" s="3"/>
      <c r="M73" s="3" t="s">
        <v>44</v>
      </c>
      <c r="N73" s="3" t="s">
        <v>44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5">
      <c r="A74" t="s">
        <v>156</v>
      </c>
      <c r="B74" s="3"/>
      <c r="C74" s="3"/>
      <c r="D74" s="3"/>
      <c r="E74" s="3"/>
      <c r="F74" s="3"/>
      <c r="G74" s="3">
        <v>1667</v>
      </c>
      <c r="H74" s="3"/>
      <c r="I74" s="3"/>
      <c r="J74" s="3">
        <v>-516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5">
      <c r="A75" t="s">
        <v>174</v>
      </c>
      <c r="B75" s="3"/>
      <c r="C75" s="3"/>
      <c r="D75" s="3"/>
      <c r="E75" s="3"/>
      <c r="F75" s="3"/>
      <c r="G75" s="3"/>
      <c r="H75" s="3"/>
      <c r="I75" s="3" t="s">
        <v>44</v>
      </c>
      <c r="J75" s="3">
        <v>176084</v>
      </c>
      <c r="K75" s="3"/>
      <c r="L75" s="3"/>
      <c r="M75" s="3" t="s">
        <v>44</v>
      </c>
      <c r="N75" s="3">
        <v>9062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5">
      <c r="A76" t="s">
        <v>175</v>
      </c>
      <c r="B76" s="3"/>
      <c r="C76" s="3"/>
      <c r="D76" s="3"/>
      <c r="E76" s="3"/>
      <c r="F76" s="3"/>
      <c r="G76" s="3"/>
      <c r="H76" s="3"/>
      <c r="I76" s="3" t="s">
        <v>44</v>
      </c>
      <c r="J76" s="3"/>
      <c r="K76" s="3"/>
      <c r="L76" s="3"/>
      <c r="M76" s="3" t="s">
        <v>44</v>
      </c>
      <c r="N76" s="3">
        <v>-2190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5">
      <c r="A77" t="s">
        <v>176</v>
      </c>
      <c r="B77" s="3"/>
      <c r="C77" s="3"/>
      <c r="D77" s="3"/>
      <c r="E77" s="3"/>
      <c r="F77" s="3"/>
      <c r="G77" s="3"/>
      <c r="H77" s="3"/>
      <c r="I77" s="3"/>
      <c r="J77" s="3">
        <v>-15299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5">
      <c r="A78" t="s">
        <v>177</v>
      </c>
      <c r="B78" s="3"/>
      <c r="C78" s="3"/>
      <c r="D78" s="3"/>
      <c r="E78" s="3"/>
      <c r="F78" s="3"/>
      <c r="G78" s="3"/>
      <c r="H78" s="3"/>
      <c r="I78" s="3" t="s">
        <v>44</v>
      </c>
      <c r="J78" s="3"/>
      <c r="K78" s="3"/>
      <c r="L78" s="3"/>
      <c r="M78" s="3" t="s">
        <v>44</v>
      </c>
      <c r="N78" s="3">
        <v>-359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5">
      <c r="A79" t="s">
        <v>170</v>
      </c>
      <c r="B79" s="3"/>
      <c r="C79" s="3"/>
      <c r="D79" s="3"/>
      <c r="E79" s="3"/>
      <c r="F79" s="3"/>
      <c r="G79" s="3"/>
      <c r="H79" s="3"/>
      <c r="I79" s="3" t="s">
        <v>44</v>
      </c>
      <c r="J79" s="3"/>
      <c r="K79" s="3"/>
      <c r="L79" s="3"/>
      <c r="M79" s="3">
        <v>-199</v>
      </c>
      <c r="N79" s="3" t="s">
        <v>44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5">
      <c r="A80" t="s">
        <v>178</v>
      </c>
      <c r="B80" s="3"/>
      <c r="C80" s="3"/>
      <c r="D80" s="3"/>
      <c r="E80" s="3"/>
      <c r="F80" s="3"/>
      <c r="G80" s="3"/>
      <c r="H80" s="3"/>
      <c r="I80" s="3">
        <v>460269</v>
      </c>
      <c r="J80" s="3"/>
      <c r="K80" s="3"/>
      <c r="L80" s="3"/>
      <c r="M80" s="3" t="s">
        <v>44</v>
      </c>
      <c r="N80" s="3" t="s">
        <v>44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5">
      <c r="A81" t="s">
        <v>179</v>
      </c>
      <c r="B81" s="3"/>
      <c r="C81" s="3"/>
      <c r="D81" s="3"/>
      <c r="E81" s="3"/>
      <c r="F81" s="3"/>
      <c r="G81" s="3"/>
      <c r="H81" s="3" t="s">
        <v>44</v>
      </c>
      <c r="I81" s="3">
        <v>176091</v>
      </c>
      <c r="J81" s="3"/>
      <c r="K81" s="3"/>
      <c r="L81" s="3"/>
      <c r="M81" s="3" t="s">
        <v>44</v>
      </c>
      <c r="N81" s="3" t="s">
        <v>44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5">
      <c r="A82" t="s">
        <v>176</v>
      </c>
      <c r="B82" s="3"/>
      <c r="C82" s="3"/>
      <c r="D82" s="3"/>
      <c r="E82" s="3"/>
      <c r="F82" s="3"/>
      <c r="G82" s="3"/>
      <c r="H82" s="3"/>
      <c r="I82" s="3">
        <v>-15299</v>
      </c>
      <c r="J82" s="3"/>
      <c r="K82" s="3"/>
      <c r="L82" s="3"/>
      <c r="M82" s="3" t="s">
        <v>44</v>
      </c>
      <c r="N82" s="3" t="s">
        <v>44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5">
      <c r="A83" t="s">
        <v>168</v>
      </c>
      <c r="B83" s="3"/>
      <c r="C83" s="3"/>
      <c r="D83" s="3"/>
      <c r="E83" s="3"/>
      <c r="F83" s="3"/>
      <c r="G83" s="3" t="s">
        <v>44</v>
      </c>
      <c r="H83" s="3"/>
      <c r="I83" s="3"/>
      <c r="J83" s="3"/>
      <c r="K83" s="3"/>
      <c r="L83" s="3">
        <v>52640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5">
      <c r="A84" s="2" t="s">
        <v>180</v>
      </c>
      <c r="B84" s="3">
        <v>210121</v>
      </c>
      <c r="C84" s="3">
        <v>165212</v>
      </c>
      <c r="D84" s="3">
        <v>159786</v>
      </c>
      <c r="E84" s="3">
        <v>114700</v>
      </c>
      <c r="F84" s="3">
        <v>45098</v>
      </c>
      <c r="G84" s="3">
        <v>5704</v>
      </c>
      <c r="H84" s="3">
        <v>744</v>
      </c>
      <c r="I84" s="3">
        <v>630998</v>
      </c>
      <c r="J84" s="3">
        <v>179667</v>
      </c>
      <c r="K84" s="3">
        <v>56028</v>
      </c>
      <c r="L84" s="3">
        <v>53910</v>
      </c>
      <c r="M84" s="3">
        <v>12235</v>
      </c>
      <c r="N84" s="3">
        <v>10919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5">
      <c r="A85" t="s">
        <v>181</v>
      </c>
      <c r="B85" s="3">
        <v>-5338</v>
      </c>
      <c r="C85" s="3">
        <v>-4840</v>
      </c>
      <c r="D85" s="3">
        <v>-10437</v>
      </c>
      <c r="E85" s="3">
        <v>6082</v>
      </c>
      <c r="F85" s="3">
        <v>-95</v>
      </c>
      <c r="G85" s="3">
        <v>396</v>
      </c>
      <c r="H85" s="3">
        <v>543</v>
      </c>
      <c r="I85" s="3">
        <v>-1198</v>
      </c>
      <c r="J85" s="3">
        <v>2239</v>
      </c>
      <c r="K85" s="3">
        <v>-1162</v>
      </c>
      <c r="L85" s="3">
        <v>416</v>
      </c>
      <c r="M85" s="3">
        <v>375</v>
      </c>
      <c r="N85" s="3">
        <v>226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5">
      <c r="A86" s="1" t="s">
        <v>182</v>
      </c>
      <c r="B86" s="3">
        <v>58414</v>
      </c>
      <c r="C86" s="3">
        <v>40420</v>
      </c>
      <c r="D86" s="3">
        <v>77199</v>
      </c>
      <c r="E86" s="3">
        <v>-390464</v>
      </c>
      <c r="F86" s="3">
        <v>-387096</v>
      </c>
      <c r="G86" s="3">
        <v>-302704</v>
      </c>
      <c r="H86" s="3">
        <v>-193050</v>
      </c>
      <c r="I86" s="3">
        <v>484932</v>
      </c>
      <c r="J86" s="3">
        <v>101922</v>
      </c>
      <c r="K86" s="3">
        <v>23008</v>
      </c>
      <c r="L86" s="3">
        <v>9817</v>
      </c>
      <c r="M86" s="3">
        <v>-5208</v>
      </c>
      <c r="N86" s="3">
        <v>6802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5">
      <c r="A87" s="1" t="s">
        <v>183</v>
      </c>
      <c r="B87" s="3">
        <v>96791</v>
      </c>
      <c r="C87" s="3">
        <v>96791</v>
      </c>
      <c r="D87" s="3">
        <v>96791</v>
      </c>
      <c r="E87" s="3">
        <v>487255</v>
      </c>
      <c r="F87" s="3">
        <v>487255</v>
      </c>
      <c r="G87" s="3">
        <v>487255</v>
      </c>
      <c r="H87" s="3">
        <v>487255</v>
      </c>
      <c r="I87" s="3">
        <v>2323</v>
      </c>
      <c r="J87" s="3">
        <v>2323</v>
      </c>
      <c r="K87" s="3">
        <v>2323</v>
      </c>
      <c r="L87" s="3">
        <v>2323</v>
      </c>
      <c r="M87" s="3">
        <v>7531</v>
      </c>
      <c r="N87" s="3">
        <v>729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5">
      <c r="A88" s="1" t="s">
        <v>184</v>
      </c>
      <c r="B88" s="3">
        <v>155205</v>
      </c>
      <c r="C88" s="3">
        <v>137211</v>
      </c>
      <c r="D88" s="3">
        <v>173990</v>
      </c>
      <c r="E88" s="3">
        <v>96791</v>
      </c>
      <c r="F88" s="3">
        <v>100159</v>
      </c>
      <c r="G88" s="3">
        <v>184551</v>
      </c>
      <c r="H88" s="3">
        <v>294205</v>
      </c>
      <c r="I88" s="3">
        <v>487255</v>
      </c>
      <c r="J88" s="3">
        <v>104245</v>
      </c>
      <c r="K88" s="3">
        <v>25331</v>
      </c>
      <c r="L88" s="3">
        <v>12140</v>
      </c>
      <c r="M88" s="3">
        <v>2323</v>
      </c>
      <c r="N88" s="3">
        <v>7531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93" spans="1:27" x14ac:dyDescent="0.25">
      <c r="B9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opLeftCell="A17" workbookViewId="0">
      <selection activeCell="A41" sqref="A41"/>
    </sheetView>
  </sheetViews>
  <sheetFormatPr defaultRowHeight="15" x14ac:dyDescent="0.25"/>
  <cols>
    <col min="1" max="1" width="46.42578125" bestFit="1" customWidth="1"/>
    <col min="2" max="4" width="12.42578125" bestFit="1" customWidth="1"/>
  </cols>
  <sheetData>
    <row r="1" spans="1:12" s="1" customFormat="1" x14ac:dyDescent="0.25">
      <c r="A1" s="1" t="s">
        <v>30</v>
      </c>
    </row>
    <row r="2" spans="1:12" s="1" customFormat="1" x14ac:dyDescent="0.25">
      <c r="A2" s="1" t="s">
        <v>31</v>
      </c>
      <c r="B2" s="1" t="s">
        <v>35</v>
      </c>
      <c r="C2" s="1" t="s">
        <v>39</v>
      </c>
      <c r="D2" s="1" t="s">
        <v>42</v>
      </c>
    </row>
    <row r="3" spans="1:12" x14ac:dyDescent="0.25">
      <c r="A3" s="1" t="s">
        <v>43</v>
      </c>
      <c r="B3" t="s">
        <v>44</v>
      </c>
      <c r="C3" t="s">
        <v>44</v>
      </c>
      <c r="D3" t="s">
        <v>44</v>
      </c>
    </row>
    <row r="4" spans="1:12" x14ac:dyDescent="0.25">
      <c r="A4" t="s">
        <v>5</v>
      </c>
      <c r="B4" s="3">
        <v>96791</v>
      </c>
      <c r="C4" s="3">
        <v>487255</v>
      </c>
      <c r="D4" s="3">
        <v>2323</v>
      </c>
      <c r="E4" s="3"/>
      <c r="F4" s="3"/>
      <c r="G4" s="3"/>
      <c r="H4" s="3"/>
      <c r="I4" s="3"/>
      <c r="J4" s="3"/>
      <c r="K4" s="3"/>
      <c r="L4" s="3"/>
    </row>
    <row r="5" spans="1:12" x14ac:dyDescent="0.25">
      <c r="A5" t="s">
        <v>6</v>
      </c>
      <c r="B5" s="3" t="s">
        <v>44</v>
      </c>
      <c r="C5" s="3">
        <v>30335</v>
      </c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t="s">
        <v>45</v>
      </c>
      <c r="B6" s="3">
        <v>36202</v>
      </c>
      <c r="C6" s="3">
        <v>16525</v>
      </c>
      <c r="D6" s="3">
        <v>983</v>
      </c>
      <c r="E6" s="3"/>
      <c r="F6" s="3"/>
      <c r="G6" s="3"/>
      <c r="H6" s="3"/>
      <c r="I6" s="3"/>
      <c r="J6" s="3"/>
      <c r="K6" s="3"/>
      <c r="L6" s="3"/>
    </row>
    <row r="7" spans="1:12" x14ac:dyDescent="0.25">
      <c r="A7" t="s">
        <v>46</v>
      </c>
      <c r="B7" s="3"/>
      <c r="C7" s="3">
        <v>969</v>
      </c>
      <c r="D7" s="3">
        <v>1131</v>
      </c>
      <c r="E7" s="3"/>
      <c r="F7" s="3"/>
      <c r="G7" s="3"/>
      <c r="H7" s="3"/>
      <c r="I7" s="3"/>
      <c r="J7" s="3"/>
      <c r="K7" s="3"/>
      <c r="L7" s="3"/>
    </row>
    <row r="8" spans="1:12" x14ac:dyDescent="0.25">
      <c r="A8" t="s">
        <v>47</v>
      </c>
      <c r="B8" s="3">
        <v>87861</v>
      </c>
      <c r="C8" s="3">
        <v>16211</v>
      </c>
      <c r="D8" s="3">
        <v>7421</v>
      </c>
      <c r="E8" s="3"/>
      <c r="F8" s="3"/>
      <c r="G8" s="3"/>
      <c r="H8" s="3"/>
      <c r="I8" s="3"/>
      <c r="J8" s="3"/>
      <c r="K8" s="3"/>
      <c r="L8" s="3"/>
    </row>
    <row r="9" spans="1:12" x14ac:dyDescent="0.25">
      <c r="A9" t="s">
        <v>48</v>
      </c>
      <c r="B9" s="3">
        <v>38173</v>
      </c>
      <c r="C9" s="3">
        <v>3007</v>
      </c>
      <c r="D9" s="3">
        <v>545</v>
      </c>
      <c r="E9" s="3"/>
      <c r="F9" s="3"/>
      <c r="G9" s="3"/>
      <c r="H9" s="3"/>
      <c r="I9" s="3"/>
      <c r="J9" s="3"/>
      <c r="K9" s="3"/>
      <c r="L9" s="3"/>
    </row>
    <row r="10" spans="1:12" x14ac:dyDescent="0.25">
      <c r="A10" t="s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t="s">
        <v>2</v>
      </c>
      <c r="B11" s="3">
        <v>259027</v>
      </c>
      <c r="C11" s="3">
        <v>554302</v>
      </c>
      <c r="D11" s="3">
        <v>12403</v>
      </c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t="s">
        <v>49</v>
      </c>
      <c r="B12" s="3">
        <v>184217</v>
      </c>
      <c r="C12" s="3">
        <v>80214</v>
      </c>
      <c r="D12" s="3">
        <v>39985</v>
      </c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t="s">
        <v>50</v>
      </c>
      <c r="B13" s="3">
        <v>17514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t="s">
        <v>51</v>
      </c>
      <c r="B14" s="3">
        <v>228828</v>
      </c>
      <c r="C14" s="3">
        <v>4486</v>
      </c>
      <c r="D14" s="3">
        <v>934</v>
      </c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t="s">
        <v>52</v>
      </c>
      <c r="B15" s="3">
        <v>163251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t="s">
        <v>53</v>
      </c>
      <c r="B16" s="3">
        <v>11448</v>
      </c>
      <c r="C16" s="3">
        <v>16911</v>
      </c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t="s">
        <v>54</v>
      </c>
      <c r="B17" s="3">
        <v>24184</v>
      </c>
      <c r="C17" s="3">
        <v>754</v>
      </c>
      <c r="D17" s="3">
        <v>626</v>
      </c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t="s">
        <v>55</v>
      </c>
      <c r="B18" s="3">
        <v>7861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t="s">
        <v>56</v>
      </c>
      <c r="B19" s="3">
        <v>896330</v>
      </c>
      <c r="C19" s="3">
        <v>656667</v>
      </c>
      <c r="D19" s="3">
        <v>53948</v>
      </c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1" t="s">
        <v>57</v>
      </c>
      <c r="B20" s="3" t="s">
        <v>44</v>
      </c>
      <c r="C20" s="3" t="s">
        <v>44</v>
      </c>
      <c r="D20" s="3" t="s">
        <v>44</v>
      </c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t="s">
        <v>58</v>
      </c>
      <c r="B21" s="3">
        <v>39125</v>
      </c>
      <c r="C21" s="3">
        <v>10649</v>
      </c>
      <c r="D21" s="3">
        <v>5563</v>
      </c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t="s">
        <v>59</v>
      </c>
      <c r="B22" s="3">
        <v>50829</v>
      </c>
      <c r="C22" s="3">
        <v>14818</v>
      </c>
      <c r="D22" s="3">
        <v>2021</v>
      </c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t="s">
        <v>46</v>
      </c>
      <c r="B23" s="3" t="s">
        <v>44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t="s">
        <v>60</v>
      </c>
      <c r="B24" s="3">
        <v>2473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t="s">
        <v>61</v>
      </c>
      <c r="B25" s="3"/>
      <c r="C25" s="3">
        <v>470</v>
      </c>
      <c r="D25" s="3">
        <v>379</v>
      </c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t="s">
        <v>62</v>
      </c>
      <c r="B26" s="3"/>
      <c r="C26" s="3" t="s">
        <v>44</v>
      </c>
      <c r="D26" s="3">
        <v>9432</v>
      </c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t="s">
        <v>63</v>
      </c>
      <c r="B27" s="3"/>
      <c r="C27" s="3" t="s">
        <v>44</v>
      </c>
      <c r="D27" s="3">
        <v>32826</v>
      </c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t="s">
        <v>64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t="s">
        <v>65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t="s">
        <v>66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t="s">
        <v>3</v>
      </c>
      <c r="B31" s="3">
        <v>92427</v>
      </c>
      <c r="C31" s="3">
        <v>25937</v>
      </c>
      <c r="D31" s="3">
        <v>50221</v>
      </c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t="s">
        <v>64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t="s">
        <v>46</v>
      </c>
      <c r="B33" s="3">
        <v>14152</v>
      </c>
      <c r="C33" s="3">
        <v>8286</v>
      </c>
      <c r="D33" s="3">
        <v>8579</v>
      </c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t="s">
        <v>60</v>
      </c>
      <c r="B34" s="3">
        <v>15255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t="s">
        <v>67</v>
      </c>
      <c r="B35" s="3">
        <v>5566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t="s">
        <v>68</v>
      </c>
      <c r="B36" s="3">
        <v>53363</v>
      </c>
      <c r="C36" s="3">
        <v>4424</v>
      </c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t="s">
        <v>69</v>
      </c>
      <c r="B37" s="3">
        <v>430210</v>
      </c>
      <c r="C37" s="3">
        <v>420367</v>
      </c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t="s">
        <v>70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t="s">
        <v>71</v>
      </c>
      <c r="B39" s="3">
        <v>86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t="s">
        <v>18</v>
      </c>
      <c r="B40" s="3">
        <v>611059</v>
      </c>
      <c r="C40" s="3">
        <v>459014</v>
      </c>
      <c r="D40" s="3">
        <v>58800</v>
      </c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1" t="s">
        <v>72</v>
      </c>
      <c r="B41" s="3" t="s">
        <v>44</v>
      </c>
      <c r="C41" s="3" t="s">
        <v>44</v>
      </c>
      <c r="D41" s="3" t="s">
        <v>44</v>
      </c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t="s">
        <v>73</v>
      </c>
      <c r="B42" s="3"/>
      <c r="C42" s="3"/>
      <c r="D42" s="3" t="s">
        <v>44</v>
      </c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t="s">
        <v>185</v>
      </c>
      <c r="B43" s="3"/>
      <c r="C43" s="3"/>
      <c r="D43" s="3" t="s">
        <v>44</v>
      </c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t="s">
        <v>75</v>
      </c>
      <c r="B44" s="3"/>
      <c r="C44" s="3">
        <v>0</v>
      </c>
      <c r="D44" s="3">
        <v>0</v>
      </c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t="s">
        <v>76</v>
      </c>
      <c r="B45" s="3">
        <v>705671</v>
      </c>
      <c r="C45" s="3">
        <v>302057</v>
      </c>
      <c r="D45" s="3">
        <v>31736</v>
      </c>
      <c r="E45" s="3"/>
      <c r="F45" s="3"/>
      <c r="G45" s="3"/>
      <c r="H45" s="3"/>
      <c r="I45" s="3"/>
      <c r="J45" s="3"/>
      <c r="K45" s="3"/>
      <c r="L45" s="3"/>
    </row>
    <row r="46" spans="1:12" x14ac:dyDescent="0.25">
      <c r="A46" t="s">
        <v>77</v>
      </c>
      <c r="B46" s="3">
        <v>9719</v>
      </c>
      <c r="C46" s="3">
        <v>3763</v>
      </c>
      <c r="D46" s="3">
        <v>3866</v>
      </c>
      <c r="E46" s="3"/>
      <c r="F46" s="3"/>
      <c r="G46" s="3"/>
      <c r="H46" s="3"/>
      <c r="I46" s="3"/>
      <c r="J46" s="3"/>
      <c r="K46" s="3"/>
      <c r="L46" s="3"/>
    </row>
    <row r="47" spans="1:12" x14ac:dyDescent="0.25">
      <c r="A47" t="s">
        <v>78</v>
      </c>
      <c r="B47" s="3">
        <v>-430130</v>
      </c>
      <c r="C47" s="3">
        <v>-108177</v>
      </c>
      <c r="D47" s="3">
        <v>-40454</v>
      </c>
      <c r="E47" s="3"/>
      <c r="F47" s="3"/>
      <c r="G47" s="3"/>
      <c r="H47" s="3"/>
      <c r="I47" s="3"/>
      <c r="J47" s="3"/>
      <c r="K47" s="3"/>
      <c r="L47" s="3"/>
    </row>
    <row r="48" spans="1:12" x14ac:dyDescent="0.25">
      <c r="A48" s="1" t="s">
        <v>79</v>
      </c>
      <c r="B48" s="3">
        <v>285271</v>
      </c>
      <c r="C48" s="3">
        <v>197653</v>
      </c>
      <c r="D48" s="3">
        <v>-4852</v>
      </c>
      <c r="E48" s="3"/>
      <c r="F48" s="3"/>
      <c r="G48" s="3"/>
      <c r="H48" s="3"/>
      <c r="I48" s="3"/>
      <c r="J48" s="3"/>
      <c r="K48" s="3"/>
      <c r="L48" s="3"/>
    </row>
    <row r="49" spans="1:12" x14ac:dyDescent="0.25">
      <c r="A49" s="1" t="s">
        <v>80</v>
      </c>
      <c r="B49" s="3">
        <v>896330</v>
      </c>
      <c r="C49" s="3">
        <v>656667</v>
      </c>
      <c r="D49" s="3">
        <v>53948</v>
      </c>
      <c r="E49" s="3"/>
      <c r="F49" s="3"/>
      <c r="G49" s="3"/>
      <c r="H49" s="3"/>
      <c r="I49" s="3"/>
      <c r="J49" s="3"/>
      <c r="K49" s="3"/>
      <c r="L49" s="3"/>
    </row>
    <row r="50" spans="1:12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2:12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I37"/>
  <sheetViews>
    <sheetView workbookViewId="0"/>
  </sheetViews>
  <sheetFormatPr defaultRowHeight="15" x14ac:dyDescent="0.25"/>
  <cols>
    <col min="1" max="1" width="79.140625" bestFit="1" customWidth="1"/>
    <col min="2" max="5" width="16.42578125" bestFit="1" customWidth="1"/>
  </cols>
  <sheetData>
    <row r="1" spans="1:9" s="1" customFormat="1" ht="15" customHeight="1" x14ac:dyDescent="0.25">
      <c r="A1" s="1" t="s">
        <v>81</v>
      </c>
      <c r="B1" s="1" t="s">
        <v>85</v>
      </c>
      <c r="C1" s="1" t="s">
        <v>85</v>
      </c>
      <c r="D1" s="1" t="s">
        <v>85</v>
      </c>
      <c r="E1" s="1" t="s">
        <v>85</v>
      </c>
    </row>
    <row r="2" spans="1:9" s="1" customFormat="1" x14ac:dyDescent="0.25">
      <c r="A2" s="1" t="s">
        <v>31</v>
      </c>
      <c r="B2" s="1" t="s">
        <v>35</v>
      </c>
      <c r="C2" s="1" t="s">
        <v>39</v>
      </c>
      <c r="D2" s="1" t="s">
        <v>42</v>
      </c>
      <c r="E2" s="1" t="s">
        <v>87</v>
      </c>
    </row>
    <row r="3" spans="1:9" x14ac:dyDescent="0.25">
      <c r="A3" s="1" t="s">
        <v>88</v>
      </c>
      <c r="C3" t="s">
        <v>44</v>
      </c>
      <c r="D3" t="s">
        <v>44</v>
      </c>
      <c r="E3" t="s">
        <v>44</v>
      </c>
    </row>
    <row r="4" spans="1:9" x14ac:dyDescent="0.25">
      <c r="A4" t="s">
        <v>89</v>
      </c>
      <c r="B4" s="3">
        <v>166979</v>
      </c>
      <c r="C4" s="3">
        <v>43130</v>
      </c>
      <c r="D4" s="3">
        <v>20538</v>
      </c>
      <c r="E4" s="3">
        <v>12644</v>
      </c>
      <c r="F4" s="3"/>
      <c r="G4" s="3"/>
      <c r="H4" s="3"/>
      <c r="I4" s="3"/>
    </row>
    <row r="5" spans="1:9" x14ac:dyDescent="0.25">
      <c r="A5" t="s">
        <v>90</v>
      </c>
      <c r="B5" s="3"/>
      <c r="C5" s="3">
        <v>28855</v>
      </c>
      <c r="D5" s="3">
        <v>9161</v>
      </c>
      <c r="E5" s="3">
        <v>9974</v>
      </c>
      <c r="F5" s="3"/>
      <c r="G5" s="3"/>
      <c r="H5" s="3"/>
      <c r="I5" s="3"/>
    </row>
    <row r="6" spans="1:9" x14ac:dyDescent="0.25">
      <c r="A6" t="s">
        <v>91</v>
      </c>
      <c r="B6" s="3">
        <v>-23496</v>
      </c>
      <c r="C6" s="3">
        <v>14275</v>
      </c>
      <c r="D6" s="3">
        <v>11377</v>
      </c>
      <c r="E6" s="3">
        <v>2670</v>
      </c>
      <c r="F6" s="3"/>
      <c r="G6" s="3"/>
      <c r="H6" s="3"/>
      <c r="I6" s="3"/>
    </row>
    <row r="7" spans="1:9" x14ac:dyDescent="0.25">
      <c r="A7" t="s">
        <v>92</v>
      </c>
      <c r="B7" s="3">
        <v>81968</v>
      </c>
      <c r="C7" s="3">
        <v>31307</v>
      </c>
      <c r="D7" s="3">
        <v>8401</v>
      </c>
      <c r="E7" s="3">
        <v>4890</v>
      </c>
      <c r="F7" s="3"/>
      <c r="G7" s="3"/>
      <c r="H7" s="3"/>
      <c r="I7" s="3"/>
    </row>
    <row r="8" spans="1:9" x14ac:dyDescent="0.25">
      <c r="A8" t="s">
        <v>93</v>
      </c>
      <c r="B8" s="3">
        <v>61084</v>
      </c>
      <c r="C8" s="3">
        <v>15366</v>
      </c>
      <c r="D8" s="3">
        <v>7164</v>
      </c>
      <c r="E8" s="3">
        <v>3599</v>
      </c>
      <c r="F8" s="3"/>
      <c r="G8" s="3"/>
      <c r="H8" s="3"/>
      <c r="I8" s="3"/>
    </row>
    <row r="9" spans="1:9" x14ac:dyDescent="0.25">
      <c r="A9" t="s">
        <v>94</v>
      </c>
      <c r="B9" s="3">
        <v>11607</v>
      </c>
      <c r="C9" s="3"/>
      <c r="D9" s="3"/>
      <c r="E9" s="3"/>
      <c r="F9" s="3"/>
      <c r="G9" s="3"/>
      <c r="H9" s="3"/>
      <c r="I9" s="3"/>
    </row>
    <row r="10" spans="1:9" x14ac:dyDescent="0.25">
      <c r="A10" t="s">
        <v>95</v>
      </c>
      <c r="B10" s="3">
        <v>6558</v>
      </c>
      <c r="C10" s="3">
        <v>4264</v>
      </c>
      <c r="D10" s="3">
        <v>3171</v>
      </c>
      <c r="E10" s="3">
        <v>1136</v>
      </c>
      <c r="F10" s="3"/>
      <c r="G10" s="3"/>
      <c r="H10" s="3"/>
      <c r="I10" s="3"/>
    </row>
    <row r="11" spans="1:9" x14ac:dyDescent="0.25">
      <c r="A11" t="s">
        <v>96</v>
      </c>
      <c r="B11" s="3">
        <v>31842</v>
      </c>
      <c r="C11" s="3"/>
      <c r="D11" s="3"/>
      <c r="E11" s="3"/>
      <c r="F11" s="3"/>
      <c r="G11" s="3"/>
      <c r="H11" s="3"/>
      <c r="I11" s="3"/>
    </row>
    <row r="12" spans="1:9" x14ac:dyDescent="0.25">
      <c r="A12" t="s">
        <v>97</v>
      </c>
      <c r="B12" s="3">
        <v>112070</v>
      </c>
      <c r="C12" s="3"/>
      <c r="D12" s="3"/>
      <c r="E12" s="3"/>
      <c r="F12" s="3"/>
      <c r="G12" s="3"/>
      <c r="H12" s="3"/>
      <c r="I12" s="3"/>
    </row>
    <row r="13" spans="1:9" x14ac:dyDescent="0.25">
      <c r="A13" t="s">
        <v>98</v>
      </c>
      <c r="B13" s="3">
        <v>-31427</v>
      </c>
      <c r="C13" s="3"/>
      <c r="D13" s="3"/>
      <c r="E13" s="3"/>
      <c r="F13" s="3"/>
      <c r="G13" s="3"/>
      <c r="H13" s="3"/>
      <c r="I13" s="3"/>
    </row>
    <row r="14" spans="1:9" x14ac:dyDescent="0.25">
      <c r="A14" t="s">
        <v>99</v>
      </c>
      <c r="B14" s="3"/>
      <c r="C14" s="3">
        <v>20988</v>
      </c>
      <c r="D14" s="3">
        <v>139</v>
      </c>
      <c r="E14" s="3">
        <v>94</v>
      </c>
      <c r="F14" s="3"/>
      <c r="G14" s="3"/>
      <c r="H14" s="3"/>
      <c r="I14" s="3"/>
    </row>
    <row r="15" spans="1:9" x14ac:dyDescent="0.25">
      <c r="A15" t="s">
        <v>100</v>
      </c>
      <c r="B15" s="3">
        <v>4504</v>
      </c>
      <c r="C15" s="3"/>
      <c r="D15" s="3"/>
      <c r="E15" s="3"/>
      <c r="F15" s="3"/>
      <c r="G15" s="3"/>
      <c r="H15" s="3"/>
      <c r="I15" s="3"/>
    </row>
    <row r="16" spans="1:9" x14ac:dyDescent="0.25">
      <c r="A16" t="s">
        <v>101</v>
      </c>
      <c r="B16" s="3">
        <v>-301702</v>
      </c>
      <c r="C16" s="3">
        <v>-57650</v>
      </c>
      <c r="D16" s="3">
        <v>-7498</v>
      </c>
      <c r="E16" s="3">
        <v>-7049</v>
      </c>
      <c r="F16" s="3"/>
      <c r="G16" s="3"/>
      <c r="H16" s="3"/>
      <c r="I16" s="3"/>
    </row>
    <row r="17" spans="1:9" x14ac:dyDescent="0.25">
      <c r="A17" t="s">
        <v>102</v>
      </c>
      <c r="B17" s="3">
        <v>-5944</v>
      </c>
      <c r="C17" s="3">
        <v>7234</v>
      </c>
      <c r="D17" s="3">
        <v>-1363</v>
      </c>
      <c r="E17" s="3">
        <v>-186</v>
      </c>
      <c r="F17" s="3"/>
      <c r="G17" s="3"/>
      <c r="H17" s="3"/>
      <c r="I17" s="3"/>
    </row>
    <row r="18" spans="1:9" x14ac:dyDescent="0.25">
      <c r="A18" t="s">
        <v>103</v>
      </c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t="s">
        <v>104</v>
      </c>
      <c r="B19" s="3">
        <v>34690</v>
      </c>
      <c r="C19" s="3">
        <v>9110</v>
      </c>
      <c r="D19" s="3">
        <v>1686</v>
      </c>
      <c r="E19" s="3">
        <v>1019</v>
      </c>
      <c r="F19" s="3"/>
      <c r="G19" s="3"/>
      <c r="H19" s="3"/>
      <c r="I19" s="3"/>
    </row>
    <row r="20" spans="1:9" x14ac:dyDescent="0.25">
      <c r="A20" t="s">
        <v>105</v>
      </c>
      <c r="B20" s="3">
        <v>-764</v>
      </c>
      <c r="C20" s="3"/>
      <c r="D20" s="3"/>
      <c r="E20" s="3"/>
      <c r="F20" s="3"/>
      <c r="G20" s="3"/>
      <c r="H20" s="3"/>
      <c r="I20" s="3"/>
    </row>
    <row r="21" spans="1:9" x14ac:dyDescent="0.25">
      <c r="A21" t="s">
        <v>106</v>
      </c>
      <c r="B21" s="3"/>
      <c r="C21" s="3">
        <v>-1820</v>
      </c>
      <c r="D21" s="3">
        <v>-12</v>
      </c>
      <c r="E21" s="3">
        <v>1</v>
      </c>
      <c r="F21" s="3"/>
      <c r="G21" s="3"/>
      <c r="H21" s="3"/>
      <c r="I21" s="3"/>
    </row>
    <row r="22" spans="1:9" x14ac:dyDescent="0.25">
      <c r="A22" t="s">
        <v>107</v>
      </c>
      <c r="B22" s="3">
        <v>2436</v>
      </c>
      <c r="C22" s="3">
        <v>-72174</v>
      </c>
      <c r="D22" s="3">
        <v>-7809</v>
      </c>
      <c r="E22" s="3">
        <v>-7883</v>
      </c>
      <c r="F22" s="3"/>
      <c r="G22" s="3"/>
      <c r="H22" s="3"/>
      <c r="I22" s="3"/>
    </row>
    <row r="23" spans="1:9" x14ac:dyDescent="0.25">
      <c r="A23" t="s">
        <v>108</v>
      </c>
      <c r="B23" s="3">
        <v>-2501</v>
      </c>
      <c r="C23" s="3">
        <v>-4485</v>
      </c>
      <c r="D23" s="3" t="s">
        <v>44</v>
      </c>
      <c r="E23" s="3" t="s">
        <v>44</v>
      </c>
      <c r="F23" s="3"/>
      <c r="G23" s="3"/>
      <c r="H23" s="3"/>
      <c r="I23" s="3"/>
    </row>
    <row r="24" spans="1:9" x14ac:dyDescent="0.25">
      <c r="A24" t="s">
        <v>107</v>
      </c>
      <c r="B24" s="3">
        <v>-329619</v>
      </c>
      <c r="C24" s="3"/>
      <c r="D24" s="3"/>
      <c r="E24" s="3"/>
      <c r="F24" s="3"/>
      <c r="G24" s="3"/>
      <c r="H24" s="3"/>
      <c r="I24" s="3"/>
    </row>
    <row r="25" spans="1:9" x14ac:dyDescent="0.25">
      <c r="A25" t="s">
        <v>109</v>
      </c>
      <c r="B25" s="3">
        <v>-8847</v>
      </c>
      <c r="C25" s="3"/>
      <c r="D25" s="3"/>
      <c r="E25" s="3"/>
      <c r="F25" s="3"/>
      <c r="G25" s="3"/>
      <c r="H25" s="3"/>
      <c r="I25" s="3"/>
    </row>
    <row r="26" spans="1:9" x14ac:dyDescent="0.25">
      <c r="A26" t="s">
        <v>110</v>
      </c>
      <c r="B26" s="3">
        <v>397</v>
      </c>
      <c r="C26" s="3">
        <v>34</v>
      </c>
      <c r="D26" s="3" t="s">
        <v>44</v>
      </c>
      <c r="E26" s="3" t="s">
        <v>44</v>
      </c>
      <c r="F26" s="3"/>
      <c r="G26" s="3"/>
      <c r="H26" s="3"/>
      <c r="I26" s="3"/>
    </row>
    <row r="27" spans="1:9" x14ac:dyDescent="0.25">
      <c r="A27" s="1" t="s">
        <v>111</v>
      </c>
      <c r="B27" s="3">
        <v>-321169</v>
      </c>
      <c r="C27" s="3">
        <v>-67723</v>
      </c>
      <c r="D27" s="3">
        <v>-7809</v>
      </c>
      <c r="E27" s="3">
        <v>-7883</v>
      </c>
      <c r="F27" s="3"/>
      <c r="G27" s="3"/>
      <c r="H27" s="3"/>
      <c r="I27" s="3"/>
    </row>
    <row r="28" spans="1:9" x14ac:dyDescent="0.25">
      <c r="A28" s="1" t="s">
        <v>112</v>
      </c>
      <c r="B28" s="5">
        <v>-3.2</v>
      </c>
      <c r="C28" s="5">
        <v>-0.82</v>
      </c>
      <c r="D28" s="5">
        <v>-0.1</v>
      </c>
      <c r="E28" s="5">
        <v>-0.11</v>
      </c>
      <c r="F28" s="3"/>
      <c r="G28" s="3"/>
      <c r="H28" s="3"/>
      <c r="I28" s="3"/>
    </row>
    <row r="29" spans="1:9" x14ac:dyDescent="0.25">
      <c r="A29" s="1" t="s">
        <v>113</v>
      </c>
      <c r="B29" s="4">
        <v>100455677</v>
      </c>
      <c r="C29" s="4">
        <v>83009656</v>
      </c>
      <c r="D29" s="4">
        <v>75000000</v>
      </c>
      <c r="E29" s="4">
        <v>75000000</v>
      </c>
      <c r="F29" s="3"/>
      <c r="G29" s="3"/>
      <c r="H29" s="3"/>
      <c r="I29" s="3"/>
    </row>
    <row r="30" spans="1:9" x14ac:dyDescent="0.25">
      <c r="B30" s="3"/>
      <c r="C30" s="3"/>
      <c r="D30" s="3"/>
      <c r="E30" s="3"/>
      <c r="F30" s="3"/>
      <c r="G30" s="3"/>
      <c r="H30" s="3"/>
      <c r="I30" s="3"/>
    </row>
    <row r="31" spans="1:9" x14ac:dyDescent="0.25">
      <c r="B31" s="3"/>
      <c r="C31" s="3"/>
      <c r="D31" s="3"/>
      <c r="E31" s="3"/>
      <c r="F31" s="3"/>
      <c r="G31" s="3"/>
      <c r="H31" s="3"/>
      <c r="I31" s="3"/>
    </row>
    <row r="32" spans="1:9" x14ac:dyDescent="0.25">
      <c r="B32" s="3"/>
      <c r="C32" s="3"/>
      <c r="D32" s="3"/>
      <c r="E32" s="3"/>
      <c r="F32" s="3"/>
      <c r="G32" s="3"/>
      <c r="H32" s="3"/>
      <c r="I32" s="3"/>
    </row>
    <row r="33" spans="2:9" x14ac:dyDescent="0.25">
      <c r="B33" s="3"/>
      <c r="C33" s="3"/>
      <c r="D33" s="3"/>
      <c r="E33" s="3"/>
      <c r="F33" s="3"/>
      <c r="G33" s="3"/>
      <c r="H33" s="3"/>
      <c r="I33" s="3"/>
    </row>
    <row r="34" spans="2:9" x14ac:dyDescent="0.25">
      <c r="B34" s="3"/>
      <c r="C34" s="3"/>
      <c r="D34" s="3"/>
      <c r="E34" s="3"/>
      <c r="F34" s="3"/>
      <c r="G34" s="3"/>
      <c r="H34" s="3"/>
      <c r="I34" s="3"/>
    </row>
    <row r="35" spans="2:9" x14ac:dyDescent="0.25">
      <c r="B35" s="3"/>
      <c r="C35" s="3"/>
      <c r="D35" s="3"/>
      <c r="E35" s="3"/>
      <c r="F35" s="3"/>
      <c r="G35" s="3"/>
      <c r="H35" s="3"/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3"/>
      <c r="C37" s="3"/>
      <c r="D37" s="3"/>
      <c r="E37" s="3"/>
      <c r="F37" s="3"/>
      <c r="G37" s="3"/>
      <c r="H37" s="3"/>
      <c r="I3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F88"/>
  <sheetViews>
    <sheetView workbookViewId="0"/>
  </sheetViews>
  <sheetFormatPr defaultRowHeight="15" x14ac:dyDescent="0.25"/>
  <cols>
    <col min="1" max="1" width="76" bestFit="1" customWidth="1"/>
    <col min="2" max="5" width="16.5703125" bestFit="1" customWidth="1"/>
  </cols>
  <sheetData>
    <row r="1" spans="1:6" x14ac:dyDescent="0.25">
      <c r="A1" s="1" t="s">
        <v>114</v>
      </c>
      <c r="B1" s="1" t="s">
        <v>85</v>
      </c>
      <c r="C1" s="1" t="s">
        <v>85</v>
      </c>
      <c r="D1" s="1" t="s">
        <v>85</v>
      </c>
      <c r="E1" s="1" t="s">
        <v>85</v>
      </c>
      <c r="F1" s="1"/>
    </row>
    <row r="2" spans="1:6" x14ac:dyDescent="0.25">
      <c r="A2" s="1" t="s">
        <v>31</v>
      </c>
      <c r="B2" s="1" t="s">
        <v>35</v>
      </c>
      <c r="C2" s="1" t="s">
        <v>39</v>
      </c>
      <c r="D2" s="1" t="s">
        <v>42</v>
      </c>
      <c r="E2" s="1" t="s">
        <v>87</v>
      </c>
      <c r="F2" s="1"/>
    </row>
    <row r="3" spans="1:6" x14ac:dyDescent="0.25">
      <c r="A3" s="1" t="s">
        <v>115</v>
      </c>
      <c r="B3" t="s">
        <v>44</v>
      </c>
      <c r="C3" t="s">
        <v>44</v>
      </c>
      <c r="D3" t="s">
        <v>44</v>
      </c>
      <c r="E3" t="s">
        <v>44</v>
      </c>
    </row>
    <row r="4" spans="1:6" x14ac:dyDescent="0.25">
      <c r="A4" t="s">
        <v>111</v>
      </c>
      <c r="B4" s="3">
        <v>-321169</v>
      </c>
      <c r="C4" s="3">
        <v>-67723</v>
      </c>
      <c r="D4" s="3">
        <v>-7809</v>
      </c>
      <c r="E4" s="3">
        <v>-7883</v>
      </c>
      <c r="F4" s="3"/>
    </row>
    <row r="5" spans="1:6" x14ac:dyDescent="0.25">
      <c r="A5" t="s">
        <v>116</v>
      </c>
      <c r="B5" s="3" t="s">
        <v>44</v>
      </c>
      <c r="C5" s="3" t="s">
        <v>44</v>
      </c>
      <c r="D5" s="3" t="s">
        <v>44</v>
      </c>
      <c r="E5" s="3" t="s">
        <v>44</v>
      </c>
      <c r="F5" s="3"/>
    </row>
    <row r="6" spans="1:6" x14ac:dyDescent="0.25">
      <c r="A6" t="s">
        <v>117</v>
      </c>
      <c r="B6" s="3">
        <v>68583</v>
      </c>
      <c r="C6" s="3">
        <v>384</v>
      </c>
      <c r="D6" s="3">
        <v>204</v>
      </c>
      <c r="E6" s="3">
        <v>234</v>
      </c>
      <c r="F6" s="3"/>
    </row>
    <row r="7" spans="1:6" x14ac:dyDescent="0.25">
      <c r="A7" t="s">
        <v>94</v>
      </c>
      <c r="B7" s="3">
        <v>15849</v>
      </c>
      <c r="C7" s="3">
        <v>3562</v>
      </c>
      <c r="D7" s="3">
        <v>1853</v>
      </c>
      <c r="E7" s="3">
        <v>1953</v>
      </c>
      <c r="F7" s="3"/>
    </row>
    <row r="8" spans="1:6" x14ac:dyDescent="0.25">
      <c r="A8" t="s">
        <v>97</v>
      </c>
      <c r="B8" s="3">
        <v>112070</v>
      </c>
      <c r="C8" s="3"/>
      <c r="D8" s="3"/>
      <c r="E8" s="3"/>
      <c r="F8" s="3"/>
    </row>
    <row r="9" spans="1:6" x14ac:dyDescent="0.25">
      <c r="A9" t="s">
        <v>96</v>
      </c>
      <c r="B9" s="3">
        <v>31842</v>
      </c>
      <c r="C9" s="3">
        <v>20988</v>
      </c>
      <c r="D9" s="3">
        <v>139</v>
      </c>
      <c r="E9" s="3">
        <v>94</v>
      </c>
      <c r="F9" s="3"/>
    </row>
    <row r="10" spans="1:6" x14ac:dyDescent="0.25">
      <c r="A10" t="s">
        <v>118</v>
      </c>
      <c r="B10" s="3">
        <v>-2631</v>
      </c>
      <c r="C10" s="3">
        <v>5669</v>
      </c>
      <c r="D10" s="3">
        <v>693</v>
      </c>
      <c r="E10" s="3">
        <v>772</v>
      </c>
      <c r="F10" s="3"/>
    </row>
    <row r="11" spans="1:6" x14ac:dyDescent="0.25">
      <c r="A11" t="s">
        <v>103</v>
      </c>
      <c r="B11" s="3">
        <v>-46914</v>
      </c>
      <c r="C11" s="3"/>
      <c r="D11" s="3"/>
      <c r="E11" s="3"/>
      <c r="F11" s="3"/>
    </row>
    <row r="12" spans="1:6" x14ac:dyDescent="0.25">
      <c r="A12" t="s">
        <v>100</v>
      </c>
      <c r="B12" s="3">
        <v>4504</v>
      </c>
      <c r="C12" s="3"/>
      <c r="D12" s="3"/>
      <c r="E12" s="3"/>
      <c r="F12" s="3"/>
    </row>
    <row r="13" spans="1:6" x14ac:dyDescent="0.25">
      <c r="A13" t="s">
        <v>119</v>
      </c>
      <c r="B13" s="3"/>
      <c r="C13" s="3"/>
      <c r="D13" s="3"/>
      <c r="E13" s="3"/>
      <c r="F13" s="3"/>
    </row>
    <row r="14" spans="1:6" x14ac:dyDescent="0.25">
      <c r="A14" t="s">
        <v>120</v>
      </c>
      <c r="B14" s="3">
        <v>939</v>
      </c>
      <c r="C14" s="3"/>
      <c r="D14" s="3"/>
      <c r="E14" s="3"/>
      <c r="F14" s="3"/>
    </row>
    <row r="15" spans="1:6" x14ac:dyDescent="0.25">
      <c r="A15" t="s">
        <v>121</v>
      </c>
      <c r="B15" s="3"/>
      <c r="C15" s="3">
        <v>6</v>
      </c>
      <c r="D15" s="3" t="s">
        <v>44</v>
      </c>
      <c r="E15" s="3" t="s">
        <v>44</v>
      </c>
      <c r="F15" s="3"/>
    </row>
    <row r="16" spans="1:6" x14ac:dyDescent="0.25">
      <c r="A16" t="s">
        <v>122</v>
      </c>
      <c r="B16" s="3">
        <v>-149</v>
      </c>
      <c r="C16" s="3"/>
      <c r="D16" s="3"/>
      <c r="E16" s="3"/>
      <c r="F16" s="3"/>
    </row>
    <row r="17" spans="1:6" x14ac:dyDescent="0.25">
      <c r="A17" t="s">
        <v>123</v>
      </c>
      <c r="B17" s="3">
        <v>-8847</v>
      </c>
      <c r="C17" s="3">
        <v>-4485</v>
      </c>
      <c r="D17" s="3" t="s">
        <v>44</v>
      </c>
      <c r="E17" s="3" t="s">
        <v>44</v>
      </c>
      <c r="F17" s="3"/>
    </row>
    <row r="18" spans="1:6" x14ac:dyDescent="0.25">
      <c r="A18" t="s">
        <v>124</v>
      </c>
      <c r="B18" s="3">
        <v>9843</v>
      </c>
      <c r="C18" s="3">
        <v>2180</v>
      </c>
      <c r="D18" s="3" t="s">
        <v>44</v>
      </c>
      <c r="E18" s="3" t="s">
        <v>44</v>
      </c>
      <c r="F18" s="3"/>
    </row>
    <row r="19" spans="1:6" x14ac:dyDescent="0.25">
      <c r="A19" t="s">
        <v>125</v>
      </c>
      <c r="B19" s="3"/>
      <c r="C19" s="3"/>
      <c r="D19" s="3"/>
      <c r="E19" s="3"/>
      <c r="F19" s="3"/>
    </row>
    <row r="20" spans="1:6" x14ac:dyDescent="0.25">
      <c r="A20" t="s">
        <v>126</v>
      </c>
      <c r="B20" s="3">
        <v>-5944</v>
      </c>
      <c r="C20" s="3">
        <v>6477</v>
      </c>
      <c r="D20" s="3">
        <v>-1363</v>
      </c>
      <c r="E20" s="3">
        <v>-187</v>
      </c>
      <c r="F20" s="3"/>
    </row>
    <row r="21" spans="1:6" x14ac:dyDescent="0.25">
      <c r="A21" t="s">
        <v>127</v>
      </c>
      <c r="B21" s="3">
        <v>367</v>
      </c>
      <c r="C21" s="3"/>
      <c r="D21" s="3"/>
      <c r="E21" s="3"/>
      <c r="F21" s="3"/>
    </row>
    <row r="22" spans="1:6" x14ac:dyDescent="0.25">
      <c r="A22" t="s">
        <v>128</v>
      </c>
      <c r="B22" s="3"/>
      <c r="C22" s="3"/>
      <c r="D22" s="3"/>
      <c r="E22" s="3"/>
      <c r="F22" s="3"/>
    </row>
    <row r="23" spans="1:6" x14ac:dyDescent="0.25">
      <c r="A23" t="s">
        <v>129</v>
      </c>
      <c r="B23" s="3"/>
      <c r="C23" s="3"/>
      <c r="D23" s="3"/>
      <c r="E23" s="3"/>
      <c r="F23" s="3"/>
    </row>
    <row r="24" spans="1:6" x14ac:dyDescent="0.25">
      <c r="A24" t="s">
        <v>130</v>
      </c>
      <c r="B24" s="3" t="s">
        <v>44</v>
      </c>
      <c r="C24" s="3"/>
      <c r="D24" s="3"/>
      <c r="E24" s="3"/>
      <c r="F24" s="3"/>
    </row>
    <row r="25" spans="1:6" x14ac:dyDescent="0.25">
      <c r="A25" t="s">
        <v>131</v>
      </c>
      <c r="B25" s="3">
        <v>1723</v>
      </c>
      <c r="C25" s="3">
        <v>285</v>
      </c>
      <c r="D25" s="3" t="s">
        <v>44</v>
      </c>
      <c r="E25" s="3">
        <v>9</v>
      </c>
      <c r="F25" s="3"/>
    </row>
    <row r="26" spans="1:6" x14ac:dyDescent="0.25">
      <c r="A26" t="s">
        <v>132</v>
      </c>
      <c r="B26" s="3">
        <v>2436</v>
      </c>
      <c r="C26" s="3">
        <v>-2</v>
      </c>
      <c r="D26" s="3">
        <v>11</v>
      </c>
      <c r="E26" s="3">
        <v>2</v>
      </c>
      <c r="F26" s="3"/>
    </row>
    <row r="27" spans="1:6" x14ac:dyDescent="0.25">
      <c r="A27" t="s">
        <v>133</v>
      </c>
      <c r="B27" s="3"/>
      <c r="C27" s="3"/>
      <c r="D27" s="3"/>
      <c r="E27" s="3"/>
      <c r="F27" s="3"/>
    </row>
    <row r="28" spans="1:6" x14ac:dyDescent="0.25">
      <c r="A28" t="s">
        <v>134</v>
      </c>
      <c r="B28" s="3"/>
      <c r="C28" s="3"/>
      <c r="D28" s="3"/>
      <c r="E28" s="3"/>
      <c r="F28" s="3"/>
    </row>
    <row r="29" spans="1:6" x14ac:dyDescent="0.25">
      <c r="A29" t="s">
        <v>135</v>
      </c>
      <c r="B29" s="3" t="s">
        <v>44</v>
      </c>
      <c r="C29" s="3" t="s">
        <v>44</v>
      </c>
      <c r="D29" s="3" t="s">
        <v>44</v>
      </c>
      <c r="E29" s="3" t="s">
        <v>44</v>
      </c>
      <c r="F29" s="3"/>
    </row>
    <row r="30" spans="1:6" x14ac:dyDescent="0.25">
      <c r="A30" t="s">
        <v>45</v>
      </c>
      <c r="B30" s="3">
        <v>-14820</v>
      </c>
      <c r="C30" s="3">
        <v>-16512</v>
      </c>
      <c r="D30" s="3">
        <v>-507</v>
      </c>
      <c r="E30" s="3">
        <v>317</v>
      </c>
      <c r="F30" s="3"/>
    </row>
    <row r="31" spans="1:6" x14ac:dyDescent="0.25">
      <c r="A31" t="s">
        <v>136</v>
      </c>
      <c r="B31" s="3">
        <v>-5196</v>
      </c>
      <c r="C31" s="3"/>
      <c r="D31" s="3"/>
      <c r="E31" s="3"/>
      <c r="F31" s="3"/>
    </row>
    <row r="32" spans="1:6" x14ac:dyDescent="0.25">
      <c r="A32" t="s">
        <v>137</v>
      </c>
      <c r="B32" s="3"/>
      <c r="C32" s="3">
        <v>101</v>
      </c>
      <c r="D32" s="3">
        <v>-1187</v>
      </c>
      <c r="E32" s="3">
        <v>-1</v>
      </c>
      <c r="F32" s="3"/>
    </row>
    <row r="33" spans="1:6" x14ac:dyDescent="0.25">
      <c r="A33" t="s">
        <v>47</v>
      </c>
      <c r="B33" s="3">
        <v>-102643</v>
      </c>
      <c r="C33" s="3">
        <v>-9226</v>
      </c>
      <c r="D33" s="3">
        <v>-3295</v>
      </c>
      <c r="E33" s="3">
        <v>693</v>
      </c>
      <c r="F33" s="3"/>
    </row>
    <row r="34" spans="1:6" x14ac:dyDescent="0.25">
      <c r="A34" t="s">
        <v>48</v>
      </c>
      <c r="B34" s="3">
        <v>-46212</v>
      </c>
      <c r="C34" s="3">
        <v>-2588</v>
      </c>
      <c r="D34" s="3">
        <v>-433</v>
      </c>
      <c r="E34" s="3">
        <v>-8</v>
      </c>
      <c r="F34" s="3"/>
    </row>
    <row r="35" spans="1:6" x14ac:dyDescent="0.25">
      <c r="A35" t="s">
        <v>58</v>
      </c>
      <c r="B35" s="3">
        <v>20003</v>
      </c>
      <c r="C35" s="3">
        <v>5218</v>
      </c>
      <c r="D35" s="3">
        <v>4728</v>
      </c>
      <c r="E35" s="3">
        <v>122</v>
      </c>
      <c r="F35" s="3"/>
    </row>
    <row r="36" spans="1:6" x14ac:dyDescent="0.25">
      <c r="A36" t="s">
        <v>138</v>
      </c>
      <c r="B36" s="3"/>
      <c r="C36" s="3"/>
      <c r="D36" s="3"/>
      <c r="E36" s="3"/>
      <c r="F36" s="3"/>
    </row>
    <row r="37" spans="1:6" x14ac:dyDescent="0.25">
      <c r="A37" t="s">
        <v>59</v>
      </c>
      <c r="B37" s="3">
        <v>28215</v>
      </c>
      <c r="C37" s="3">
        <v>9418</v>
      </c>
      <c r="D37" s="3">
        <v>963</v>
      </c>
      <c r="E37" s="3">
        <v>565</v>
      </c>
      <c r="F37" s="3"/>
    </row>
    <row r="38" spans="1:6" x14ac:dyDescent="0.25">
      <c r="A38" t="s">
        <v>71</v>
      </c>
      <c r="B38" s="3">
        <v>86</v>
      </c>
      <c r="C38" s="3"/>
      <c r="D38" s="3"/>
      <c r="E38" s="3"/>
      <c r="F38" s="3"/>
    </row>
    <row r="39" spans="1:6" x14ac:dyDescent="0.25">
      <c r="A39" t="s">
        <v>139</v>
      </c>
      <c r="B39" s="3">
        <v>-258065</v>
      </c>
      <c r="C39" s="3">
        <v>-46248</v>
      </c>
      <c r="D39" s="3">
        <v>-6003</v>
      </c>
      <c r="E39" s="3">
        <v>-3318</v>
      </c>
      <c r="F39" s="3"/>
    </row>
    <row r="40" spans="1:6" x14ac:dyDescent="0.25">
      <c r="A40" s="1" t="s">
        <v>140</v>
      </c>
      <c r="B40" s="3" t="s">
        <v>44</v>
      </c>
      <c r="C40" s="3" t="s">
        <v>44</v>
      </c>
      <c r="D40" s="3" t="s">
        <v>44</v>
      </c>
      <c r="E40" s="3" t="s">
        <v>44</v>
      </c>
      <c r="F40" s="3"/>
    </row>
    <row r="41" spans="1:6" x14ac:dyDescent="0.25">
      <c r="A41" t="s">
        <v>141</v>
      </c>
      <c r="B41" s="3">
        <v>-163889</v>
      </c>
      <c r="C41" s="3"/>
      <c r="D41" s="3"/>
      <c r="E41" s="3"/>
      <c r="F41" s="3"/>
    </row>
    <row r="42" spans="1:6" x14ac:dyDescent="0.25">
      <c r="A42" t="s">
        <v>142</v>
      </c>
      <c r="B42" s="3"/>
      <c r="C42" s="3"/>
      <c r="D42" s="3"/>
      <c r="E42" s="3"/>
      <c r="F42" s="3"/>
    </row>
    <row r="43" spans="1:6" x14ac:dyDescent="0.25">
      <c r="A43" t="s">
        <v>143</v>
      </c>
      <c r="B43" s="3"/>
      <c r="C43" s="3"/>
      <c r="D43" s="3"/>
      <c r="E43" s="3"/>
      <c r="F43" s="3"/>
    </row>
    <row r="44" spans="1:6" x14ac:dyDescent="0.25">
      <c r="A44" t="s">
        <v>144</v>
      </c>
      <c r="B44" s="3">
        <v>-14201</v>
      </c>
      <c r="C44" s="3"/>
      <c r="D44" s="3"/>
      <c r="E44" s="3"/>
      <c r="F44" s="3"/>
    </row>
    <row r="45" spans="1:6" x14ac:dyDescent="0.25">
      <c r="A45" t="s">
        <v>145</v>
      </c>
      <c r="B45" s="3">
        <v>-2689</v>
      </c>
      <c r="C45" s="3" t="s">
        <v>44</v>
      </c>
      <c r="D45" s="3">
        <v>-397</v>
      </c>
      <c r="E45" s="3">
        <v>6</v>
      </c>
      <c r="F45" s="3"/>
    </row>
    <row r="46" spans="1:6" x14ac:dyDescent="0.25">
      <c r="A46" t="s">
        <v>146</v>
      </c>
      <c r="B46" s="3">
        <v>-1350666</v>
      </c>
      <c r="C46" s="3">
        <v>-319373</v>
      </c>
      <c r="D46" s="3" t="s">
        <v>44</v>
      </c>
      <c r="E46" s="3" t="s">
        <v>44</v>
      </c>
      <c r="F46" s="3"/>
    </row>
    <row r="47" spans="1:6" x14ac:dyDescent="0.25">
      <c r="A47" t="s">
        <v>147</v>
      </c>
      <c r="B47" s="3">
        <v>1383632</v>
      </c>
      <c r="C47" s="3"/>
      <c r="D47" s="3"/>
      <c r="E47" s="3"/>
      <c r="F47" s="3"/>
    </row>
    <row r="48" spans="1:6" x14ac:dyDescent="0.25">
      <c r="A48" t="s">
        <v>148</v>
      </c>
      <c r="B48" s="3"/>
      <c r="C48" s="3">
        <v>274497</v>
      </c>
      <c r="D48" s="3" t="s">
        <v>44</v>
      </c>
      <c r="E48" s="3" t="s">
        <v>44</v>
      </c>
      <c r="F48" s="3"/>
    </row>
    <row r="49" spans="1:6" x14ac:dyDescent="0.25">
      <c r="A49" t="s">
        <v>149</v>
      </c>
      <c r="B49" s="3"/>
      <c r="C49" s="3"/>
      <c r="D49" s="3"/>
      <c r="E49" s="3"/>
      <c r="F49" s="3"/>
    </row>
    <row r="50" spans="1:6" x14ac:dyDescent="0.25">
      <c r="A50" t="s">
        <v>150</v>
      </c>
      <c r="B50" s="3">
        <v>-73741</v>
      </c>
      <c r="C50" s="3">
        <v>-50198</v>
      </c>
      <c r="D50" s="3">
        <v>-10910</v>
      </c>
      <c r="E50" s="3">
        <v>-488</v>
      </c>
      <c r="F50" s="3"/>
    </row>
    <row r="51" spans="1:6" x14ac:dyDescent="0.25">
      <c r="A51" t="s">
        <v>151</v>
      </c>
      <c r="B51" s="3">
        <v>6581</v>
      </c>
      <c r="C51" s="3">
        <v>713</v>
      </c>
      <c r="D51" s="3">
        <v>23</v>
      </c>
      <c r="E51" s="3" t="s">
        <v>44</v>
      </c>
      <c r="F51" s="3"/>
    </row>
    <row r="52" spans="1:6" x14ac:dyDescent="0.25">
      <c r="A52" t="s">
        <v>152</v>
      </c>
      <c r="B52" s="3">
        <v>-4875</v>
      </c>
      <c r="C52" s="3">
        <v>-4259</v>
      </c>
      <c r="D52" s="3">
        <v>-531</v>
      </c>
      <c r="E52" s="3">
        <v>-543</v>
      </c>
      <c r="F52" s="3"/>
    </row>
    <row r="53" spans="1:6" x14ac:dyDescent="0.25">
      <c r="A53" t="s">
        <v>153</v>
      </c>
      <c r="B53" s="3">
        <v>-253181</v>
      </c>
      <c r="C53" s="3">
        <v>-98620</v>
      </c>
      <c r="D53" s="3">
        <v>-11815</v>
      </c>
      <c r="E53" s="3">
        <v>-1025</v>
      </c>
      <c r="F53" s="3"/>
    </row>
    <row r="54" spans="1:6" x14ac:dyDescent="0.25">
      <c r="A54" s="1" t="s">
        <v>154</v>
      </c>
      <c r="B54" s="3" t="s">
        <v>44</v>
      </c>
      <c r="C54" s="3" t="s">
        <v>44</v>
      </c>
      <c r="D54" s="3" t="s">
        <v>44</v>
      </c>
      <c r="E54" s="3" t="s">
        <v>44</v>
      </c>
      <c r="F54" s="3"/>
    </row>
    <row r="55" spans="1:6" x14ac:dyDescent="0.25">
      <c r="A55" t="s">
        <v>155</v>
      </c>
      <c r="B55" s="3">
        <v>111073</v>
      </c>
      <c r="C55" s="3">
        <v>-36940</v>
      </c>
      <c r="D55" s="3" t="s">
        <v>44</v>
      </c>
      <c r="E55" s="3" t="s">
        <v>44</v>
      </c>
      <c r="F55" s="3"/>
    </row>
    <row r="56" spans="1:6" x14ac:dyDescent="0.25">
      <c r="A56" t="s">
        <v>156</v>
      </c>
      <c r="B56" s="3">
        <v>4187</v>
      </c>
      <c r="C56" s="3"/>
      <c r="D56" s="3"/>
      <c r="E56" s="3"/>
      <c r="F56" s="3"/>
    </row>
    <row r="57" spans="1:6" x14ac:dyDescent="0.25">
      <c r="A57" t="s">
        <v>157</v>
      </c>
      <c r="B57" s="3"/>
      <c r="C57" s="3"/>
      <c r="D57" s="3"/>
      <c r="E57" s="3"/>
      <c r="F57" s="3"/>
    </row>
    <row r="58" spans="1:6" x14ac:dyDescent="0.25">
      <c r="A58" t="s">
        <v>158</v>
      </c>
      <c r="B58" s="3">
        <v>-500</v>
      </c>
      <c r="C58" s="3"/>
      <c r="D58" s="3"/>
      <c r="E58" s="3"/>
      <c r="F58" s="3"/>
    </row>
    <row r="59" spans="1:6" x14ac:dyDescent="0.25">
      <c r="A59" t="s">
        <v>159</v>
      </c>
      <c r="B59" s="3">
        <v>5458</v>
      </c>
      <c r="C59" s="3"/>
      <c r="D59" s="3"/>
      <c r="E59" s="3"/>
      <c r="F59" s="3"/>
    </row>
    <row r="60" spans="1:6" x14ac:dyDescent="0.25">
      <c r="A60" t="s">
        <v>160</v>
      </c>
      <c r="B60" s="3">
        <v>-504</v>
      </c>
      <c r="C60" s="3"/>
      <c r="D60" s="3"/>
      <c r="E60" s="3"/>
      <c r="F60" s="3"/>
    </row>
    <row r="61" spans="1:6" x14ac:dyDescent="0.25">
      <c r="A61" t="s">
        <v>161</v>
      </c>
      <c r="B61" s="3">
        <v>-5014</v>
      </c>
      <c r="C61" s="3"/>
      <c r="D61" s="3"/>
      <c r="E61" s="3"/>
      <c r="F61" s="3"/>
    </row>
    <row r="62" spans="1:6" x14ac:dyDescent="0.25">
      <c r="A62" t="s">
        <v>162</v>
      </c>
      <c r="B62" s="3" t="s">
        <v>44</v>
      </c>
      <c r="C62" s="3"/>
      <c r="D62" s="3"/>
      <c r="E62" s="3"/>
      <c r="F62" s="3"/>
    </row>
    <row r="63" spans="1:6" x14ac:dyDescent="0.25">
      <c r="A63" t="s">
        <v>163</v>
      </c>
      <c r="B63" s="3"/>
      <c r="C63" s="3"/>
      <c r="D63" s="3"/>
      <c r="E63" s="3"/>
      <c r="F63" s="3"/>
    </row>
    <row r="64" spans="1:6" x14ac:dyDescent="0.25">
      <c r="A64" t="s">
        <v>164</v>
      </c>
      <c r="B64" s="3" t="s">
        <v>44</v>
      </c>
      <c r="C64" s="3"/>
      <c r="D64" s="3"/>
      <c r="E64" s="3"/>
      <c r="F64" s="3"/>
    </row>
    <row r="65" spans="1:6" x14ac:dyDescent="0.25">
      <c r="A65" t="s">
        <v>165</v>
      </c>
      <c r="B65" s="3"/>
      <c r="C65" s="3"/>
      <c r="D65" s="3"/>
      <c r="E65" s="3"/>
      <c r="F65" s="3"/>
    </row>
    <row r="66" spans="1:6" x14ac:dyDescent="0.25">
      <c r="A66" t="s">
        <v>166</v>
      </c>
      <c r="B66" s="3"/>
      <c r="C66" s="3"/>
      <c r="D66" s="3"/>
      <c r="E66" s="3"/>
      <c r="F66" s="3"/>
    </row>
    <row r="67" spans="1:6" x14ac:dyDescent="0.25">
      <c r="A67" t="s">
        <v>167</v>
      </c>
      <c r="B67" s="3"/>
      <c r="C67" s="3">
        <v>-9136</v>
      </c>
      <c r="D67" s="3" t="s">
        <v>44</v>
      </c>
      <c r="E67" s="3" t="s">
        <v>44</v>
      </c>
      <c r="F67" s="3"/>
    </row>
    <row r="68" spans="1:6" x14ac:dyDescent="0.25">
      <c r="A68" t="s">
        <v>168</v>
      </c>
      <c r="B68" s="3"/>
      <c r="C68" s="3"/>
      <c r="D68" s="3"/>
      <c r="E68" s="3"/>
      <c r="F68" s="3"/>
    </row>
    <row r="69" spans="1:6" x14ac:dyDescent="0.25">
      <c r="A69" t="s">
        <v>169</v>
      </c>
      <c r="B69" s="3" t="s">
        <v>44</v>
      </c>
      <c r="C69" s="3">
        <v>3453</v>
      </c>
      <c r="D69" s="3">
        <v>6039</v>
      </c>
      <c r="E69" s="3">
        <v>4406</v>
      </c>
      <c r="F69" s="3"/>
    </row>
    <row r="70" spans="1:6" x14ac:dyDescent="0.25">
      <c r="A70" t="s">
        <v>170</v>
      </c>
      <c r="B70" s="3"/>
      <c r="C70" s="3"/>
      <c r="D70" s="3"/>
      <c r="E70" s="3"/>
      <c r="F70" s="3"/>
    </row>
    <row r="71" spans="1:6" x14ac:dyDescent="0.25">
      <c r="A71" t="s">
        <v>171</v>
      </c>
      <c r="B71" s="3" t="s">
        <v>44</v>
      </c>
      <c r="C71" s="3"/>
      <c r="D71" s="3"/>
      <c r="E71" s="3"/>
      <c r="F71" s="3"/>
    </row>
    <row r="72" spans="1:6" x14ac:dyDescent="0.25">
      <c r="A72" t="s">
        <v>172</v>
      </c>
      <c r="B72" s="3" t="s">
        <v>44</v>
      </c>
      <c r="C72" s="3"/>
      <c r="D72" s="3"/>
      <c r="E72" s="3"/>
      <c r="F72" s="3"/>
    </row>
    <row r="73" spans="1:6" x14ac:dyDescent="0.25">
      <c r="A73" t="s">
        <v>173</v>
      </c>
      <c r="B73" s="3" t="s">
        <v>44</v>
      </c>
      <c r="C73" s="3">
        <v>52560</v>
      </c>
      <c r="D73" s="3" t="s">
        <v>44</v>
      </c>
      <c r="E73" s="3" t="s">
        <v>44</v>
      </c>
      <c r="F73" s="3"/>
    </row>
    <row r="74" spans="1:6" x14ac:dyDescent="0.25">
      <c r="A74" t="s">
        <v>156</v>
      </c>
      <c r="B74" s="3"/>
      <c r="C74" s="3"/>
      <c r="D74" s="3"/>
      <c r="E74" s="3"/>
      <c r="F74" s="3"/>
    </row>
    <row r="75" spans="1:6" x14ac:dyDescent="0.25">
      <c r="A75" t="s">
        <v>174</v>
      </c>
      <c r="B75" s="3"/>
      <c r="C75" s="3" t="s">
        <v>44</v>
      </c>
      <c r="D75" s="3" t="s">
        <v>44</v>
      </c>
      <c r="E75" s="3">
        <v>9062</v>
      </c>
      <c r="F75" s="3"/>
    </row>
    <row r="76" spans="1:6" x14ac:dyDescent="0.25">
      <c r="A76" t="s">
        <v>175</v>
      </c>
      <c r="B76" s="3"/>
      <c r="C76" s="3" t="s">
        <v>44</v>
      </c>
      <c r="D76" s="3" t="s">
        <v>44</v>
      </c>
      <c r="E76" s="3">
        <v>-2190</v>
      </c>
      <c r="F76" s="3"/>
    </row>
    <row r="77" spans="1:6" x14ac:dyDescent="0.25">
      <c r="A77" t="s">
        <v>176</v>
      </c>
      <c r="B77" s="3"/>
      <c r="C77" s="3"/>
      <c r="D77" s="3"/>
      <c r="E77" s="3"/>
      <c r="F77" s="3"/>
    </row>
    <row r="78" spans="1:6" x14ac:dyDescent="0.25">
      <c r="A78" t="s">
        <v>177</v>
      </c>
      <c r="B78" s="3"/>
      <c r="C78" s="3" t="s">
        <v>44</v>
      </c>
      <c r="D78" s="3" t="s">
        <v>44</v>
      </c>
      <c r="E78" s="3">
        <v>-359</v>
      </c>
      <c r="F78" s="3"/>
    </row>
    <row r="79" spans="1:6" x14ac:dyDescent="0.25">
      <c r="A79" t="s">
        <v>170</v>
      </c>
      <c r="B79" s="3"/>
      <c r="C79" s="3" t="s">
        <v>44</v>
      </c>
      <c r="D79" s="3">
        <v>-199</v>
      </c>
      <c r="E79" s="3" t="s">
        <v>44</v>
      </c>
      <c r="F79" s="3"/>
    </row>
    <row r="80" spans="1:6" x14ac:dyDescent="0.25">
      <c r="A80" t="s">
        <v>178</v>
      </c>
      <c r="B80" s="3"/>
      <c r="C80" s="3">
        <v>460269</v>
      </c>
      <c r="D80" s="3" t="s">
        <v>44</v>
      </c>
      <c r="E80" s="3" t="s">
        <v>44</v>
      </c>
      <c r="F80" s="3"/>
    </row>
    <row r="81" spans="1:6" x14ac:dyDescent="0.25">
      <c r="A81" t="s">
        <v>179</v>
      </c>
      <c r="B81" s="3"/>
      <c r="C81" s="3">
        <v>176091</v>
      </c>
      <c r="D81" s="3" t="s">
        <v>44</v>
      </c>
      <c r="E81" s="3" t="s">
        <v>44</v>
      </c>
      <c r="F81" s="3"/>
    </row>
    <row r="82" spans="1:6" x14ac:dyDescent="0.25">
      <c r="A82" t="s">
        <v>176</v>
      </c>
      <c r="B82" s="3"/>
      <c r="C82" s="3">
        <v>-15299</v>
      </c>
      <c r="D82" s="3" t="s">
        <v>44</v>
      </c>
      <c r="E82" s="3" t="s">
        <v>44</v>
      </c>
      <c r="F82" s="3"/>
    </row>
    <row r="83" spans="1:6" x14ac:dyDescent="0.25">
      <c r="A83" t="s">
        <v>168</v>
      </c>
      <c r="B83" s="3"/>
      <c r="C83" s="3"/>
      <c r="D83" s="3"/>
      <c r="E83" s="3"/>
      <c r="F83" s="3"/>
    </row>
    <row r="84" spans="1:6" x14ac:dyDescent="0.25">
      <c r="A84" s="2" t="s">
        <v>180</v>
      </c>
      <c r="B84" s="3">
        <v>114700</v>
      </c>
      <c r="C84" s="3">
        <v>630998</v>
      </c>
      <c r="D84" s="3">
        <v>12235</v>
      </c>
      <c r="E84" s="3">
        <v>10919</v>
      </c>
      <c r="F84" s="3"/>
    </row>
    <row r="85" spans="1:6" x14ac:dyDescent="0.25">
      <c r="A85" t="s">
        <v>181</v>
      </c>
      <c r="B85" s="3">
        <v>6082</v>
      </c>
      <c r="C85" s="3">
        <v>-1198</v>
      </c>
      <c r="D85" s="3">
        <v>375</v>
      </c>
      <c r="E85" s="3">
        <v>226</v>
      </c>
      <c r="F85" s="3"/>
    </row>
    <row r="86" spans="1:6" x14ac:dyDescent="0.25">
      <c r="A86" s="1" t="s">
        <v>182</v>
      </c>
      <c r="B86" s="3">
        <v>-390464</v>
      </c>
      <c r="C86" s="3">
        <v>484932</v>
      </c>
      <c r="D86" s="3">
        <v>-5208</v>
      </c>
      <c r="E86" s="3">
        <v>6802</v>
      </c>
      <c r="F86" s="3"/>
    </row>
    <row r="87" spans="1:6" x14ac:dyDescent="0.25">
      <c r="A87" s="1" t="s">
        <v>183</v>
      </c>
      <c r="B87" s="3">
        <v>487255</v>
      </c>
      <c r="C87" s="3">
        <v>2323</v>
      </c>
      <c r="D87" s="3">
        <v>7531</v>
      </c>
      <c r="E87" s="3">
        <v>729</v>
      </c>
      <c r="F87" s="3"/>
    </row>
    <row r="88" spans="1:6" x14ac:dyDescent="0.25">
      <c r="A88" s="1" t="s">
        <v>184</v>
      </c>
      <c r="B88" s="3">
        <v>96791</v>
      </c>
      <c r="C88" s="3">
        <v>487255</v>
      </c>
      <c r="D88" s="3">
        <v>2323</v>
      </c>
      <c r="E88" s="3">
        <v>7531</v>
      </c>
      <c r="F8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2021-03-03T11:44:33Z</dcterms:modified>
  <cp:category/>
  <cp:contentStatus/>
</cp:coreProperties>
</file>