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E525CF80-94F1-46DB-B000-98542D9D5CD0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D2" i="8"/>
  <c r="E2" i="8" s="1"/>
  <c r="C2" i="8"/>
  <c r="G38" i="7"/>
  <c r="F38" i="7"/>
  <c r="E38" i="7"/>
  <c r="D38" i="7"/>
  <c r="C38" i="7"/>
  <c r="B38" i="7"/>
  <c r="F36" i="7"/>
  <c r="E36" i="7"/>
  <c r="D36" i="7"/>
  <c r="C36" i="7"/>
  <c r="B36" i="7"/>
  <c r="G33" i="7"/>
  <c r="F33" i="7"/>
  <c r="E33" i="7"/>
  <c r="D33" i="7"/>
  <c r="C33" i="7"/>
  <c r="B33" i="7"/>
  <c r="G31" i="7"/>
  <c r="F31" i="7"/>
  <c r="E31" i="7"/>
  <c r="D31" i="7"/>
  <c r="C31" i="7"/>
  <c r="B31" i="7"/>
  <c r="G27" i="7"/>
  <c r="F27" i="7"/>
  <c r="E27" i="7"/>
  <c r="D27" i="7"/>
  <c r="C27" i="7"/>
  <c r="B27" i="7"/>
  <c r="E22" i="7"/>
  <c r="D22" i="7"/>
  <c r="C22" i="7"/>
  <c r="G8" i="7"/>
  <c r="E8" i="7"/>
  <c r="D8" i="7"/>
  <c r="C8" i="7"/>
  <c r="B8" i="7"/>
  <c r="E5" i="7"/>
  <c r="D5" i="7"/>
  <c r="C5" i="7"/>
  <c r="B5" i="7"/>
  <c r="C3" i="7"/>
  <c r="D3" i="7"/>
  <c r="E3" i="7"/>
  <c r="F3" i="7"/>
  <c r="G3" i="7"/>
  <c r="C19" i="7"/>
  <c r="D19" i="7"/>
  <c r="E19" i="7"/>
  <c r="F19" i="7"/>
  <c r="G19" i="7"/>
  <c r="B19" i="7"/>
  <c r="B3" i="7"/>
  <c r="G39" i="7"/>
  <c r="F39" i="7"/>
  <c r="E39" i="7"/>
  <c r="D39" i="7"/>
  <c r="C39" i="7"/>
  <c r="B39" i="7"/>
  <c r="G28" i="7"/>
  <c r="F28" i="7"/>
  <c r="E28" i="7"/>
  <c r="D28" i="7"/>
  <c r="C28" i="7"/>
  <c r="B28" i="7"/>
  <c r="G25" i="7"/>
  <c r="G29" i="7" s="1"/>
  <c r="F25" i="7"/>
  <c r="F29" i="7" s="1"/>
  <c r="E25" i="7"/>
  <c r="E29" i="7" s="1"/>
  <c r="D25" i="7"/>
  <c r="D29" i="7" s="1"/>
  <c r="C25" i="7"/>
  <c r="C29" i="7" s="1"/>
  <c r="B25" i="7"/>
  <c r="B29" i="7" s="1"/>
  <c r="G20" i="7"/>
  <c r="F20" i="7"/>
  <c r="E20" i="7"/>
  <c r="D20" i="7"/>
  <c r="C20" i="7"/>
  <c r="B20" i="7"/>
  <c r="G6" i="7"/>
  <c r="F6" i="7"/>
  <c r="E6" i="7"/>
  <c r="D6" i="7"/>
  <c r="C6" i="7"/>
  <c r="B6" i="7"/>
</calcChain>
</file>

<file path=xl/sharedStrings.xml><?xml version="1.0" encoding="utf-8"?>
<sst xmlns="http://schemas.openxmlformats.org/spreadsheetml/2006/main" count="1078" uniqueCount="494">
  <si>
    <t>比例</t>
  </si>
  <si>
    <t>12/31/2018*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</si>
  <si>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</si>
  <si>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</si>
  <si>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</si>
  <si>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</si>
  <si>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</si>
  <si>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</si>
  <si>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</si>
  <si>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</si>
  <si>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</si>
  <si>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</si>
  <si>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</si>
  <si>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</si>
  <si>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</si>
  <si>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</si>
  <si>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</si>
  <si>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</si>
  <si>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</si>
  <si>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</si>
  <si>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</si>
  <si>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</si>
  <si>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</si>
  <si>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n\a</t>
  </si>
  <si>
    <t>负债总额(元)</t>
  </si>
  <si>
    <t>Debt to equity ratio</t>
  </si>
  <si>
    <t>Average stock price in the proceeding half-year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</si>
  <si>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</si>
  <si>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</si>
  <si>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</si>
  <si>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</si>
  <si>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</si>
  <si>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</si>
  <si>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</si>
  <si>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</si>
  <si>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</si>
  <si>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20-06-30</t>
  </si>
  <si>
    <t>19-12-31</t>
  </si>
  <si>
    <t>19-06-30</t>
  </si>
  <si>
    <t>18-12-31</t>
  </si>
  <si>
    <t>17-12-31</t>
  </si>
  <si>
    <t>16-12-31</t>
  </si>
  <si>
    <t>流动资产(元)</t>
  </si>
  <si>
    <t>6.89亿</t>
  </si>
  <si>
    <t>7.68亿</t>
  </si>
  <si>
    <t>10.09亿</t>
  </si>
  <si>
    <t>1.98亿</t>
  </si>
  <si>
    <t>7644.30万</t>
  </si>
  <si>
    <t>1.10亿</t>
  </si>
  <si>
    <t>受限制存款及现金</t>
  </si>
  <si>
    <t>1.30亿</t>
  </si>
  <si>
    <t>52.20万</t>
  </si>
  <si>
    <t>应收账款及票据</t>
  </si>
  <si>
    <t>应收关联公司款项</t>
  </si>
  <si>
    <t>66.80万</t>
  </si>
  <si>
    <t>967.10万</t>
  </si>
  <si>
    <t>预付款项、按金及其他应收款项(流动)</t>
  </si>
  <si>
    <t>4462.90万</t>
  </si>
  <si>
    <t>2190.40万</t>
  </si>
  <si>
    <t>1848.20万</t>
  </si>
  <si>
    <t>2082.60万</t>
  </si>
  <si>
    <t>1518.80万</t>
  </si>
  <si>
    <t>355.60万</t>
  </si>
  <si>
    <t>可收回本期税项</t>
  </si>
  <si>
    <t>存货</t>
  </si>
  <si>
    <t>2674.90万</t>
  </si>
  <si>
    <t>2222.40万</t>
  </si>
  <si>
    <t>2242.90万</t>
  </si>
  <si>
    <t>2755.10万</t>
  </si>
  <si>
    <t>3631.90万</t>
  </si>
  <si>
    <t>293.90万</t>
  </si>
  <si>
    <t>1616.80万</t>
  </si>
  <si>
    <t>1324.00万</t>
  </si>
  <si>
    <t>1299.10万</t>
  </si>
  <si>
    <t>1731.40万</t>
  </si>
  <si>
    <t>143.50万</t>
  </si>
  <si>
    <t>7.77亿</t>
  </si>
  <si>
    <t>9.55亿</t>
  </si>
  <si>
    <t>10.63亿</t>
  </si>
  <si>
    <t>2.61亿</t>
  </si>
  <si>
    <t>1.55亿</t>
  </si>
  <si>
    <t>1.18亿</t>
  </si>
  <si>
    <t>非流动资产(元)</t>
  </si>
  <si>
    <t>物业、厂房及设备</t>
  </si>
  <si>
    <t>4.18亿</t>
  </si>
  <si>
    <t>2.55亿</t>
  </si>
  <si>
    <t>1.33亿</t>
  </si>
  <si>
    <t>1.23亿</t>
  </si>
  <si>
    <t>1.13亿</t>
  </si>
  <si>
    <t>1.21亿</t>
  </si>
  <si>
    <t>投资物业</t>
  </si>
  <si>
    <t>预付款项、按金及其他应收款项(非流动)</t>
  </si>
  <si>
    <t>804.70万</t>
  </si>
  <si>
    <t>土地使用权</t>
  </si>
  <si>
    <t>商誉及无形资产</t>
  </si>
  <si>
    <t>其中:商誉</t>
  </si>
  <si>
    <t>无形资产</t>
  </si>
  <si>
    <t>于联营和合营公司投资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</si>
  <si>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</si>
  <si>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</si>
  <si>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</si>
  <si>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</si>
  <si>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持有至到期投资(非流动)</t>
  </si>
  <si>
    <t>递延税项资产</t>
  </si>
  <si>
    <t>非流动资产其他项目</t>
  </si>
  <si>
    <t>1.86亿</t>
  </si>
  <si>
    <t>2.11亿</t>
  </si>
  <si>
    <t>8963.60万</t>
  </si>
  <si>
    <t>2113.10万</t>
  </si>
  <si>
    <t>1229.70万</t>
  </si>
  <si>
    <t>非流动资产合计</t>
  </si>
  <si>
    <t>5.41亿</t>
  </si>
  <si>
    <t>4.41亿</t>
  </si>
  <si>
    <t>3.44亿</t>
  </si>
  <si>
    <t>2.12亿</t>
  </si>
  <si>
    <t>1.34亿</t>
  </si>
  <si>
    <t>1.41亿</t>
  </si>
  <si>
    <t>资产总额(元)</t>
  </si>
  <si>
    <t>13.17亿</t>
  </si>
  <si>
    <t>13.96亿</t>
  </si>
  <si>
    <t>14.07亿</t>
  </si>
  <si>
    <t>4.73亿</t>
  </si>
  <si>
    <t>2.89亿</t>
  </si>
  <si>
    <t>2.59亿</t>
  </si>
  <si>
    <t>流动负债(元)</t>
  </si>
  <si>
    <t>短期借款</t>
  </si>
  <si>
    <t>6320.50万</t>
  </si>
  <si>
    <t>9523.50万</t>
  </si>
  <si>
    <t>4000.00万</t>
  </si>
  <si>
    <t>1000.00万</t>
  </si>
  <si>
    <t>融资租赁负债(流动)</t>
  </si>
  <si>
    <t>736.00万</t>
  </si>
  <si>
    <t>282.30万</t>
  </si>
  <si>
    <t>850.00万</t>
  </si>
  <si>
    <t>以公允价值计量且其变动计入当期损益的金融负债(流动)</t>
  </si>
  <si>
    <t>衍生金融负债(流动)</t>
  </si>
  <si>
    <t>应付账款及票据</t>
  </si>
  <si>
    <t>1.52亿</t>
  </si>
  <si>
    <t>1.28亿</t>
  </si>
  <si>
    <t>6659.90万</t>
  </si>
  <si>
    <t>3826.20万</t>
  </si>
  <si>
    <t>1361.40万</t>
  </si>
  <si>
    <t>1785.00万</t>
  </si>
  <si>
    <t>其他应付款项及应计费用</t>
  </si>
  <si>
    <t>应付税项</t>
  </si>
  <si>
    <t>应付股息及利息</t>
  </si>
  <si>
    <t>递延收入(流动)</t>
  </si>
  <si>
    <t>4362.40万</t>
  </si>
  <si>
    <t>1051.50万</t>
  </si>
  <si>
    <t>流动负债其他项目</t>
  </si>
  <si>
    <t>7005.80万</t>
  </si>
  <si>
    <t>6313.40万</t>
  </si>
  <si>
    <t>5866.20万</t>
  </si>
  <si>
    <t>4236.70万</t>
  </si>
  <si>
    <t>2.73亿</t>
  </si>
  <si>
    <t>2.70亿</t>
  </si>
  <si>
    <t>2.32亿</t>
  </si>
  <si>
    <t>1.56亿</t>
  </si>
  <si>
    <t>7085.30万</t>
  </si>
  <si>
    <t>3380.00万</t>
  </si>
  <si>
    <t>流动资产净值(元)</t>
  </si>
  <si>
    <t>5.03亿</t>
  </si>
  <si>
    <t>6.85亿</t>
  </si>
  <si>
    <t>8.31亿</t>
  </si>
  <si>
    <t>1.04亿</t>
  </si>
  <si>
    <t>8408.20万</t>
  </si>
  <si>
    <t>8380.30万</t>
  </si>
  <si>
    <t>总资产减流动负债(元)</t>
  </si>
  <si>
    <t>10.44亿</t>
  </si>
  <si>
    <t>11.26亿</t>
  </si>
  <si>
    <t>11.75亿</t>
  </si>
  <si>
    <t>3.17亿</t>
  </si>
  <si>
    <t>2.18亿</t>
  </si>
  <si>
    <t>2.25亿</t>
  </si>
  <si>
    <t>非流动负债(元)</t>
  </si>
  <si>
    <t>长期借款</t>
  </si>
  <si>
    <t>6500.00万</t>
  </si>
  <si>
    <t>融资租赁负债(非流动)</t>
  </si>
  <si>
    <t>3314.60万</t>
  </si>
  <si>
    <t>3073.70万</t>
  </si>
  <si>
    <t>3820.20万</t>
  </si>
  <si>
    <t>以公允价值计量且其变动计入当期损益的金融负债(非流动)</t>
  </si>
  <si>
    <t>衍生金融负债(非流动)</t>
  </si>
  <si>
    <t>递延税项负债</t>
  </si>
  <si>
    <t>递延收入(非流动)</t>
  </si>
  <si>
    <t>435.00万</t>
  </si>
  <si>
    <t>3730.90万</t>
  </si>
  <si>
    <t>347.50万</t>
  </si>
  <si>
    <t>220.00万</t>
  </si>
  <si>
    <t>非流动负债其他项目</t>
  </si>
  <si>
    <t>438.60万</t>
  </si>
  <si>
    <t>3749.60万</t>
  </si>
  <si>
    <t>7243.20万</t>
  </si>
  <si>
    <t>4167.70万</t>
  </si>
  <si>
    <t>6720.00万</t>
  </si>
  <si>
    <t>3.11亿</t>
  </si>
  <si>
    <t>3.43亿</t>
  </si>
  <si>
    <t>2.74亿</t>
  </si>
  <si>
    <t>2.24亿</t>
  </si>
  <si>
    <t>1.36亿</t>
  </si>
  <si>
    <t>9880.00万</t>
  </si>
  <si>
    <t>股东权益(元)</t>
  </si>
  <si>
    <t>股本</t>
  </si>
  <si>
    <t>280.40万</t>
  </si>
  <si>
    <t>5.10万</t>
  </si>
  <si>
    <t>1.27亿</t>
  </si>
  <si>
    <t>储备</t>
  </si>
  <si>
    <t>10.04亿</t>
  </si>
  <si>
    <t>10.51亿</t>
  </si>
  <si>
    <t>11.31亿</t>
  </si>
  <si>
    <t>2.50亿</t>
  </si>
  <si>
    <t>-2679.50万</t>
  </si>
  <si>
    <t>-2238.20万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</si>
  <si>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</si>
  <si>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</si>
  <si>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</si>
  <si>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</si>
  <si>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</si>
  <si>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</si>
  <si>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10.06亿</t>
  </si>
  <si>
    <t>10.54亿</t>
  </si>
  <si>
    <t>11.34亿</t>
  </si>
  <si>
    <t>9981.30万</t>
  </si>
  <si>
    <t>非控股权益</t>
  </si>
  <si>
    <t>5347.60万</t>
  </si>
  <si>
    <t>5584.00万</t>
  </si>
  <si>
    <t>股东权益其他项目</t>
  </si>
  <si>
    <t>1.53亿</t>
  </si>
  <si>
    <t>1.60亿</t>
  </si>
  <si>
    <t>负债及股东权益合计(元)</t>
  </si>
  <si>
    <t>18-06-30</t>
  </si>
  <si>
    <t>销售成本</t>
  </si>
  <si>
    <t>其他收入</t>
  </si>
  <si>
    <t>2093.90万</t>
  </si>
  <si>
    <t>1799.90万</t>
  </si>
  <si>
    <t>372.60万</t>
  </si>
  <si>
    <t>2405.90万</t>
  </si>
  <si>
    <t>1018.70万</t>
  </si>
  <si>
    <t>479.80万</t>
  </si>
  <si>
    <t>240.10万</t>
  </si>
  <si>
    <t>销售及分销成本</t>
  </si>
  <si>
    <t>行政开支</t>
  </si>
  <si>
    <t>-3074.10万</t>
  </si>
  <si>
    <t>-6295.20万</t>
  </si>
  <si>
    <t>-2788.20万</t>
  </si>
  <si>
    <t>-4212.80万</t>
  </si>
  <si>
    <t>-1270.20万</t>
  </si>
  <si>
    <t>-2490.00万</t>
  </si>
  <si>
    <t>-1431.60万</t>
  </si>
  <si>
    <t>员工薪酬</t>
  </si>
  <si>
    <t>研发费用</t>
  </si>
  <si>
    <t>-6082.80万</t>
  </si>
  <si>
    <t>-1.34亿</t>
  </si>
  <si>
    <t>-5870.30万</t>
  </si>
  <si>
    <t>-8898.30万</t>
  </si>
  <si>
    <t>-2632.20万</t>
  </si>
  <si>
    <t>-2163.20万</t>
  </si>
  <si>
    <t>-2278.20万</t>
  </si>
  <si>
    <t>折旧和摊销</t>
  </si>
  <si>
    <t>其他支出</t>
  </si>
  <si>
    <t>1906.60万</t>
  </si>
  <si>
    <t>-1569.20万</t>
  </si>
  <si>
    <t>-2884.90万</t>
  </si>
  <si>
    <t>-1493.40万</t>
  </si>
  <si>
    <t>-1237.00万</t>
  </si>
  <si>
    <t>-264.40万</t>
  </si>
  <si>
    <t>51.80万</t>
  </si>
  <si>
    <t>资产减值损失</t>
  </si>
  <si>
    <t>重估盈余</t>
  </si>
  <si>
    <t>出售资产之溢利</t>
  </si>
  <si>
    <t>经营溢利(计算)</t>
  </si>
  <si>
    <t>-5156.40万</t>
  </si>
  <si>
    <t>-1.95亿</t>
  </si>
  <si>
    <t>-1.12亿</t>
  </si>
  <si>
    <t>-1.22亿</t>
  </si>
  <si>
    <t>-4120.70万</t>
  </si>
  <si>
    <t>-4437.80万</t>
  </si>
  <si>
    <t>-3417.90万</t>
  </si>
  <si>
    <t>应占联营公司溢利</t>
  </si>
  <si>
    <t>应占合营公司溢利</t>
  </si>
  <si>
    <t>财务成本</t>
  </si>
  <si>
    <t>-262.40万</t>
  </si>
  <si>
    <t>-769.50万</t>
  </si>
  <si>
    <t>-397.30万</t>
  </si>
  <si>
    <t>-448.10万</t>
  </si>
  <si>
    <t>-189.90万</t>
  </si>
  <si>
    <t>-332.80万</t>
  </si>
  <si>
    <t>-55.70万</t>
  </si>
  <si>
    <t>影响税前利润的其他项目</t>
  </si>
  <si>
    <t>-2612.60万</t>
  </si>
  <si>
    <t>税前利润</t>
  </si>
  <si>
    <t>-5418.80万</t>
  </si>
  <si>
    <t>-2.03亿</t>
  </si>
  <si>
    <t>-1.16亿</t>
  </si>
  <si>
    <t>-1.53亿</t>
  </si>
  <si>
    <t>-4310.60万</t>
  </si>
  <si>
    <t>-4770.60万</t>
  </si>
  <si>
    <t>-3473.60万</t>
  </si>
  <si>
    <t>所得税</t>
  </si>
  <si>
    <t>283.40万</t>
  </si>
  <si>
    <t>影响净利润的其他项目</t>
  </si>
  <si>
    <t>566.80万</t>
  </si>
  <si>
    <t>-1.50亿</t>
  </si>
  <si>
    <t>本公司拥有人应占净利润</t>
  </si>
  <si>
    <t>-1.25亿</t>
  </si>
  <si>
    <t>-2806.60万</t>
  </si>
  <si>
    <t>-3106.40万</t>
  </si>
  <si>
    <t>-2261.80万</t>
  </si>
  <si>
    <t>非控股权益应占净利润</t>
  </si>
  <si>
    <t>-2487.60万</t>
  </si>
  <si>
    <t>-1504.00万</t>
  </si>
  <si>
    <t>-1664.20万</t>
  </si>
  <si>
    <t>-1211.80万</t>
  </si>
  <si>
    <t>股息</t>
  </si>
  <si>
    <t>每股股息</t>
  </si>
  <si>
    <t>每股收益</t>
  </si>
  <si>
    <t>基本每股收益</t>
  </si>
  <si>
    <t>稀释每股收益</t>
  </si>
  <si>
    <t>其他全面收益</t>
  </si>
  <si>
    <t>全面收益总额</t>
  </si>
  <si>
    <t>本公司拥有人应占全面收益总额</t>
  </si>
  <si>
    <t>非控股权益应占全面收益总额</t>
  </si>
  <si>
    <t>经营活动产生的现金流量(元)</t>
  </si>
  <si>
    <t>除税前利润</t>
  </si>
  <si>
    <t>资产减值准备</t>
  </si>
  <si>
    <t>27.20万</t>
  </si>
  <si>
    <t>83.90万</t>
  </si>
  <si>
    <t>折旧与摊销</t>
  </si>
  <si>
    <t>1168.30万</t>
  </si>
  <si>
    <t>2219.80万</t>
  </si>
  <si>
    <t>1171.60万</t>
  </si>
  <si>
    <t>1113.40万</t>
  </si>
  <si>
    <t>349.40万</t>
  </si>
  <si>
    <t>出售物业、厂房及设备的亏损(收益)</t>
  </si>
  <si>
    <t>投资亏损(收益)</t>
  </si>
  <si>
    <t>应占联营及合营公司亏损(收益)</t>
  </si>
  <si>
    <t>利息支出</t>
  </si>
  <si>
    <t>262.40万</t>
  </si>
  <si>
    <t>769.50万</t>
  </si>
  <si>
    <t>448.10万</t>
  </si>
  <si>
    <t>332.80万</t>
  </si>
  <si>
    <t>55.70万</t>
  </si>
  <si>
    <t>利息收入</t>
  </si>
  <si>
    <t>-817.30万</t>
  </si>
  <si>
    <t>-392.50万</t>
  </si>
  <si>
    <t>-13.20万</t>
  </si>
  <si>
    <t>-10.80万</t>
  </si>
  <si>
    <t>-7.00万</t>
  </si>
  <si>
    <t>存货的减少(增加)</t>
  </si>
  <si>
    <t>-452.50万</t>
  </si>
  <si>
    <t>505.50万</t>
  </si>
  <si>
    <t>792.90万</t>
  </si>
  <si>
    <t>-3338.00万</t>
  </si>
  <si>
    <t>-293.90万</t>
  </si>
  <si>
    <t>应收帐款减少(增加)</t>
  </si>
  <si>
    <t>预付款项、按金及其他应收款项减少(增加)</t>
  </si>
  <si>
    <t>应付帐款增加(减少)</t>
  </si>
  <si>
    <t>-1299.10万</t>
  </si>
  <si>
    <t>2683.50万</t>
  </si>
  <si>
    <t>2669.20万</t>
  </si>
  <si>
    <t>38.70万</t>
  </si>
  <si>
    <t>291.00万</t>
  </si>
  <si>
    <t>预收账款、按金及其他应付款增加(减少)</t>
  </si>
  <si>
    <t>经营资金变动其他项目</t>
  </si>
  <si>
    <t>1201.80万</t>
  </si>
  <si>
    <t>207.30万</t>
  </si>
  <si>
    <t>2777.80万</t>
  </si>
  <si>
    <t>2464.20万</t>
  </si>
  <si>
    <t>-1109.80万</t>
  </si>
  <si>
    <t>经营活动产生的现金</t>
  </si>
  <si>
    <t>-7141.10万</t>
  </si>
  <si>
    <t>-1.37亿</t>
  </si>
  <si>
    <t>-6187.40万</t>
  </si>
  <si>
    <t>-6512.20万</t>
  </si>
  <si>
    <t>-2312.30万</t>
  </si>
  <si>
    <t>已收利息(经营)</t>
  </si>
  <si>
    <t>已付利息(经营)</t>
  </si>
  <si>
    <t>已付税项</t>
  </si>
  <si>
    <t>经营活动产生的现金流量净额其他项目</t>
  </si>
  <si>
    <t>-7422.90万</t>
  </si>
  <si>
    <t>-4817.80万</t>
  </si>
  <si>
    <t>经营活动产生的现金流量净额</t>
  </si>
  <si>
    <t>投资活动产生的现金流量(元)</t>
  </si>
  <si>
    <t>购买物业、厂房及设备支付的现金</t>
  </si>
  <si>
    <t>-9286.50万</t>
  </si>
  <si>
    <t>-1.14亿</t>
  </si>
  <si>
    <t>-1795.80万</t>
  </si>
  <si>
    <t>-4978.70万</t>
  </si>
  <si>
    <t>-1696.00万</t>
  </si>
  <si>
    <t>-1312.90万</t>
  </si>
  <si>
    <t>-4021.40万</t>
  </si>
  <si>
    <t>出售物业、厂房及设备收到的现金</t>
  </si>
  <si>
    <t>购买无形资产及其他资产支付的现金</t>
  </si>
  <si>
    <t>-3811.00万</t>
  </si>
  <si>
    <t>出售无形资产及其他资产收到的现金</t>
  </si>
  <si>
    <t>购买子公司、联营企业及合营企业支付的现金</t>
  </si>
  <si>
    <t>出售子公司、联营企业及合营企业收到的现金</t>
  </si>
  <si>
    <t>购买证券投资所支付的现金</t>
  </si>
  <si>
    <t>出售证券投资所收到的现金</t>
  </si>
  <si>
    <t>已收利息及股息(投资)</t>
  </si>
  <si>
    <t>603.80万</t>
  </si>
  <si>
    <t>48.80万</t>
  </si>
  <si>
    <t>18.70万</t>
  </si>
  <si>
    <t>13.20万</t>
  </si>
  <si>
    <t>1.90万</t>
  </si>
  <si>
    <t>10.80万</t>
  </si>
  <si>
    <t>7.00万</t>
  </si>
  <si>
    <t>投资活动产生的现金流量净额其他项目</t>
  </si>
  <si>
    <t>2.87亿</t>
  </si>
  <si>
    <t>-3.00亿</t>
  </si>
  <si>
    <t>-7024.40万</t>
  </si>
  <si>
    <t>-7116.10万</t>
  </si>
  <si>
    <t>-8311.30万</t>
  </si>
  <si>
    <t>-57.60万</t>
  </si>
  <si>
    <t>591.40万</t>
  </si>
  <si>
    <t>投资活动产生的现金流量净额</t>
  </si>
  <si>
    <t>2.00亿</t>
  </si>
  <si>
    <t>-4.13亿</t>
  </si>
  <si>
    <t>-8801.50万</t>
  </si>
  <si>
    <t>-8270.60万</t>
  </si>
  <si>
    <t>-6194.40万</t>
  </si>
  <si>
    <t>-1359.70万</t>
  </si>
  <si>
    <t>-3423.00万</t>
  </si>
  <si>
    <t>融资活动产生的现金流量(元)</t>
  </si>
  <si>
    <t>新增借款</t>
  </si>
  <si>
    <t>9507.10万</t>
  </si>
  <si>
    <t>3000.00万</t>
  </si>
  <si>
    <t>6648.30万</t>
  </si>
  <si>
    <t>偿还借款</t>
  </si>
  <si>
    <t>-6621.50万</t>
  </si>
  <si>
    <t>-1.59亿</t>
  </si>
  <si>
    <t>-1.17亿</t>
  </si>
  <si>
    <t>-28.10万</t>
  </si>
  <si>
    <t>-999.80万</t>
  </si>
  <si>
    <t>吸收投资所得</t>
  </si>
  <si>
    <t>1600.00万</t>
  </si>
  <si>
    <t>700.00万</t>
  </si>
  <si>
    <t>6949.50万</t>
  </si>
  <si>
    <t>发行股份</t>
  </si>
  <si>
    <t>10.33亿</t>
  </si>
  <si>
    <t>4.10亿</t>
  </si>
  <si>
    <t>3.40万</t>
  </si>
  <si>
    <t>回购股份</t>
  </si>
  <si>
    <t>发行债券</t>
  </si>
  <si>
    <t>赎回/偿还债券</t>
  </si>
  <si>
    <t>发行费用</t>
  </si>
  <si>
    <t>-128.00万</t>
  </si>
  <si>
    <t>-3037.50万</t>
  </si>
  <si>
    <t>-2820.00万</t>
  </si>
  <si>
    <t>已付股息(融资)</t>
  </si>
  <si>
    <t>已付利息(融资)</t>
  </si>
  <si>
    <t>-283.20万</t>
  </si>
  <si>
    <t>-937.80万</t>
  </si>
  <si>
    <t>-543.70万</t>
  </si>
  <si>
    <t>-256.60万</t>
  </si>
  <si>
    <t>-282.20万</t>
  </si>
  <si>
    <t>融资活动产生的现金流量净额其他项目</t>
  </si>
  <si>
    <t>-333.10万</t>
  </si>
  <si>
    <t>-684.20万</t>
  </si>
  <si>
    <t>-273.20万</t>
  </si>
  <si>
    <t>-1.97亿</t>
  </si>
  <si>
    <t>融资活动产生的现金流量净额</t>
  </si>
  <si>
    <t>-7365.80万</t>
  </si>
  <si>
    <t>9.23亿</t>
  </si>
  <si>
    <t>9.75亿</t>
  </si>
  <si>
    <t>2.57亿</t>
  </si>
  <si>
    <t>4603.40万</t>
  </si>
  <si>
    <t>1389.70万</t>
  </si>
  <si>
    <t>1.26亿</t>
  </si>
  <si>
    <t>现金及现金等价物净增加额其他项目(元)</t>
  </si>
  <si>
    <t>现金及现金等价物净增加额(元)</t>
  </si>
  <si>
    <t>5532.00万</t>
  </si>
  <si>
    <t>3.73亿</t>
  </si>
  <si>
    <t>8.13亿</t>
  </si>
  <si>
    <t>1.12亿</t>
  </si>
  <si>
    <t>-6408.80万</t>
  </si>
  <si>
    <t>-6715.90万</t>
  </si>
  <si>
    <t>6914.50万</t>
  </si>
  <si>
    <t>现金及现金等价物的期初余额(元)</t>
  </si>
  <si>
    <t>5.89亿</t>
  </si>
  <si>
    <t>4039.40万</t>
  </si>
  <si>
    <t>汇率变动对现金及现金等价物的影响(元)</t>
  </si>
  <si>
    <t>-233.70万</t>
  </si>
  <si>
    <t>现金及现金等价物的期末余额其他项目(元)</t>
  </si>
  <si>
    <t>-69.50万</t>
  </si>
  <si>
    <t>1747.60万</t>
  </si>
  <si>
    <t>-132.20万</t>
  </si>
  <si>
    <t>951.30万</t>
  </si>
  <si>
    <t>1035.40万</t>
  </si>
  <si>
    <t>3392.90万</t>
  </si>
  <si>
    <t>13.40万</t>
  </si>
  <si>
    <t>现金及现金等价物的期末余额(元)</t>
  </si>
  <si>
    <t>6.43亿</t>
  </si>
  <si>
    <t>2270.90万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</si>
</sst>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6" xfId="0" quotePrefix="1" applyFont="1" applyFill="1" applyBorder="1" applyAlignment="1">
      <alignment wrapText="1"/>
    </xf>
    <xf numFmtId="14" fontId="3" fillId="0" borderId="7" xfId="0" applyNumberFormat="1" applyFont="1" applyBorder="1"/>
    <xf numFmtId="0" fontId="0" fillId="0" borderId="8" xfId="0" applyBorder="1"/>
    <xf numFmtId="0" fontId="3" fillId="0" borderId="9" xfId="0" applyFont="1" applyBorder="1"/>
    <xf numFmtId="0" fontId="3" fillId="0" borderId="7" xfId="0" applyFont="1" applyBorder="1"/>
    <xf numFmtId="0" fontId="3" fillId="0" borderId="0" xfId="0" applyFont="1"/>
    <xf numFmtId="164" fontId="3" fillId="0" borderId="7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0" xfId="0" applyAlignme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12" xfId="0" applyFill="1" applyBorder="1" applyAlignment="1"/>
    <xf numFmtId="0" fontId="5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02181.HK Stock Price (2019-2020)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Price'!$A$2:$A$396</c:f>
              <c:numCache>
                <c:formatCode>m/d/yyyy</c:formatCode>
                <c:ptCount val="395"/>
                <c:pt idx="0">
                  <c:v>43616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43626</c:v>
                </c:pt>
                <c:pt idx="6">
                  <c:v>43627</c:v>
                </c:pt>
                <c:pt idx="7">
                  <c:v>43628</c:v>
                </c:pt>
                <c:pt idx="8">
                  <c:v>43629</c:v>
                </c:pt>
                <c:pt idx="9">
                  <c:v>43630</c:v>
                </c:pt>
                <c:pt idx="10">
                  <c:v>43633</c:v>
                </c:pt>
                <c:pt idx="11">
                  <c:v>43634</c:v>
                </c:pt>
                <c:pt idx="12">
                  <c:v>43635</c:v>
                </c:pt>
                <c:pt idx="13">
                  <c:v>43636</c:v>
                </c:pt>
                <c:pt idx="14">
                  <c:v>43637</c:v>
                </c:pt>
                <c:pt idx="15">
                  <c:v>43640</c:v>
                </c:pt>
                <c:pt idx="16">
                  <c:v>43641</c:v>
                </c:pt>
                <c:pt idx="17">
                  <c:v>43642</c:v>
                </c:pt>
                <c:pt idx="18">
                  <c:v>43643</c:v>
                </c:pt>
                <c:pt idx="19">
                  <c:v>43644</c:v>
                </c:pt>
                <c:pt idx="20">
                  <c:v>43648</c:v>
                </c:pt>
                <c:pt idx="21">
                  <c:v>43649</c:v>
                </c:pt>
                <c:pt idx="22">
                  <c:v>43650</c:v>
                </c:pt>
                <c:pt idx="23">
                  <c:v>43651</c:v>
                </c:pt>
                <c:pt idx="24">
                  <c:v>43654</c:v>
                </c:pt>
                <c:pt idx="25">
                  <c:v>43655</c:v>
                </c:pt>
                <c:pt idx="26">
                  <c:v>43656</c:v>
                </c:pt>
                <c:pt idx="27">
                  <c:v>43657</c:v>
                </c:pt>
                <c:pt idx="28">
                  <c:v>43658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43665</c:v>
                </c:pt>
                <c:pt idx="34">
                  <c:v>43668</c:v>
                </c:pt>
                <c:pt idx="35">
                  <c:v>43669</c:v>
                </c:pt>
                <c:pt idx="36">
                  <c:v>43670</c:v>
                </c:pt>
                <c:pt idx="37">
                  <c:v>43671</c:v>
                </c:pt>
                <c:pt idx="38">
                  <c:v>43672</c:v>
                </c:pt>
                <c:pt idx="39">
                  <c:v>43675</c:v>
                </c:pt>
                <c:pt idx="40">
                  <c:v>43676</c:v>
                </c:pt>
                <c:pt idx="41">
                  <c:v>43677</c:v>
                </c:pt>
                <c:pt idx="42">
                  <c:v>43678</c:v>
                </c:pt>
                <c:pt idx="43">
                  <c:v>43679</c:v>
                </c:pt>
                <c:pt idx="44">
                  <c:v>43682</c:v>
                </c:pt>
                <c:pt idx="45">
                  <c:v>43683</c:v>
                </c:pt>
                <c:pt idx="46">
                  <c:v>43684</c:v>
                </c:pt>
                <c:pt idx="47">
                  <c:v>43685</c:v>
                </c:pt>
                <c:pt idx="48">
                  <c:v>43686</c:v>
                </c:pt>
                <c:pt idx="49">
                  <c:v>43689</c:v>
                </c:pt>
                <c:pt idx="50">
                  <c:v>43690</c:v>
                </c:pt>
                <c:pt idx="51">
                  <c:v>43691</c:v>
                </c:pt>
                <c:pt idx="52">
                  <c:v>43692</c:v>
                </c:pt>
                <c:pt idx="53">
                  <c:v>43693</c:v>
                </c:pt>
                <c:pt idx="54">
                  <c:v>43696</c:v>
                </c:pt>
                <c:pt idx="55">
                  <c:v>43697</c:v>
                </c:pt>
                <c:pt idx="56">
                  <c:v>43698</c:v>
                </c:pt>
                <c:pt idx="57">
                  <c:v>43699</c:v>
                </c:pt>
                <c:pt idx="58">
                  <c:v>43700</c:v>
                </c:pt>
                <c:pt idx="59">
                  <c:v>43703</c:v>
                </c:pt>
                <c:pt idx="60">
                  <c:v>43704</c:v>
                </c:pt>
                <c:pt idx="61">
                  <c:v>43705</c:v>
                </c:pt>
                <c:pt idx="62">
                  <c:v>43706</c:v>
                </c:pt>
                <c:pt idx="63">
                  <c:v>43707</c:v>
                </c:pt>
                <c:pt idx="64">
                  <c:v>43710</c:v>
                </c:pt>
                <c:pt idx="65">
                  <c:v>43711</c:v>
                </c:pt>
                <c:pt idx="66">
                  <c:v>43712</c:v>
                </c:pt>
                <c:pt idx="67">
                  <c:v>43713</c:v>
                </c:pt>
                <c:pt idx="68">
                  <c:v>43714</c:v>
                </c:pt>
                <c:pt idx="69">
                  <c:v>43717</c:v>
                </c:pt>
                <c:pt idx="70">
                  <c:v>43718</c:v>
                </c:pt>
                <c:pt idx="71">
                  <c:v>43719</c:v>
                </c:pt>
                <c:pt idx="72">
                  <c:v>43720</c:v>
                </c:pt>
                <c:pt idx="73">
                  <c:v>43721</c:v>
                </c:pt>
                <c:pt idx="74">
                  <c:v>43724</c:v>
                </c:pt>
                <c:pt idx="75">
                  <c:v>43725</c:v>
                </c:pt>
                <c:pt idx="76">
                  <c:v>43726</c:v>
                </c:pt>
                <c:pt idx="77">
                  <c:v>43727</c:v>
                </c:pt>
                <c:pt idx="78">
                  <c:v>43728</c:v>
                </c:pt>
                <c:pt idx="79">
                  <c:v>43731</c:v>
                </c:pt>
                <c:pt idx="80">
                  <c:v>43732</c:v>
                </c:pt>
                <c:pt idx="81">
                  <c:v>43733</c:v>
                </c:pt>
                <c:pt idx="82">
                  <c:v>43734</c:v>
                </c:pt>
                <c:pt idx="83">
                  <c:v>43735</c:v>
                </c:pt>
                <c:pt idx="84">
                  <c:v>43738</c:v>
                </c:pt>
                <c:pt idx="85">
                  <c:v>43740</c:v>
                </c:pt>
                <c:pt idx="86">
                  <c:v>43741</c:v>
                </c:pt>
                <c:pt idx="87">
                  <c:v>43742</c:v>
                </c:pt>
                <c:pt idx="88">
                  <c:v>43746</c:v>
                </c:pt>
                <c:pt idx="89">
                  <c:v>43747</c:v>
                </c:pt>
                <c:pt idx="90">
                  <c:v>43748</c:v>
                </c:pt>
                <c:pt idx="91">
                  <c:v>43749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43759</c:v>
                </c:pt>
                <c:pt idx="98">
                  <c:v>43760</c:v>
                </c:pt>
                <c:pt idx="99">
                  <c:v>43761</c:v>
                </c:pt>
                <c:pt idx="100">
                  <c:v>43762</c:v>
                </c:pt>
                <c:pt idx="101">
                  <c:v>43763</c:v>
                </c:pt>
                <c:pt idx="102">
                  <c:v>43766</c:v>
                </c:pt>
                <c:pt idx="103">
                  <c:v>43767</c:v>
                </c:pt>
                <c:pt idx="104">
                  <c:v>43768</c:v>
                </c:pt>
                <c:pt idx="105">
                  <c:v>43769</c:v>
                </c:pt>
                <c:pt idx="106">
                  <c:v>43770</c:v>
                </c:pt>
                <c:pt idx="107">
                  <c:v>43773</c:v>
                </c:pt>
                <c:pt idx="108">
                  <c:v>43774</c:v>
                </c:pt>
                <c:pt idx="109">
                  <c:v>43775</c:v>
                </c:pt>
                <c:pt idx="110">
                  <c:v>43776</c:v>
                </c:pt>
                <c:pt idx="111">
                  <c:v>43777</c:v>
                </c:pt>
                <c:pt idx="112">
                  <c:v>43780</c:v>
                </c:pt>
                <c:pt idx="113">
                  <c:v>43781</c:v>
                </c:pt>
                <c:pt idx="114">
                  <c:v>43782</c:v>
                </c:pt>
                <c:pt idx="115">
                  <c:v>43783</c:v>
                </c:pt>
                <c:pt idx="116">
                  <c:v>43784</c:v>
                </c:pt>
                <c:pt idx="117">
                  <c:v>43787</c:v>
                </c:pt>
                <c:pt idx="118">
                  <c:v>43788</c:v>
                </c:pt>
                <c:pt idx="119">
                  <c:v>43789</c:v>
                </c:pt>
                <c:pt idx="120">
                  <c:v>43790</c:v>
                </c:pt>
                <c:pt idx="121">
                  <c:v>43791</c:v>
                </c:pt>
                <c:pt idx="122">
                  <c:v>43794</c:v>
                </c:pt>
                <c:pt idx="123">
                  <c:v>43795</c:v>
                </c:pt>
                <c:pt idx="124">
                  <c:v>43796</c:v>
                </c:pt>
                <c:pt idx="125">
                  <c:v>43797</c:v>
                </c:pt>
                <c:pt idx="126">
                  <c:v>43798</c:v>
                </c:pt>
                <c:pt idx="127">
                  <c:v>43801</c:v>
                </c:pt>
                <c:pt idx="128">
                  <c:v>43802</c:v>
                </c:pt>
                <c:pt idx="129">
                  <c:v>43803</c:v>
                </c:pt>
                <c:pt idx="130">
                  <c:v>43804</c:v>
                </c:pt>
                <c:pt idx="131">
                  <c:v>43805</c:v>
                </c:pt>
                <c:pt idx="132">
                  <c:v>43808</c:v>
                </c:pt>
                <c:pt idx="133">
                  <c:v>43809</c:v>
                </c:pt>
                <c:pt idx="134">
                  <c:v>43810</c:v>
                </c:pt>
                <c:pt idx="135">
                  <c:v>43811</c:v>
                </c:pt>
                <c:pt idx="136">
                  <c:v>43812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43822</c:v>
                </c:pt>
                <c:pt idx="143">
                  <c:v>43823</c:v>
                </c:pt>
                <c:pt idx="144">
                  <c:v>43826</c:v>
                </c:pt>
                <c:pt idx="145">
                  <c:v>43829</c:v>
                </c:pt>
                <c:pt idx="146">
                  <c:v>43830</c:v>
                </c:pt>
                <c:pt idx="147">
                  <c:v>43832</c:v>
                </c:pt>
                <c:pt idx="148">
                  <c:v>43833</c:v>
                </c:pt>
                <c:pt idx="149">
                  <c:v>43836</c:v>
                </c:pt>
                <c:pt idx="150">
                  <c:v>43837</c:v>
                </c:pt>
                <c:pt idx="151">
                  <c:v>43838</c:v>
                </c:pt>
                <c:pt idx="152">
                  <c:v>43839</c:v>
                </c:pt>
                <c:pt idx="153">
                  <c:v>43840</c:v>
                </c:pt>
                <c:pt idx="154">
                  <c:v>43843</c:v>
                </c:pt>
                <c:pt idx="155">
                  <c:v>43844</c:v>
                </c:pt>
                <c:pt idx="156">
                  <c:v>43845</c:v>
                </c:pt>
                <c:pt idx="157">
                  <c:v>43846</c:v>
                </c:pt>
                <c:pt idx="158">
                  <c:v>43847</c:v>
                </c:pt>
                <c:pt idx="159">
                  <c:v>43850</c:v>
                </c:pt>
                <c:pt idx="160">
                  <c:v>43851</c:v>
                </c:pt>
                <c:pt idx="161">
                  <c:v>43852</c:v>
                </c:pt>
                <c:pt idx="162">
                  <c:v>43853</c:v>
                </c:pt>
                <c:pt idx="163">
                  <c:v>43854</c:v>
                </c:pt>
                <c:pt idx="164">
                  <c:v>43859</c:v>
                </c:pt>
                <c:pt idx="165">
                  <c:v>43860</c:v>
                </c:pt>
                <c:pt idx="166">
                  <c:v>43861</c:v>
                </c:pt>
                <c:pt idx="167">
                  <c:v>43864</c:v>
                </c:pt>
                <c:pt idx="168">
                  <c:v>43865</c:v>
                </c:pt>
                <c:pt idx="169">
                  <c:v>43866</c:v>
                </c:pt>
                <c:pt idx="170">
                  <c:v>43867</c:v>
                </c:pt>
                <c:pt idx="171">
                  <c:v>43868</c:v>
                </c:pt>
                <c:pt idx="172">
                  <c:v>43871</c:v>
                </c:pt>
                <c:pt idx="173">
                  <c:v>43872</c:v>
                </c:pt>
                <c:pt idx="174">
                  <c:v>43873</c:v>
                </c:pt>
                <c:pt idx="175">
                  <c:v>43874</c:v>
                </c:pt>
                <c:pt idx="176">
                  <c:v>43875</c:v>
                </c:pt>
                <c:pt idx="177">
                  <c:v>43878</c:v>
                </c:pt>
                <c:pt idx="178">
                  <c:v>43879</c:v>
                </c:pt>
                <c:pt idx="179">
                  <c:v>43880</c:v>
                </c:pt>
                <c:pt idx="180">
                  <c:v>43881</c:v>
                </c:pt>
                <c:pt idx="181">
                  <c:v>43882</c:v>
                </c:pt>
                <c:pt idx="182">
                  <c:v>43885</c:v>
                </c:pt>
                <c:pt idx="183">
                  <c:v>43886</c:v>
                </c:pt>
                <c:pt idx="184">
                  <c:v>43887</c:v>
                </c:pt>
                <c:pt idx="185">
                  <c:v>43888</c:v>
                </c:pt>
                <c:pt idx="186">
                  <c:v>43889</c:v>
                </c:pt>
                <c:pt idx="187">
                  <c:v>43892</c:v>
                </c:pt>
                <c:pt idx="188">
                  <c:v>43893</c:v>
                </c:pt>
                <c:pt idx="189">
                  <c:v>43894</c:v>
                </c:pt>
                <c:pt idx="190">
                  <c:v>43895</c:v>
                </c:pt>
                <c:pt idx="191">
                  <c:v>43896</c:v>
                </c:pt>
                <c:pt idx="192">
                  <c:v>43899</c:v>
                </c:pt>
                <c:pt idx="193">
                  <c:v>43900</c:v>
                </c:pt>
                <c:pt idx="194">
                  <c:v>43901</c:v>
                </c:pt>
                <c:pt idx="195">
                  <c:v>43902</c:v>
                </c:pt>
                <c:pt idx="196">
                  <c:v>43903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43913</c:v>
                </c:pt>
                <c:pt idx="203">
                  <c:v>43914</c:v>
                </c:pt>
                <c:pt idx="204">
                  <c:v>43915</c:v>
                </c:pt>
                <c:pt idx="205">
                  <c:v>43916</c:v>
                </c:pt>
                <c:pt idx="206">
                  <c:v>43917</c:v>
                </c:pt>
                <c:pt idx="207">
                  <c:v>43920</c:v>
                </c:pt>
                <c:pt idx="208">
                  <c:v>43921</c:v>
                </c:pt>
                <c:pt idx="209">
                  <c:v>43922</c:v>
                </c:pt>
                <c:pt idx="210">
                  <c:v>43923</c:v>
                </c:pt>
                <c:pt idx="211">
                  <c:v>43924</c:v>
                </c:pt>
                <c:pt idx="212">
                  <c:v>43927</c:v>
                </c:pt>
                <c:pt idx="213">
                  <c:v>43928</c:v>
                </c:pt>
                <c:pt idx="214">
                  <c:v>43929</c:v>
                </c:pt>
                <c:pt idx="215">
                  <c:v>43930</c:v>
                </c:pt>
                <c:pt idx="216">
                  <c:v>43935</c:v>
                </c:pt>
                <c:pt idx="217">
                  <c:v>43936</c:v>
                </c:pt>
                <c:pt idx="218">
                  <c:v>43937</c:v>
                </c:pt>
                <c:pt idx="219">
                  <c:v>43938</c:v>
                </c:pt>
                <c:pt idx="220">
                  <c:v>43941</c:v>
                </c:pt>
                <c:pt idx="221">
                  <c:v>43942</c:v>
                </c:pt>
                <c:pt idx="222">
                  <c:v>43943</c:v>
                </c:pt>
                <c:pt idx="223">
                  <c:v>43944</c:v>
                </c:pt>
                <c:pt idx="224">
                  <c:v>43945</c:v>
                </c:pt>
                <c:pt idx="225">
                  <c:v>43948</c:v>
                </c:pt>
                <c:pt idx="226">
                  <c:v>43949</c:v>
                </c:pt>
                <c:pt idx="227">
                  <c:v>43950</c:v>
                </c:pt>
                <c:pt idx="228">
                  <c:v>43955</c:v>
                </c:pt>
                <c:pt idx="229">
                  <c:v>43956</c:v>
                </c:pt>
                <c:pt idx="230">
                  <c:v>43957</c:v>
                </c:pt>
                <c:pt idx="231">
                  <c:v>43958</c:v>
                </c:pt>
                <c:pt idx="232">
                  <c:v>43959</c:v>
                </c:pt>
                <c:pt idx="233">
                  <c:v>43962</c:v>
                </c:pt>
                <c:pt idx="234">
                  <c:v>43963</c:v>
                </c:pt>
                <c:pt idx="235">
                  <c:v>43964</c:v>
                </c:pt>
                <c:pt idx="236">
                  <c:v>43965</c:v>
                </c:pt>
                <c:pt idx="237">
                  <c:v>43966</c:v>
                </c:pt>
                <c:pt idx="238">
                  <c:v>43969</c:v>
                </c:pt>
                <c:pt idx="239">
                  <c:v>43970</c:v>
                </c:pt>
                <c:pt idx="240">
                  <c:v>43971</c:v>
                </c:pt>
                <c:pt idx="241">
                  <c:v>43972</c:v>
                </c:pt>
                <c:pt idx="242">
                  <c:v>43973</c:v>
                </c:pt>
                <c:pt idx="243">
                  <c:v>43976</c:v>
                </c:pt>
                <c:pt idx="244">
                  <c:v>43977</c:v>
                </c:pt>
                <c:pt idx="245">
                  <c:v>43978</c:v>
                </c:pt>
                <c:pt idx="246">
                  <c:v>43979</c:v>
                </c:pt>
                <c:pt idx="247">
                  <c:v>43980</c:v>
                </c:pt>
                <c:pt idx="248">
                  <c:v>43983</c:v>
                </c:pt>
                <c:pt idx="249">
                  <c:v>43984</c:v>
                </c:pt>
                <c:pt idx="250">
                  <c:v>43985</c:v>
                </c:pt>
                <c:pt idx="251">
                  <c:v>43986</c:v>
                </c:pt>
                <c:pt idx="252">
                  <c:v>43987</c:v>
                </c:pt>
                <c:pt idx="253">
                  <c:v>43990</c:v>
                </c:pt>
                <c:pt idx="254">
                  <c:v>43991</c:v>
                </c:pt>
                <c:pt idx="255">
                  <c:v>43992</c:v>
                </c:pt>
                <c:pt idx="256">
                  <c:v>43993</c:v>
                </c:pt>
                <c:pt idx="257">
                  <c:v>43994</c:v>
                </c:pt>
                <c:pt idx="258">
                  <c:v>43997</c:v>
                </c:pt>
                <c:pt idx="259">
                  <c:v>43998</c:v>
                </c:pt>
                <c:pt idx="260">
                  <c:v>43999</c:v>
                </c:pt>
                <c:pt idx="261">
                  <c:v>44000</c:v>
                </c:pt>
                <c:pt idx="262">
                  <c:v>44001</c:v>
                </c:pt>
                <c:pt idx="263">
                  <c:v>44004</c:v>
                </c:pt>
                <c:pt idx="264">
                  <c:v>44005</c:v>
                </c:pt>
                <c:pt idx="265">
                  <c:v>44006</c:v>
                </c:pt>
                <c:pt idx="266">
                  <c:v>44008</c:v>
                </c:pt>
                <c:pt idx="267">
                  <c:v>44011</c:v>
                </c:pt>
                <c:pt idx="268">
                  <c:v>44012</c:v>
                </c:pt>
                <c:pt idx="269">
                  <c:v>44014</c:v>
                </c:pt>
                <c:pt idx="270">
                  <c:v>44015</c:v>
                </c:pt>
                <c:pt idx="271">
                  <c:v>44018</c:v>
                </c:pt>
                <c:pt idx="272">
                  <c:v>44019</c:v>
                </c:pt>
                <c:pt idx="273">
                  <c:v>44020</c:v>
                </c:pt>
                <c:pt idx="274">
                  <c:v>44021</c:v>
                </c:pt>
                <c:pt idx="275">
                  <c:v>44022</c:v>
                </c:pt>
                <c:pt idx="276">
                  <c:v>44025</c:v>
                </c:pt>
                <c:pt idx="277">
                  <c:v>44026</c:v>
                </c:pt>
                <c:pt idx="278">
                  <c:v>44027</c:v>
                </c:pt>
                <c:pt idx="279">
                  <c:v>44028</c:v>
                </c:pt>
                <c:pt idx="280">
                  <c:v>44029</c:v>
                </c:pt>
                <c:pt idx="281">
                  <c:v>44032</c:v>
                </c:pt>
                <c:pt idx="282">
                  <c:v>44033</c:v>
                </c:pt>
                <c:pt idx="283">
                  <c:v>44034</c:v>
                </c:pt>
                <c:pt idx="284">
                  <c:v>44035</c:v>
                </c:pt>
                <c:pt idx="285">
                  <c:v>44036</c:v>
                </c:pt>
                <c:pt idx="286">
                  <c:v>44039</c:v>
                </c:pt>
                <c:pt idx="287">
                  <c:v>44040</c:v>
                </c:pt>
                <c:pt idx="288">
                  <c:v>44041</c:v>
                </c:pt>
                <c:pt idx="289">
                  <c:v>44042</c:v>
                </c:pt>
                <c:pt idx="290">
                  <c:v>44043</c:v>
                </c:pt>
                <c:pt idx="291">
                  <c:v>44046</c:v>
                </c:pt>
                <c:pt idx="292">
                  <c:v>44047</c:v>
                </c:pt>
                <c:pt idx="293">
                  <c:v>44048</c:v>
                </c:pt>
                <c:pt idx="294">
                  <c:v>44049</c:v>
                </c:pt>
                <c:pt idx="295">
                  <c:v>44050</c:v>
                </c:pt>
                <c:pt idx="296">
                  <c:v>44053</c:v>
                </c:pt>
                <c:pt idx="297">
                  <c:v>44054</c:v>
                </c:pt>
                <c:pt idx="298">
                  <c:v>44055</c:v>
                </c:pt>
                <c:pt idx="299">
                  <c:v>44056</c:v>
                </c:pt>
                <c:pt idx="300">
                  <c:v>44057</c:v>
                </c:pt>
                <c:pt idx="301">
                  <c:v>44060</c:v>
                </c:pt>
                <c:pt idx="302">
                  <c:v>44061</c:v>
                </c:pt>
                <c:pt idx="303">
                  <c:v>44062</c:v>
                </c:pt>
                <c:pt idx="304">
                  <c:v>44063</c:v>
                </c:pt>
                <c:pt idx="305">
                  <c:v>44064</c:v>
                </c:pt>
                <c:pt idx="306">
                  <c:v>44067</c:v>
                </c:pt>
                <c:pt idx="307">
                  <c:v>44068</c:v>
                </c:pt>
                <c:pt idx="308">
                  <c:v>44069</c:v>
                </c:pt>
                <c:pt idx="309">
                  <c:v>44070</c:v>
                </c:pt>
                <c:pt idx="310">
                  <c:v>44071</c:v>
                </c:pt>
                <c:pt idx="311">
                  <c:v>44074</c:v>
                </c:pt>
                <c:pt idx="312">
                  <c:v>44075</c:v>
                </c:pt>
                <c:pt idx="313">
                  <c:v>44076</c:v>
                </c:pt>
                <c:pt idx="314">
                  <c:v>44077</c:v>
                </c:pt>
                <c:pt idx="315">
                  <c:v>44078</c:v>
                </c:pt>
                <c:pt idx="316">
                  <c:v>44081</c:v>
                </c:pt>
                <c:pt idx="317">
                  <c:v>44082</c:v>
                </c:pt>
                <c:pt idx="318">
                  <c:v>44083</c:v>
                </c:pt>
                <c:pt idx="319">
                  <c:v>44084</c:v>
                </c:pt>
                <c:pt idx="320">
                  <c:v>44085</c:v>
                </c:pt>
                <c:pt idx="321">
                  <c:v>44088</c:v>
                </c:pt>
                <c:pt idx="322">
                  <c:v>44089</c:v>
                </c:pt>
                <c:pt idx="323">
                  <c:v>44090</c:v>
                </c:pt>
                <c:pt idx="324">
                  <c:v>44091</c:v>
                </c:pt>
                <c:pt idx="325">
                  <c:v>44092</c:v>
                </c:pt>
                <c:pt idx="326">
                  <c:v>44095</c:v>
                </c:pt>
                <c:pt idx="327">
                  <c:v>44096</c:v>
                </c:pt>
                <c:pt idx="328">
                  <c:v>44097</c:v>
                </c:pt>
                <c:pt idx="329">
                  <c:v>44098</c:v>
                </c:pt>
                <c:pt idx="330">
                  <c:v>44099</c:v>
                </c:pt>
                <c:pt idx="331">
                  <c:v>44102</c:v>
                </c:pt>
                <c:pt idx="332">
                  <c:v>44103</c:v>
                </c:pt>
                <c:pt idx="333">
                  <c:v>44104</c:v>
                </c:pt>
                <c:pt idx="334">
                  <c:v>44109</c:v>
                </c:pt>
                <c:pt idx="335">
                  <c:v>44110</c:v>
                </c:pt>
                <c:pt idx="336">
                  <c:v>44111</c:v>
                </c:pt>
                <c:pt idx="337">
                  <c:v>44112</c:v>
                </c:pt>
                <c:pt idx="338">
                  <c:v>44113</c:v>
                </c:pt>
                <c:pt idx="339">
                  <c:v>44116</c:v>
                </c:pt>
                <c:pt idx="340">
                  <c:v>44118</c:v>
                </c:pt>
                <c:pt idx="341">
                  <c:v>44119</c:v>
                </c:pt>
                <c:pt idx="342">
                  <c:v>44120</c:v>
                </c:pt>
                <c:pt idx="343">
                  <c:v>44123</c:v>
                </c:pt>
                <c:pt idx="344">
                  <c:v>44124</c:v>
                </c:pt>
                <c:pt idx="345">
                  <c:v>44125</c:v>
                </c:pt>
                <c:pt idx="346">
                  <c:v>44126</c:v>
                </c:pt>
                <c:pt idx="347">
                  <c:v>44127</c:v>
                </c:pt>
                <c:pt idx="348">
                  <c:v>44131</c:v>
                </c:pt>
                <c:pt idx="349">
                  <c:v>44132</c:v>
                </c:pt>
                <c:pt idx="350">
                  <c:v>44133</c:v>
                </c:pt>
                <c:pt idx="351">
                  <c:v>44134</c:v>
                </c:pt>
                <c:pt idx="352">
                  <c:v>44137</c:v>
                </c:pt>
                <c:pt idx="353">
                  <c:v>44138</c:v>
                </c:pt>
                <c:pt idx="354">
                  <c:v>44139</c:v>
                </c:pt>
                <c:pt idx="355">
                  <c:v>44140</c:v>
                </c:pt>
                <c:pt idx="356">
                  <c:v>44141</c:v>
                </c:pt>
                <c:pt idx="357">
                  <c:v>44144</c:v>
                </c:pt>
                <c:pt idx="358">
                  <c:v>44145</c:v>
                </c:pt>
                <c:pt idx="359">
                  <c:v>44146</c:v>
                </c:pt>
                <c:pt idx="360">
                  <c:v>44147</c:v>
                </c:pt>
                <c:pt idx="361">
                  <c:v>44148</c:v>
                </c:pt>
                <c:pt idx="362">
                  <c:v>44151</c:v>
                </c:pt>
                <c:pt idx="363">
                  <c:v>44152</c:v>
                </c:pt>
                <c:pt idx="364">
                  <c:v>44153</c:v>
                </c:pt>
                <c:pt idx="365">
                  <c:v>44154</c:v>
                </c:pt>
                <c:pt idx="366">
                  <c:v>44155</c:v>
                </c:pt>
                <c:pt idx="367">
                  <c:v>44158</c:v>
                </c:pt>
                <c:pt idx="368">
                  <c:v>44159</c:v>
                </c:pt>
                <c:pt idx="369">
                  <c:v>44160</c:v>
                </c:pt>
                <c:pt idx="370">
                  <c:v>44161</c:v>
                </c:pt>
                <c:pt idx="371">
                  <c:v>44162</c:v>
                </c:pt>
                <c:pt idx="372">
                  <c:v>44165</c:v>
                </c:pt>
                <c:pt idx="373">
                  <c:v>44166</c:v>
                </c:pt>
                <c:pt idx="374">
                  <c:v>44167</c:v>
                </c:pt>
                <c:pt idx="375">
                  <c:v>44168</c:v>
                </c:pt>
                <c:pt idx="376">
                  <c:v>44169</c:v>
                </c:pt>
                <c:pt idx="377">
                  <c:v>44172</c:v>
                </c:pt>
                <c:pt idx="378">
                  <c:v>44173</c:v>
                </c:pt>
                <c:pt idx="379">
                  <c:v>44174</c:v>
                </c:pt>
                <c:pt idx="380">
                  <c:v>44175</c:v>
                </c:pt>
                <c:pt idx="381">
                  <c:v>44176</c:v>
                </c:pt>
                <c:pt idx="382">
                  <c:v>44179</c:v>
                </c:pt>
                <c:pt idx="383">
                  <c:v>44180</c:v>
                </c:pt>
                <c:pt idx="384">
                  <c:v>44181</c:v>
                </c:pt>
                <c:pt idx="385">
                  <c:v>44182</c:v>
                </c:pt>
                <c:pt idx="386">
                  <c:v>44183</c:v>
                </c:pt>
                <c:pt idx="387">
                  <c:v>44186</c:v>
                </c:pt>
                <c:pt idx="388">
                  <c:v>44187</c:v>
                </c:pt>
                <c:pt idx="389">
                  <c:v>44188</c:v>
                </c:pt>
                <c:pt idx="390">
                  <c:v>44189</c:v>
                </c:pt>
                <c:pt idx="391">
                  <c:v>44193</c:v>
                </c:pt>
                <c:pt idx="392">
                  <c:v>44194</c:v>
                </c:pt>
                <c:pt idx="393">
                  <c:v>44195</c:v>
                </c:pt>
                <c:pt idx="394">
                  <c:v>44196</c:v>
                </c:pt>
              </c:numCache>
            </c:numRef>
          </c:cat>
          <c:val>
            <c:numRef>
              <c:f>'Stock Price'!$B$2:$B$396</c:f>
              <c:numCache>
                <c:formatCode>General</c:formatCode>
                <c:ptCount val="395"/>
                <c:pt idx="0">
                  <c:v>1.21</c:v>
                </c:pt>
                <c:pt idx="1">
                  <c:v>1.44</c:v>
                </c:pt>
                <c:pt idx="2">
                  <c:v>1.44</c:v>
                </c:pt>
                <c:pt idx="3">
                  <c:v>1.4</c:v>
                </c:pt>
                <c:pt idx="4">
                  <c:v>1.4</c:v>
                </c:pt>
                <c:pt idx="5">
                  <c:v>1.39</c:v>
                </c:pt>
                <c:pt idx="6">
                  <c:v>1.39</c:v>
                </c:pt>
                <c:pt idx="7">
                  <c:v>1.39</c:v>
                </c:pt>
                <c:pt idx="8">
                  <c:v>1.39</c:v>
                </c:pt>
                <c:pt idx="9">
                  <c:v>1.38</c:v>
                </c:pt>
                <c:pt idx="10">
                  <c:v>1.28</c:v>
                </c:pt>
                <c:pt idx="11">
                  <c:v>1.21</c:v>
                </c:pt>
                <c:pt idx="12">
                  <c:v>1.24</c:v>
                </c:pt>
                <c:pt idx="13">
                  <c:v>1.25</c:v>
                </c:pt>
                <c:pt idx="14">
                  <c:v>1.19</c:v>
                </c:pt>
                <c:pt idx="15">
                  <c:v>1.1000000000000001</c:v>
                </c:pt>
                <c:pt idx="16">
                  <c:v>1.07</c:v>
                </c:pt>
                <c:pt idx="17">
                  <c:v>1.17</c:v>
                </c:pt>
                <c:pt idx="18">
                  <c:v>1.43</c:v>
                </c:pt>
                <c:pt idx="19">
                  <c:v>1.5</c:v>
                </c:pt>
                <c:pt idx="20">
                  <c:v>1.37</c:v>
                </c:pt>
                <c:pt idx="21">
                  <c:v>1.44</c:v>
                </c:pt>
                <c:pt idx="22">
                  <c:v>1.35</c:v>
                </c:pt>
                <c:pt idx="23">
                  <c:v>1.36</c:v>
                </c:pt>
                <c:pt idx="24">
                  <c:v>1.27</c:v>
                </c:pt>
                <c:pt idx="25">
                  <c:v>1.36</c:v>
                </c:pt>
                <c:pt idx="26">
                  <c:v>1.31</c:v>
                </c:pt>
                <c:pt idx="27">
                  <c:v>1.32</c:v>
                </c:pt>
                <c:pt idx="28">
                  <c:v>1.27</c:v>
                </c:pt>
                <c:pt idx="29">
                  <c:v>1.26</c:v>
                </c:pt>
                <c:pt idx="30">
                  <c:v>1.26</c:v>
                </c:pt>
                <c:pt idx="31">
                  <c:v>1.28</c:v>
                </c:pt>
                <c:pt idx="32">
                  <c:v>1.27</c:v>
                </c:pt>
                <c:pt idx="33">
                  <c:v>1.27</c:v>
                </c:pt>
                <c:pt idx="34">
                  <c:v>1.23</c:v>
                </c:pt>
                <c:pt idx="35">
                  <c:v>1.23</c:v>
                </c:pt>
                <c:pt idx="36">
                  <c:v>1.28</c:v>
                </c:pt>
                <c:pt idx="37">
                  <c:v>1.25</c:v>
                </c:pt>
                <c:pt idx="38">
                  <c:v>1.25</c:v>
                </c:pt>
                <c:pt idx="39">
                  <c:v>1.21</c:v>
                </c:pt>
                <c:pt idx="40">
                  <c:v>1.27</c:v>
                </c:pt>
                <c:pt idx="41">
                  <c:v>1.24</c:v>
                </c:pt>
                <c:pt idx="42">
                  <c:v>1.22</c:v>
                </c:pt>
                <c:pt idx="43">
                  <c:v>1.17</c:v>
                </c:pt>
                <c:pt idx="44">
                  <c:v>1.1000000000000001</c:v>
                </c:pt>
                <c:pt idx="45">
                  <c:v>1.07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1.1499999999999999</c:v>
                </c:pt>
                <c:pt idx="50">
                  <c:v>1.1200000000000001</c:v>
                </c:pt>
                <c:pt idx="51">
                  <c:v>1.1499999999999999</c:v>
                </c:pt>
                <c:pt idx="52">
                  <c:v>1.19</c:v>
                </c:pt>
                <c:pt idx="53">
                  <c:v>1.24</c:v>
                </c:pt>
                <c:pt idx="54">
                  <c:v>1.25</c:v>
                </c:pt>
                <c:pt idx="55">
                  <c:v>1.2</c:v>
                </c:pt>
                <c:pt idx="56">
                  <c:v>1.17</c:v>
                </c:pt>
                <c:pt idx="57">
                  <c:v>1.17</c:v>
                </c:pt>
                <c:pt idx="58">
                  <c:v>1.17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1.1399999999999999</c:v>
                </c:pt>
                <c:pt idx="62">
                  <c:v>1.1200000000000001</c:v>
                </c:pt>
                <c:pt idx="63">
                  <c:v>1.1499999999999999</c:v>
                </c:pt>
                <c:pt idx="64">
                  <c:v>1.1200000000000001</c:v>
                </c:pt>
                <c:pt idx="65">
                  <c:v>1.1000000000000001</c:v>
                </c:pt>
                <c:pt idx="66">
                  <c:v>1.0900000000000001</c:v>
                </c:pt>
                <c:pt idx="67">
                  <c:v>1.08</c:v>
                </c:pt>
                <c:pt idx="68">
                  <c:v>1.17</c:v>
                </c:pt>
                <c:pt idx="69">
                  <c:v>1.1200000000000001</c:v>
                </c:pt>
                <c:pt idx="70">
                  <c:v>1.1200000000000001</c:v>
                </c:pt>
                <c:pt idx="71">
                  <c:v>1.1599999999999999</c:v>
                </c:pt>
                <c:pt idx="72">
                  <c:v>1.1000000000000001</c:v>
                </c:pt>
                <c:pt idx="73">
                  <c:v>1.1100000000000001</c:v>
                </c:pt>
                <c:pt idx="74">
                  <c:v>1.1100000000000001</c:v>
                </c:pt>
                <c:pt idx="75">
                  <c:v>1.1000000000000001</c:v>
                </c:pt>
                <c:pt idx="76">
                  <c:v>1.1100000000000001</c:v>
                </c:pt>
                <c:pt idx="77">
                  <c:v>1.1200000000000001</c:v>
                </c:pt>
                <c:pt idx="78">
                  <c:v>1.08</c:v>
                </c:pt>
                <c:pt idx="79">
                  <c:v>1.08</c:v>
                </c:pt>
                <c:pt idx="80">
                  <c:v>1.06</c:v>
                </c:pt>
                <c:pt idx="81">
                  <c:v>1.03</c:v>
                </c:pt>
                <c:pt idx="82">
                  <c:v>1.05</c:v>
                </c:pt>
                <c:pt idx="83">
                  <c:v>1.05</c:v>
                </c:pt>
                <c:pt idx="84">
                  <c:v>1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0.97</c:v>
                </c:pt>
                <c:pt idx="89">
                  <c:v>0.9</c:v>
                </c:pt>
                <c:pt idx="90">
                  <c:v>0.97</c:v>
                </c:pt>
                <c:pt idx="91">
                  <c:v>1.03</c:v>
                </c:pt>
                <c:pt idx="92">
                  <c:v>0.97</c:v>
                </c:pt>
                <c:pt idx="93">
                  <c:v>1.03</c:v>
                </c:pt>
                <c:pt idx="94">
                  <c:v>0.95</c:v>
                </c:pt>
                <c:pt idx="95">
                  <c:v>0.91</c:v>
                </c:pt>
                <c:pt idx="96">
                  <c:v>1.01</c:v>
                </c:pt>
                <c:pt idx="97">
                  <c:v>1</c:v>
                </c:pt>
                <c:pt idx="98">
                  <c:v>0.94</c:v>
                </c:pt>
                <c:pt idx="99">
                  <c:v>0.94</c:v>
                </c:pt>
                <c:pt idx="100">
                  <c:v>1.04</c:v>
                </c:pt>
                <c:pt idx="101">
                  <c:v>1.1499999999999999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1.0900000000000001</c:v>
                </c:pt>
                <c:pt idx="105">
                  <c:v>1.04</c:v>
                </c:pt>
                <c:pt idx="106">
                  <c:v>1.1000000000000001</c:v>
                </c:pt>
                <c:pt idx="107">
                  <c:v>1.02</c:v>
                </c:pt>
                <c:pt idx="108">
                  <c:v>1.06</c:v>
                </c:pt>
                <c:pt idx="109">
                  <c:v>1.06</c:v>
                </c:pt>
                <c:pt idx="110">
                  <c:v>1.05</c:v>
                </c:pt>
                <c:pt idx="111">
                  <c:v>1.05</c:v>
                </c:pt>
                <c:pt idx="112">
                  <c:v>1.06</c:v>
                </c:pt>
                <c:pt idx="113">
                  <c:v>1.06</c:v>
                </c:pt>
                <c:pt idx="114">
                  <c:v>1.04</c:v>
                </c:pt>
                <c:pt idx="115">
                  <c:v>1.05</c:v>
                </c:pt>
                <c:pt idx="116">
                  <c:v>1.1000000000000001</c:v>
                </c:pt>
                <c:pt idx="117">
                  <c:v>1.04</c:v>
                </c:pt>
                <c:pt idx="118">
                  <c:v>1.07</c:v>
                </c:pt>
                <c:pt idx="119">
                  <c:v>1.06</c:v>
                </c:pt>
                <c:pt idx="120">
                  <c:v>1.04</c:v>
                </c:pt>
                <c:pt idx="121">
                  <c:v>1.0900000000000001</c:v>
                </c:pt>
                <c:pt idx="122">
                  <c:v>1.05</c:v>
                </c:pt>
                <c:pt idx="123">
                  <c:v>1.03</c:v>
                </c:pt>
                <c:pt idx="124">
                  <c:v>1.06</c:v>
                </c:pt>
                <c:pt idx="125">
                  <c:v>1.08</c:v>
                </c:pt>
                <c:pt idx="126">
                  <c:v>1.1299999999999999</c:v>
                </c:pt>
                <c:pt idx="127">
                  <c:v>1.1000000000000001</c:v>
                </c:pt>
                <c:pt idx="128">
                  <c:v>1.1200000000000001</c:v>
                </c:pt>
                <c:pt idx="129">
                  <c:v>1.1200000000000001</c:v>
                </c:pt>
                <c:pt idx="130">
                  <c:v>1.1100000000000001</c:v>
                </c:pt>
                <c:pt idx="131">
                  <c:v>1.1100000000000001</c:v>
                </c:pt>
                <c:pt idx="132">
                  <c:v>1.08</c:v>
                </c:pt>
                <c:pt idx="133">
                  <c:v>1.05</c:v>
                </c:pt>
                <c:pt idx="134">
                  <c:v>1.05</c:v>
                </c:pt>
                <c:pt idx="135">
                  <c:v>1.0900000000000001</c:v>
                </c:pt>
                <c:pt idx="136">
                  <c:v>1.06</c:v>
                </c:pt>
                <c:pt idx="137">
                  <c:v>1.06</c:v>
                </c:pt>
                <c:pt idx="138">
                  <c:v>1.04</c:v>
                </c:pt>
                <c:pt idx="139">
                  <c:v>0.98</c:v>
                </c:pt>
                <c:pt idx="140">
                  <c:v>1.01</c:v>
                </c:pt>
                <c:pt idx="141">
                  <c:v>1.01</c:v>
                </c:pt>
                <c:pt idx="142">
                  <c:v>1.01</c:v>
                </c:pt>
                <c:pt idx="143">
                  <c:v>1.01</c:v>
                </c:pt>
                <c:pt idx="144">
                  <c:v>1.05</c:v>
                </c:pt>
                <c:pt idx="145">
                  <c:v>1.07</c:v>
                </c:pt>
                <c:pt idx="146">
                  <c:v>1.1499999999999999</c:v>
                </c:pt>
                <c:pt idx="147">
                  <c:v>1.05</c:v>
                </c:pt>
                <c:pt idx="148">
                  <c:v>1.1200000000000001</c:v>
                </c:pt>
                <c:pt idx="149">
                  <c:v>1.03</c:v>
                </c:pt>
                <c:pt idx="150">
                  <c:v>1.01</c:v>
                </c:pt>
                <c:pt idx="151">
                  <c:v>0.95</c:v>
                </c:pt>
                <c:pt idx="152">
                  <c:v>1</c:v>
                </c:pt>
                <c:pt idx="153">
                  <c:v>1</c:v>
                </c:pt>
                <c:pt idx="154">
                  <c:v>1.01</c:v>
                </c:pt>
                <c:pt idx="155">
                  <c:v>1.02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</c:v>
                </c:pt>
                <c:pt idx="160">
                  <c:v>1</c:v>
                </c:pt>
                <c:pt idx="161">
                  <c:v>0.98</c:v>
                </c:pt>
                <c:pt idx="162">
                  <c:v>0.98</c:v>
                </c:pt>
                <c:pt idx="163">
                  <c:v>0.98</c:v>
                </c:pt>
                <c:pt idx="164">
                  <c:v>0.94</c:v>
                </c:pt>
                <c:pt idx="165">
                  <c:v>0.94</c:v>
                </c:pt>
                <c:pt idx="166">
                  <c:v>0.95</c:v>
                </c:pt>
                <c:pt idx="167">
                  <c:v>0.92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0.98</c:v>
                </c:pt>
                <c:pt idx="173">
                  <c:v>1.02</c:v>
                </c:pt>
                <c:pt idx="174">
                  <c:v>1.03</c:v>
                </c:pt>
                <c:pt idx="175">
                  <c:v>1.03</c:v>
                </c:pt>
                <c:pt idx="176">
                  <c:v>1.03</c:v>
                </c:pt>
                <c:pt idx="177">
                  <c:v>1.03</c:v>
                </c:pt>
                <c:pt idx="178">
                  <c:v>0.98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1.01</c:v>
                </c:pt>
                <c:pt idx="183">
                  <c:v>0.96</c:v>
                </c:pt>
                <c:pt idx="184">
                  <c:v>0.96</c:v>
                </c:pt>
                <c:pt idx="185">
                  <c:v>1</c:v>
                </c:pt>
                <c:pt idx="186">
                  <c:v>0.98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0.92</c:v>
                </c:pt>
                <c:pt idx="194">
                  <c:v>0.92</c:v>
                </c:pt>
                <c:pt idx="195">
                  <c:v>0.91</c:v>
                </c:pt>
                <c:pt idx="196">
                  <c:v>0.92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0.92</c:v>
                </c:pt>
                <c:pt idx="201">
                  <c:v>0.94</c:v>
                </c:pt>
                <c:pt idx="202">
                  <c:v>1.02</c:v>
                </c:pt>
                <c:pt idx="203">
                  <c:v>1</c:v>
                </c:pt>
                <c:pt idx="204">
                  <c:v>1</c:v>
                </c:pt>
                <c:pt idx="205">
                  <c:v>0.98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0.99</c:v>
                </c:pt>
                <c:pt idx="210">
                  <c:v>0.99</c:v>
                </c:pt>
                <c:pt idx="211">
                  <c:v>0.95</c:v>
                </c:pt>
                <c:pt idx="212">
                  <c:v>0.95</c:v>
                </c:pt>
                <c:pt idx="213">
                  <c:v>0.97</c:v>
                </c:pt>
                <c:pt idx="214">
                  <c:v>0.97</c:v>
                </c:pt>
                <c:pt idx="215">
                  <c:v>0.93</c:v>
                </c:pt>
                <c:pt idx="216">
                  <c:v>1.04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1.07</c:v>
                </c:pt>
                <c:pt idx="221">
                  <c:v>1.04</c:v>
                </c:pt>
                <c:pt idx="222">
                  <c:v>1.05</c:v>
                </c:pt>
                <c:pt idx="223">
                  <c:v>1.05</c:v>
                </c:pt>
                <c:pt idx="224">
                  <c:v>1.03</c:v>
                </c:pt>
                <c:pt idx="225">
                  <c:v>1.05</c:v>
                </c:pt>
                <c:pt idx="226">
                  <c:v>1.04</c:v>
                </c:pt>
                <c:pt idx="227">
                  <c:v>1.03</c:v>
                </c:pt>
                <c:pt idx="228">
                  <c:v>1.03</c:v>
                </c:pt>
                <c:pt idx="229">
                  <c:v>1.01</c:v>
                </c:pt>
                <c:pt idx="230">
                  <c:v>0.98</c:v>
                </c:pt>
                <c:pt idx="231">
                  <c:v>0.99</c:v>
                </c:pt>
                <c:pt idx="232">
                  <c:v>0.98</c:v>
                </c:pt>
                <c:pt idx="233">
                  <c:v>0.98</c:v>
                </c:pt>
                <c:pt idx="234">
                  <c:v>0.98</c:v>
                </c:pt>
                <c:pt idx="235">
                  <c:v>0.96</c:v>
                </c:pt>
                <c:pt idx="236">
                  <c:v>0.95</c:v>
                </c:pt>
                <c:pt idx="237">
                  <c:v>0.99</c:v>
                </c:pt>
                <c:pt idx="238">
                  <c:v>1.51</c:v>
                </c:pt>
                <c:pt idx="239">
                  <c:v>1.29</c:v>
                </c:pt>
                <c:pt idx="240">
                  <c:v>1.5</c:v>
                </c:pt>
                <c:pt idx="241">
                  <c:v>1.26</c:v>
                </c:pt>
                <c:pt idx="242">
                  <c:v>1.1100000000000001</c:v>
                </c:pt>
                <c:pt idx="243">
                  <c:v>1.1000000000000001</c:v>
                </c:pt>
                <c:pt idx="244">
                  <c:v>1.05</c:v>
                </c:pt>
                <c:pt idx="245">
                  <c:v>1.07</c:v>
                </c:pt>
                <c:pt idx="246">
                  <c:v>1.01</c:v>
                </c:pt>
                <c:pt idx="247">
                  <c:v>1.04</c:v>
                </c:pt>
                <c:pt idx="248">
                  <c:v>1.06</c:v>
                </c:pt>
                <c:pt idx="249">
                  <c:v>1.1000000000000001</c:v>
                </c:pt>
                <c:pt idx="250">
                  <c:v>1.17</c:v>
                </c:pt>
                <c:pt idx="251">
                  <c:v>1.17</c:v>
                </c:pt>
                <c:pt idx="252">
                  <c:v>1.1399999999999999</c:v>
                </c:pt>
                <c:pt idx="253">
                  <c:v>1.1000000000000001</c:v>
                </c:pt>
                <c:pt idx="254">
                  <c:v>1.1200000000000001</c:v>
                </c:pt>
                <c:pt idx="255">
                  <c:v>1.1200000000000001</c:v>
                </c:pt>
                <c:pt idx="256">
                  <c:v>1.1100000000000001</c:v>
                </c:pt>
                <c:pt idx="257">
                  <c:v>1.0900000000000001</c:v>
                </c:pt>
                <c:pt idx="258">
                  <c:v>1.07</c:v>
                </c:pt>
                <c:pt idx="259">
                  <c:v>1.1299999999999999</c:v>
                </c:pt>
                <c:pt idx="260">
                  <c:v>1.1200000000000001</c:v>
                </c:pt>
                <c:pt idx="261">
                  <c:v>1.1599999999999999</c:v>
                </c:pt>
                <c:pt idx="262">
                  <c:v>1.3</c:v>
                </c:pt>
                <c:pt idx="263">
                  <c:v>1.39</c:v>
                </c:pt>
                <c:pt idx="264">
                  <c:v>1.35</c:v>
                </c:pt>
                <c:pt idx="265">
                  <c:v>1.36</c:v>
                </c:pt>
                <c:pt idx="266">
                  <c:v>1.37</c:v>
                </c:pt>
                <c:pt idx="267">
                  <c:v>1.35</c:v>
                </c:pt>
                <c:pt idx="268">
                  <c:v>1.33</c:v>
                </c:pt>
                <c:pt idx="269">
                  <c:v>1.35</c:v>
                </c:pt>
                <c:pt idx="270">
                  <c:v>1.27</c:v>
                </c:pt>
                <c:pt idx="271">
                  <c:v>1.4</c:v>
                </c:pt>
                <c:pt idx="272">
                  <c:v>1.35</c:v>
                </c:pt>
                <c:pt idx="273">
                  <c:v>1.33</c:v>
                </c:pt>
                <c:pt idx="274">
                  <c:v>1.36</c:v>
                </c:pt>
                <c:pt idx="275">
                  <c:v>1.38</c:v>
                </c:pt>
                <c:pt idx="276">
                  <c:v>1.34</c:v>
                </c:pt>
                <c:pt idx="277">
                  <c:v>1.29</c:v>
                </c:pt>
                <c:pt idx="278">
                  <c:v>1.28</c:v>
                </c:pt>
                <c:pt idx="279">
                  <c:v>1.25</c:v>
                </c:pt>
                <c:pt idx="280">
                  <c:v>1.23</c:v>
                </c:pt>
                <c:pt idx="281">
                  <c:v>1.24</c:v>
                </c:pt>
                <c:pt idx="282">
                  <c:v>1.26</c:v>
                </c:pt>
                <c:pt idx="283">
                  <c:v>1.26</c:v>
                </c:pt>
                <c:pt idx="284">
                  <c:v>1.24</c:v>
                </c:pt>
                <c:pt idx="285">
                  <c:v>1.2</c:v>
                </c:pt>
                <c:pt idx="286">
                  <c:v>1.21</c:v>
                </c:pt>
                <c:pt idx="287">
                  <c:v>1.24</c:v>
                </c:pt>
                <c:pt idx="288">
                  <c:v>1.23</c:v>
                </c:pt>
                <c:pt idx="289">
                  <c:v>1.22</c:v>
                </c:pt>
                <c:pt idx="290">
                  <c:v>1.21</c:v>
                </c:pt>
                <c:pt idx="291">
                  <c:v>1.22</c:v>
                </c:pt>
                <c:pt idx="292">
                  <c:v>1.22</c:v>
                </c:pt>
                <c:pt idx="293">
                  <c:v>1.26</c:v>
                </c:pt>
                <c:pt idx="294">
                  <c:v>1.24</c:v>
                </c:pt>
                <c:pt idx="295">
                  <c:v>1.26</c:v>
                </c:pt>
                <c:pt idx="296">
                  <c:v>1.25</c:v>
                </c:pt>
                <c:pt idx="297">
                  <c:v>1.22</c:v>
                </c:pt>
                <c:pt idx="298">
                  <c:v>1.23</c:v>
                </c:pt>
                <c:pt idx="299">
                  <c:v>1.25</c:v>
                </c:pt>
                <c:pt idx="300">
                  <c:v>1.24</c:v>
                </c:pt>
                <c:pt idx="301">
                  <c:v>1.24</c:v>
                </c:pt>
                <c:pt idx="302">
                  <c:v>1.23</c:v>
                </c:pt>
                <c:pt idx="303">
                  <c:v>1.25</c:v>
                </c:pt>
                <c:pt idx="304">
                  <c:v>1.24</c:v>
                </c:pt>
                <c:pt idx="305">
                  <c:v>1.26</c:v>
                </c:pt>
                <c:pt idx="306">
                  <c:v>1.27</c:v>
                </c:pt>
                <c:pt idx="307">
                  <c:v>1.25</c:v>
                </c:pt>
                <c:pt idx="308">
                  <c:v>1.24</c:v>
                </c:pt>
                <c:pt idx="309">
                  <c:v>1.26</c:v>
                </c:pt>
                <c:pt idx="310">
                  <c:v>1.24</c:v>
                </c:pt>
                <c:pt idx="311">
                  <c:v>1.26</c:v>
                </c:pt>
                <c:pt idx="312">
                  <c:v>1.24</c:v>
                </c:pt>
                <c:pt idx="313">
                  <c:v>1.22</c:v>
                </c:pt>
                <c:pt idx="314">
                  <c:v>1.2</c:v>
                </c:pt>
                <c:pt idx="315">
                  <c:v>1.19</c:v>
                </c:pt>
                <c:pt idx="316">
                  <c:v>1.18</c:v>
                </c:pt>
                <c:pt idx="317">
                  <c:v>1.2</c:v>
                </c:pt>
                <c:pt idx="318">
                  <c:v>1.18</c:v>
                </c:pt>
                <c:pt idx="319">
                  <c:v>1.17</c:v>
                </c:pt>
                <c:pt idx="320">
                  <c:v>1.18</c:v>
                </c:pt>
                <c:pt idx="321">
                  <c:v>1.18</c:v>
                </c:pt>
                <c:pt idx="322">
                  <c:v>1.19</c:v>
                </c:pt>
                <c:pt idx="323">
                  <c:v>1.18</c:v>
                </c:pt>
                <c:pt idx="324">
                  <c:v>1.18</c:v>
                </c:pt>
                <c:pt idx="325">
                  <c:v>1.18</c:v>
                </c:pt>
                <c:pt idx="326">
                  <c:v>1.19</c:v>
                </c:pt>
                <c:pt idx="327">
                  <c:v>1.18</c:v>
                </c:pt>
                <c:pt idx="328">
                  <c:v>1.18</c:v>
                </c:pt>
                <c:pt idx="329">
                  <c:v>1.1499999999999999</c:v>
                </c:pt>
                <c:pt idx="330">
                  <c:v>1.1599999999999999</c:v>
                </c:pt>
                <c:pt idx="331">
                  <c:v>1.2</c:v>
                </c:pt>
                <c:pt idx="332">
                  <c:v>1.18</c:v>
                </c:pt>
                <c:pt idx="333">
                  <c:v>1.19</c:v>
                </c:pt>
                <c:pt idx="334">
                  <c:v>1.2</c:v>
                </c:pt>
                <c:pt idx="335">
                  <c:v>1.18</c:v>
                </c:pt>
                <c:pt idx="336">
                  <c:v>1.18</c:v>
                </c:pt>
                <c:pt idx="337">
                  <c:v>1.18</c:v>
                </c:pt>
                <c:pt idx="338">
                  <c:v>1.18</c:v>
                </c:pt>
                <c:pt idx="339">
                  <c:v>1.2</c:v>
                </c:pt>
                <c:pt idx="340">
                  <c:v>1.18</c:v>
                </c:pt>
                <c:pt idx="341">
                  <c:v>1.18</c:v>
                </c:pt>
                <c:pt idx="342">
                  <c:v>1.19</c:v>
                </c:pt>
                <c:pt idx="343">
                  <c:v>1.18</c:v>
                </c:pt>
                <c:pt idx="344">
                  <c:v>1.2</c:v>
                </c:pt>
                <c:pt idx="345">
                  <c:v>1.21</c:v>
                </c:pt>
                <c:pt idx="346">
                  <c:v>1.21</c:v>
                </c:pt>
                <c:pt idx="347">
                  <c:v>1.18</c:v>
                </c:pt>
                <c:pt idx="348">
                  <c:v>1.19</c:v>
                </c:pt>
                <c:pt idx="349">
                  <c:v>1.18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1.1399999999999999</c:v>
                </c:pt>
                <c:pt idx="353">
                  <c:v>1.1000000000000001</c:v>
                </c:pt>
                <c:pt idx="354">
                  <c:v>1.1399999999999999</c:v>
                </c:pt>
                <c:pt idx="355">
                  <c:v>1.17</c:v>
                </c:pt>
                <c:pt idx="356">
                  <c:v>1.1599999999999999</c:v>
                </c:pt>
                <c:pt idx="357">
                  <c:v>1.17</c:v>
                </c:pt>
                <c:pt idx="358">
                  <c:v>1.1599999999999999</c:v>
                </c:pt>
                <c:pt idx="359">
                  <c:v>1.18</c:v>
                </c:pt>
                <c:pt idx="360">
                  <c:v>1.1499999999999999</c:v>
                </c:pt>
                <c:pt idx="361">
                  <c:v>1.18</c:v>
                </c:pt>
                <c:pt idx="362">
                  <c:v>1.19</c:v>
                </c:pt>
                <c:pt idx="363">
                  <c:v>1.17</c:v>
                </c:pt>
                <c:pt idx="364">
                  <c:v>1.1599999999999999</c:v>
                </c:pt>
                <c:pt idx="365">
                  <c:v>1.18</c:v>
                </c:pt>
                <c:pt idx="366">
                  <c:v>1.1599999999999999</c:v>
                </c:pt>
                <c:pt idx="367">
                  <c:v>1.18</c:v>
                </c:pt>
                <c:pt idx="368">
                  <c:v>1.1599999999999999</c:v>
                </c:pt>
                <c:pt idx="369">
                  <c:v>1.1599999999999999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1.1499999999999999</c:v>
                </c:pt>
                <c:pt idx="376">
                  <c:v>1.1399999999999999</c:v>
                </c:pt>
                <c:pt idx="377">
                  <c:v>1.18</c:v>
                </c:pt>
                <c:pt idx="378">
                  <c:v>1.1499999999999999</c:v>
                </c:pt>
                <c:pt idx="379">
                  <c:v>1.17</c:v>
                </c:pt>
                <c:pt idx="380">
                  <c:v>1.17</c:v>
                </c:pt>
                <c:pt idx="381">
                  <c:v>1.1399999999999999</c:v>
                </c:pt>
                <c:pt idx="382">
                  <c:v>1.1299999999999999</c:v>
                </c:pt>
                <c:pt idx="383">
                  <c:v>1.1399999999999999</c:v>
                </c:pt>
                <c:pt idx="384">
                  <c:v>1.1299999999999999</c:v>
                </c:pt>
                <c:pt idx="385">
                  <c:v>1.1499999999999999</c:v>
                </c:pt>
                <c:pt idx="386">
                  <c:v>1.1299999999999999</c:v>
                </c:pt>
                <c:pt idx="387">
                  <c:v>1.1399999999999999</c:v>
                </c:pt>
                <c:pt idx="388">
                  <c:v>1.1000000000000001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1.08</c:v>
                </c:pt>
                <c:pt idx="392">
                  <c:v>1.05</c:v>
                </c:pt>
                <c:pt idx="393">
                  <c:v>1.05</c:v>
                </c:pt>
                <c:pt idx="394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5-4B92-AB87-84C2F1D0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569911"/>
        <c:axId val="1656575239"/>
      </c:lineChart>
      <c:dateAx>
        <c:axId val="436569911"/>
        <c:scaling>
          <c:orientation val="minMax"/>
          <c:min val="434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75239"/>
        <c:crosses val="autoZero"/>
        <c:auto val="1"/>
        <c:lblOffset val="100"/>
        <c:baseTimeUnit val="days"/>
        <c:majorUnit val="6"/>
        <c:majorTimeUnit val="months"/>
      </c:dateAx>
      <c:valAx>
        <c:axId val="1656575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9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27</xdr:col>
      <xdr:colOff>542925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A50FF2-1B80-4003-A1B5-DCDB2BA1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822579050924" createdVersion="6" refreshedVersion="6" minRefreshableVersion="3" recordCount="396" xr:uid="{294A2C86-6B96-45CF-9CC7-CE268F105EA9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9-05-31T00:00:00" maxDate="2021-01-01T00:00:00"/>
    </cacheField>
    <cacheField name="Close" numFmtId="0">
      <sharedItems containsString="0" containsBlank="1" containsNumber="1" minValue="0.85" maxValue="1.51"/>
    </cacheField>
    <cacheField name="Year" numFmtId="0">
      <sharedItems containsString="0" containsBlank="1" containsNumber="1" containsInteger="1" minValue="2019" maxValue="2020" count="3"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d v="2019-05-31T00:00:00"/>
    <n v="1.21"/>
    <x v="0"/>
    <n v="2"/>
    <x v="0"/>
  </r>
  <r>
    <d v="2019-06-03T00:00:00"/>
    <n v="1.44"/>
    <x v="0"/>
    <n v="2"/>
    <x v="0"/>
  </r>
  <r>
    <d v="2019-06-04T00:00:00"/>
    <n v="1.44"/>
    <x v="0"/>
    <n v="2"/>
    <x v="0"/>
  </r>
  <r>
    <d v="2019-06-05T00:00:00"/>
    <n v="1.4"/>
    <x v="0"/>
    <n v="2"/>
    <x v="0"/>
  </r>
  <r>
    <d v="2019-06-06T00:00:00"/>
    <n v="1.4"/>
    <x v="0"/>
    <n v="2"/>
    <x v="0"/>
  </r>
  <r>
    <d v="2019-06-10T00:00:00"/>
    <n v="1.39"/>
    <x v="0"/>
    <n v="2"/>
    <x v="0"/>
  </r>
  <r>
    <d v="2019-06-11T00:00:00"/>
    <n v="1.39"/>
    <x v="0"/>
    <n v="2"/>
    <x v="0"/>
  </r>
  <r>
    <d v="2019-06-12T00:00:00"/>
    <n v="1.39"/>
    <x v="0"/>
    <n v="2"/>
    <x v="0"/>
  </r>
  <r>
    <d v="2019-06-13T00:00:00"/>
    <n v="1.39"/>
    <x v="0"/>
    <n v="2"/>
    <x v="0"/>
  </r>
  <r>
    <d v="2019-06-14T00:00:00"/>
    <n v="1.38"/>
    <x v="0"/>
    <n v="2"/>
    <x v="0"/>
  </r>
  <r>
    <d v="2019-06-17T00:00:00"/>
    <n v="1.28"/>
    <x v="0"/>
    <n v="2"/>
    <x v="0"/>
  </r>
  <r>
    <d v="2019-06-18T00:00:00"/>
    <n v="1.21"/>
    <x v="0"/>
    <n v="2"/>
    <x v="0"/>
  </r>
  <r>
    <d v="2019-06-19T00:00:00"/>
    <n v="1.24"/>
    <x v="0"/>
    <n v="2"/>
    <x v="0"/>
  </r>
  <r>
    <d v="2019-06-20T00:00:00"/>
    <n v="1.25"/>
    <x v="0"/>
    <n v="2"/>
    <x v="0"/>
  </r>
  <r>
    <d v="2019-06-21T00:00:00"/>
    <n v="1.19"/>
    <x v="0"/>
    <n v="2"/>
    <x v="0"/>
  </r>
  <r>
    <d v="2019-06-24T00:00:00"/>
    <n v="1.1000000000000001"/>
    <x v="0"/>
    <n v="2"/>
    <x v="0"/>
  </r>
  <r>
    <d v="2019-06-25T00:00:00"/>
    <n v="1.07"/>
    <x v="0"/>
    <n v="2"/>
    <x v="0"/>
  </r>
  <r>
    <d v="2019-06-26T00:00:00"/>
    <n v="1.17"/>
    <x v="0"/>
    <n v="2"/>
    <x v="0"/>
  </r>
  <r>
    <d v="2019-06-27T00:00:00"/>
    <n v="1.43"/>
    <x v="0"/>
    <n v="2"/>
    <x v="0"/>
  </r>
  <r>
    <d v="2019-06-28T00:00:00"/>
    <n v="1.5"/>
    <x v="0"/>
    <n v="2"/>
    <x v="0"/>
  </r>
  <r>
    <d v="2019-07-02T00:00:00"/>
    <n v="1.37"/>
    <x v="0"/>
    <n v="3"/>
    <x v="1"/>
  </r>
  <r>
    <d v="2019-07-03T00:00:00"/>
    <n v="1.44"/>
    <x v="0"/>
    <n v="3"/>
    <x v="1"/>
  </r>
  <r>
    <d v="2019-07-04T00:00:00"/>
    <n v="1.35"/>
    <x v="0"/>
    <n v="3"/>
    <x v="1"/>
  </r>
  <r>
    <d v="2019-07-05T00:00:00"/>
    <n v="1.36"/>
    <x v="0"/>
    <n v="3"/>
    <x v="1"/>
  </r>
  <r>
    <d v="2019-07-08T00:00:00"/>
    <n v="1.27"/>
    <x v="0"/>
    <n v="3"/>
    <x v="1"/>
  </r>
  <r>
    <d v="2019-07-09T00:00:00"/>
    <n v="1.36"/>
    <x v="0"/>
    <n v="3"/>
    <x v="1"/>
  </r>
  <r>
    <d v="2019-07-10T00:00:00"/>
    <n v="1.31"/>
    <x v="0"/>
    <n v="3"/>
    <x v="1"/>
  </r>
  <r>
    <d v="2019-07-11T00:00:00"/>
    <n v="1.32"/>
    <x v="0"/>
    <n v="3"/>
    <x v="1"/>
  </r>
  <r>
    <d v="2019-07-12T00:00:00"/>
    <n v="1.27"/>
    <x v="0"/>
    <n v="3"/>
    <x v="1"/>
  </r>
  <r>
    <d v="2019-07-15T00:00:00"/>
    <n v="1.26"/>
    <x v="0"/>
    <n v="3"/>
    <x v="1"/>
  </r>
  <r>
    <d v="2019-07-16T00:00:00"/>
    <n v="1.26"/>
    <x v="0"/>
    <n v="3"/>
    <x v="1"/>
  </r>
  <r>
    <d v="2019-07-17T00:00:00"/>
    <n v="1.28"/>
    <x v="0"/>
    <n v="3"/>
    <x v="1"/>
  </r>
  <r>
    <d v="2019-07-18T00:00:00"/>
    <n v="1.27"/>
    <x v="0"/>
    <n v="3"/>
    <x v="1"/>
  </r>
  <r>
    <d v="2019-07-19T00:00:00"/>
    <n v="1.27"/>
    <x v="0"/>
    <n v="3"/>
    <x v="1"/>
  </r>
  <r>
    <d v="2019-07-22T00:00:00"/>
    <n v="1.23"/>
    <x v="0"/>
    <n v="3"/>
    <x v="1"/>
  </r>
  <r>
    <d v="2019-07-23T00:00:00"/>
    <n v="1.23"/>
    <x v="0"/>
    <n v="3"/>
    <x v="1"/>
  </r>
  <r>
    <d v="2019-07-24T00:00:00"/>
    <n v="1.28"/>
    <x v="0"/>
    <n v="3"/>
    <x v="1"/>
  </r>
  <r>
    <d v="2019-07-25T00:00:00"/>
    <n v="1.25"/>
    <x v="0"/>
    <n v="3"/>
    <x v="1"/>
  </r>
  <r>
    <d v="2019-07-26T00:00:00"/>
    <n v="1.25"/>
    <x v="0"/>
    <n v="3"/>
    <x v="1"/>
  </r>
  <r>
    <d v="2019-07-29T00:00:00"/>
    <n v="1.21"/>
    <x v="0"/>
    <n v="3"/>
    <x v="1"/>
  </r>
  <r>
    <d v="2019-07-30T00:00:00"/>
    <n v="1.27"/>
    <x v="0"/>
    <n v="3"/>
    <x v="1"/>
  </r>
  <r>
    <d v="2019-07-31T00:00:00"/>
    <n v="1.24"/>
    <x v="0"/>
    <n v="3"/>
    <x v="1"/>
  </r>
  <r>
    <d v="2019-08-01T00:00:00"/>
    <n v="1.22"/>
    <x v="0"/>
    <n v="3"/>
    <x v="1"/>
  </r>
  <r>
    <d v="2019-08-02T00:00:00"/>
    <n v="1.17"/>
    <x v="0"/>
    <n v="3"/>
    <x v="1"/>
  </r>
  <r>
    <d v="2019-08-05T00:00:00"/>
    <n v="1.1000000000000001"/>
    <x v="0"/>
    <n v="3"/>
    <x v="1"/>
  </r>
  <r>
    <d v="2019-08-06T00:00:00"/>
    <n v="1.07"/>
    <x v="0"/>
    <n v="3"/>
    <x v="1"/>
  </r>
  <r>
    <d v="2019-08-07T00:00:00"/>
    <n v="1.2"/>
    <x v="0"/>
    <n v="3"/>
    <x v="1"/>
  </r>
  <r>
    <d v="2019-08-08T00:00:00"/>
    <n v="1.2"/>
    <x v="0"/>
    <n v="3"/>
    <x v="1"/>
  </r>
  <r>
    <d v="2019-08-09T00:00:00"/>
    <n v="1.2"/>
    <x v="0"/>
    <n v="3"/>
    <x v="1"/>
  </r>
  <r>
    <d v="2019-08-12T00:00:00"/>
    <n v="1.1499999999999999"/>
    <x v="0"/>
    <n v="3"/>
    <x v="1"/>
  </r>
  <r>
    <d v="2019-08-13T00:00:00"/>
    <n v="1.1200000000000001"/>
    <x v="0"/>
    <n v="3"/>
    <x v="1"/>
  </r>
  <r>
    <d v="2019-08-14T00:00:00"/>
    <n v="1.1499999999999999"/>
    <x v="0"/>
    <n v="3"/>
    <x v="1"/>
  </r>
  <r>
    <d v="2019-08-15T00:00:00"/>
    <n v="1.19"/>
    <x v="0"/>
    <n v="3"/>
    <x v="1"/>
  </r>
  <r>
    <d v="2019-08-16T00:00:00"/>
    <n v="1.24"/>
    <x v="0"/>
    <n v="3"/>
    <x v="1"/>
  </r>
  <r>
    <d v="2019-08-19T00:00:00"/>
    <n v="1.25"/>
    <x v="0"/>
    <n v="3"/>
    <x v="1"/>
  </r>
  <r>
    <d v="2019-08-20T00:00:00"/>
    <n v="1.2"/>
    <x v="0"/>
    <n v="3"/>
    <x v="1"/>
  </r>
  <r>
    <d v="2019-08-21T00:00:00"/>
    <n v="1.17"/>
    <x v="0"/>
    <n v="3"/>
    <x v="1"/>
  </r>
  <r>
    <d v="2019-08-22T00:00:00"/>
    <n v="1.17"/>
    <x v="0"/>
    <n v="3"/>
    <x v="1"/>
  </r>
  <r>
    <d v="2019-08-23T00:00:00"/>
    <n v="1.17"/>
    <x v="0"/>
    <n v="3"/>
    <x v="1"/>
  </r>
  <r>
    <d v="2019-08-26T00:00:00"/>
    <n v="1.1499999999999999"/>
    <x v="0"/>
    <n v="3"/>
    <x v="1"/>
  </r>
  <r>
    <d v="2019-08-27T00:00:00"/>
    <n v="1.1499999999999999"/>
    <x v="0"/>
    <n v="3"/>
    <x v="1"/>
  </r>
  <r>
    <d v="2019-08-28T00:00:00"/>
    <n v="1.1399999999999999"/>
    <x v="0"/>
    <n v="3"/>
    <x v="1"/>
  </r>
  <r>
    <d v="2019-08-29T00:00:00"/>
    <n v="1.1200000000000001"/>
    <x v="0"/>
    <n v="3"/>
    <x v="1"/>
  </r>
  <r>
    <d v="2019-08-30T00:00:00"/>
    <n v="1.1499999999999999"/>
    <x v="0"/>
    <n v="3"/>
    <x v="1"/>
  </r>
  <r>
    <d v="2019-09-02T00:00:00"/>
    <n v="1.1200000000000001"/>
    <x v="0"/>
    <n v="3"/>
    <x v="1"/>
  </r>
  <r>
    <d v="2019-09-03T00:00:00"/>
    <n v="1.1000000000000001"/>
    <x v="0"/>
    <n v="3"/>
    <x v="1"/>
  </r>
  <r>
    <d v="2019-09-04T00:00:00"/>
    <n v="1.0900000000000001"/>
    <x v="0"/>
    <n v="3"/>
    <x v="1"/>
  </r>
  <r>
    <d v="2019-09-05T00:00:00"/>
    <n v="1.08"/>
    <x v="0"/>
    <n v="3"/>
    <x v="1"/>
  </r>
  <r>
    <d v="2019-09-06T00:00:00"/>
    <n v="1.17"/>
    <x v="0"/>
    <n v="3"/>
    <x v="1"/>
  </r>
  <r>
    <d v="2019-09-09T00:00:00"/>
    <n v="1.1200000000000001"/>
    <x v="0"/>
    <n v="3"/>
    <x v="1"/>
  </r>
  <r>
    <d v="2019-09-10T00:00:00"/>
    <n v="1.1200000000000001"/>
    <x v="0"/>
    <n v="3"/>
    <x v="1"/>
  </r>
  <r>
    <d v="2019-09-11T00:00:00"/>
    <n v="1.1599999999999999"/>
    <x v="0"/>
    <n v="3"/>
    <x v="1"/>
  </r>
  <r>
    <d v="2019-09-12T00:00:00"/>
    <n v="1.1000000000000001"/>
    <x v="0"/>
    <n v="3"/>
    <x v="1"/>
  </r>
  <r>
    <d v="2019-09-13T00:00:00"/>
    <n v="1.1100000000000001"/>
    <x v="0"/>
    <n v="3"/>
    <x v="1"/>
  </r>
  <r>
    <d v="2019-09-16T00:00:00"/>
    <n v="1.1100000000000001"/>
    <x v="0"/>
    <n v="3"/>
    <x v="1"/>
  </r>
  <r>
    <d v="2019-09-17T00:00:00"/>
    <n v="1.1000000000000001"/>
    <x v="0"/>
    <n v="3"/>
    <x v="1"/>
  </r>
  <r>
    <d v="2019-09-18T00:00:00"/>
    <n v="1.1100000000000001"/>
    <x v="0"/>
    <n v="3"/>
    <x v="1"/>
  </r>
  <r>
    <d v="2019-09-19T00:00:00"/>
    <n v="1.1200000000000001"/>
    <x v="0"/>
    <n v="3"/>
    <x v="1"/>
  </r>
  <r>
    <d v="2019-09-20T00:00:00"/>
    <n v="1.08"/>
    <x v="0"/>
    <n v="3"/>
    <x v="1"/>
  </r>
  <r>
    <d v="2019-09-23T00:00:00"/>
    <n v="1.08"/>
    <x v="0"/>
    <n v="3"/>
    <x v="1"/>
  </r>
  <r>
    <d v="2019-09-24T00:00:00"/>
    <n v="1.06"/>
    <x v="0"/>
    <n v="3"/>
    <x v="1"/>
  </r>
  <r>
    <d v="2019-09-25T00:00:00"/>
    <n v="1.03"/>
    <x v="0"/>
    <n v="3"/>
    <x v="1"/>
  </r>
  <r>
    <d v="2019-09-26T00:00:00"/>
    <n v="1.05"/>
    <x v="0"/>
    <n v="3"/>
    <x v="1"/>
  </r>
  <r>
    <d v="2019-09-27T00:00:00"/>
    <n v="1.05"/>
    <x v="0"/>
    <n v="3"/>
    <x v="1"/>
  </r>
  <r>
    <d v="2019-09-30T00:00:00"/>
    <n v="1"/>
    <x v="0"/>
    <n v="3"/>
    <x v="1"/>
  </r>
  <r>
    <d v="2019-10-02T00:00:00"/>
    <n v="0.85"/>
    <x v="0"/>
    <n v="4"/>
    <x v="1"/>
  </r>
  <r>
    <d v="2019-10-03T00:00:00"/>
    <n v="0.85"/>
    <x v="0"/>
    <n v="4"/>
    <x v="1"/>
  </r>
  <r>
    <d v="2019-10-04T00:00:00"/>
    <n v="0.85"/>
    <x v="0"/>
    <n v="4"/>
    <x v="1"/>
  </r>
  <r>
    <d v="2019-10-08T00:00:00"/>
    <n v="0.97"/>
    <x v="0"/>
    <n v="4"/>
    <x v="1"/>
  </r>
  <r>
    <d v="2019-10-09T00:00:00"/>
    <n v="0.9"/>
    <x v="0"/>
    <n v="4"/>
    <x v="1"/>
  </r>
  <r>
    <d v="2019-10-10T00:00:00"/>
    <n v="0.97"/>
    <x v="0"/>
    <n v="4"/>
    <x v="1"/>
  </r>
  <r>
    <d v="2019-10-11T00:00:00"/>
    <n v="1.03"/>
    <x v="0"/>
    <n v="4"/>
    <x v="1"/>
  </r>
  <r>
    <d v="2019-10-14T00:00:00"/>
    <n v="0.97"/>
    <x v="0"/>
    <n v="4"/>
    <x v="1"/>
  </r>
  <r>
    <d v="2019-10-15T00:00:00"/>
    <n v="1.03"/>
    <x v="0"/>
    <n v="4"/>
    <x v="1"/>
  </r>
  <r>
    <d v="2019-10-16T00:00:00"/>
    <n v="0.95"/>
    <x v="0"/>
    <n v="4"/>
    <x v="1"/>
  </r>
  <r>
    <d v="2019-10-17T00:00:00"/>
    <n v="0.91"/>
    <x v="0"/>
    <n v="4"/>
    <x v="1"/>
  </r>
  <r>
    <d v="2019-10-18T00:00:00"/>
    <n v="1.01"/>
    <x v="0"/>
    <n v="4"/>
    <x v="1"/>
  </r>
  <r>
    <d v="2019-10-21T00:00:00"/>
    <n v="1"/>
    <x v="0"/>
    <n v="4"/>
    <x v="1"/>
  </r>
  <r>
    <d v="2019-10-22T00:00:00"/>
    <n v="0.94"/>
    <x v="0"/>
    <n v="4"/>
    <x v="1"/>
  </r>
  <r>
    <d v="2019-10-23T00:00:00"/>
    <n v="0.94"/>
    <x v="0"/>
    <n v="4"/>
    <x v="1"/>
  </r>
  <r>
    <d v="2019-10-24T00:00:00"/>
    <n v="1.04"/>
    <x v="0"/>
    <n v="4"/>
    <x v="1"/>
  </r>
  <r>
    <d v="2019-10-25T00:00:00"/>
    <n v="1.1499999999999999"/>
    <x v="0"/>
    <n v="4"/>
    <x v="1"/>
  </r>
  <r>
    <d v="2019-10-28T00:00:00"/>
    <n v="1.1000000000000001"/>
    <x v="0"/>
    <n v="4"/>
    <x v="1"/>
  </r>
  <r>
    <d v="2019-10-29T00:00:00"/>
    <n v="1.1000000000000001"/>
    <x v="0"/>
    <n v="4"/>
    <x v="1"/>
  </r>
  <r>
    <d v="2019-10-30T00:00:00"/>
    <n v="1.0900000000000001"/>
    <x v="0"/>
    <n v="4"/>
    <x v="1"/>
  </r>
  <r>
    <d v="2019-10-31T00:00:00"/>
    <n v="1.04"/>
    <x v="0"/>
    <n v="4"/>
    <x v="1"/>
  </r>
  <r>
    <d v="2019-11-01T00:00:00"/>
    <n v="1.1000000000000001"/>
    <x v="0"/>
    <n v="4"/>
    <x v="1"/>
  </r>
  <r>
    <d v="2019-11-04T00:00:00"/>
    <n v="1.02"/>
    <x v="0"/>
    <n v="4"/>
    <x v="1"/>
  </r>
  <r>
    <d v="2019-11-05T00:00:00"/>
    <n v="1.06"/>
    <x v="0"/>
    <n v="4"/>
    <x v="1"/>
  </r>
  <r>
    <d v="2019-11-06T00:00:00"/>
    <n v="1.06"/>
    <x v="0"/>
    <n v="4"/>
    <x v="1"/>
  </r>
  <r>
    <d v="2019-11-07T00:00:00"/>
    <n v="1.05"/>
    <x v="0"/>
    <n v="4"/>
    <x v="1"/>
  </r>
  <r>
    <d v="2019-11-08T00:00:00"/>
    <n v="1.05"/>
    <x v="0"/>
    <n v="4"/>
    <x v="1"/>
  </r>
  <r>
    <d v="2019-11-11T00:00:00"/>
    <n v="1.06"/>
    <x v="0"/>
    <n v="4"/>
    <x v="1"/>
  </r>
  <r>
    <d v="2019-11-12T00:00:00"/>
    <n v="1.06"/>
    <x v="0"/>
    <n v="4"/>
    <x v="1"/>
  </r>
  <r>
    <d v="2019-11-13T00:00:00"/>
    <n v="1.04"/>
    <x v="0"/>
    <n v="4"/>
    <x v="1"/>
  </r>
  <r>
    <d v="2019-11-14T00:00:00"/>
    <n v="1.05"/>
    <x v="0"/>
    <n v="4"/>
    <x v="1"/>
  </r>
  <r>
    <d v="2019-11-15T00:00:00"/>
    <n v="1.1000000000000001"/>
    <x v="0"/>
    <n v="4"/>
    <x v="1"/>
  </r>
  <r>
    <d v="2019-11-18T00:00:00"/>
    <n v="1.04"/>
    <x v="0"/>
    <n v="4"/>
    <x v="1"/>
  </r>
  <r>
    <d v="2019-11-19T00:00:00"/>
    <n v="1.07"/>
    <x v="0"/>
    <n v="4"/>
    <x v="1"/>
  </r>
  <r>
    <d v="2019-11-20T00:00:00"/>
    <n v="1.06"/>
    <x v="0"/>
    <n v="4"/>
    <x v="1"/>
  </r>
  <r>
    <d v="2019-11-21T00:00:00"/>
    <n v="1.04"/>
    <x v="0"/>
    <n v="4"/>
    <x v="1"/>
  </r>
  <r>
    <d v="2019-11-22T00:00:00"/>
    <n v="1.0900000000000001"/>
    <x v="0"/>
    <n v="4"/>
    <x v="1"/>
  </r>
  <r>
    <d v="2019-11-25T00:00:00"/>
    <n v="1.05"/>
    <x v="0"/>
    <n v="4"/>
    <x v="1"/>
  </r>
  <r>
    <d v="2019-11-26T00:00:00"/>
    <n v="1.03"/>
    <x v="0"/>
    <n v="4"/>
    <x v="1"/>
  </r>
  <r>
    <d v="2019-11-27T00:00:00"/>
    <n v="1.06"/>
    <x v="0"/>
    <n v="4"/>
    <x v="1"/>
  </r>
  <r>
    <d v="2019-11-28T00:00:00"/>
    <n v="1.08"/>
    <x v="0"/>
    <n v="4"/>
    <x v="1"/>
  </r>
  <r>
    <d v="2019-11-29T00:00:00"/>
    <n v="1.1299999999999999"/>
    <x v="0"/>
    <n v="4"/>
    <x v="1"/>
  </r>
  <r>
    <d v="2019-12-02T00:00:00"/>
    <n v="1.1000000000000001"/>
    <x v="0"/>
    <n v="4"/>
    <x v="1"/>
  </r>
  <r>
    <d v="2019-12-03T00:00:00"/>
    <n v="1.1200000000000001"/>
    <x v="0"/>
    <n v="4"/>
    <x v="1"/>
  </r>
  <r>
    <d v="2019-12-04T00:00:00"/>
    <n v="1.1200000000000001"/>
    <x v="0"/>
    <n v="4"/>
    <x v="1"/>
  </r>
  <r>
    <d v="2019-12-05T00:00:00"/>
    <n v="1.1100000000000001"/>
    <x v="0"/>
    <n v="4"/>
    <x v="1"/>
  </r>
  <r>
    <d v="2019-12-06T00:00:00"/>
    <n v="1.1100000000000001"/>
    <x v="0"/>
    <n v="4"/>
    <x v="1"/>
  </r>
  <r>
    <d v="2019-12-09T00:00:00"/>
    <n v="1.08"/>
    <x v="0"/>
    <n v="4"/>
    <x v="1"/>
  </r>
  <r>
    <d v="2019-12-10T00:00:00"/>
    <n v="1.05"/>
    <x v="0"/>
    <n v="4"/>
    <x v="1"/>
  </r>
  <r>
    <d v="2019-12-11T00:00:00"/>
    <n v="1.05"/>
    <x v="0"/>
    <n v="4"/>
    <x v="1"/>
  </r>
  <r>
    <d v="2019-12-12T00:00:00"/>
    <n v="1.0900000000000001"/>
    <x v="0"/>
    <n v="4"/>
    <x v="1"/>
  </r>
  <r>
    <d v="2019-12-13T00:00:00"/>
    <n v="1.06"/>
    <x v="0"/>
    <n v="4"/>
    <x v="1"/>
  </r>
  <r>
    <d v="2019-12-16T00:00:00"/>
    <n v="1.06"/>
    <x v="0"/>
    <n v="4"/>
    <x v="1"/>
  </r>
  <r>
    <d v="2019-12-17T00:00:00"/>
    <n v="1.04"/>
    <x v="0"/>
    <n v="4"/>
    <x v="1"/>
  </r>
  <r>
    <d v="2019-12-18T00:00:00"/>
    <n v="0.98"/>
    <x v="0"/>
    <n v="4"/>
    <x v="1"/>
  </r>
  <r>
    <d v="2019-12-19T00:00:00"/>
    <n v="1.01"/>
    <x v="0"/>
    <n v="4"/>
    <x v="1"/>
  </r>
  <r>
    <d v="2019-12-20T00:00:00"/>
    <n v="1.01"/>
    <x v="0"/>
    <n v="4"/>
    <x v="1"/>
  </r>
  <r>
    <d v="2019-12-23T00:00:00"/>
    <n v="1.01"/>
    <x v="0"/>
    <n v="4"/>
    <x v="1"/>
  </r>
  <r>
    <d v="2019-12-24T00:00:00"/>
    <n v="1.01"/>
    <x v="0"/>
    <n v="4"/>
    <x v="1"/>
  </r>
  <r>
    <d v="2019-12-27T00:00:00"/>
    <n v="1.05"/>
    <x v="0"/>
    <n v="4"/>
    <x v="1"/>
  </r>
  <r>
    <d v="2019-12-30T00:00:00"/>
    <n v="1.07"/>
    <x v="0"/>
    <n v="4"/>
    <x v="1"/>
  </r>
  <r>
    <d v="2019-12-31T00:00:00"/>
    <n v="1.1499999999999999"/>
    <x v="0"/>
    <n v="4"/>
    <x v="1"/>
  </r>
  <r>
    <d v="2020-01-02T00:00:00"/>
    <n v="1.05"/>
    <x v="1"/>
    <n v="1"/>
    <x v="0"/>
  </r>
  <r>
    <d v="2020-01-03T00:00:00"/>
    <n v="1.1200000000000001"/>
    <x v="1"/>
    <n v="1"/>
    <x v="0"/>
  </r>
  <r>
    <d v="2020-01-06T00:00:00"/>
    <n v="1.03"/>
    <x v="1"/>
    <n v="1"/>
    <x v="0"/>
  </r>
  <r>
    <d v="2020-01-07T00:00:00"/>
    <n v="1.01"/>
    <x v="1"/>
    <n v="1"/>
    <x v="0"/>
  </r>
  <r>
    <d v="2020-01-08T00:00:00"/>
    <n v="0.95"/>
    <x v="1"/>
    <n v="1"/>
    <x v="0"/>
  </r>
  <r>
    <d v="2020-01-09T00:00:00"/>
    <n v="1"/>
    <x v="1"/>
    <n v="1"/>
    <x v="0"/>
  </r>
  <r>
    <d v="2020-01-10T00:00:00"/>
    <n v="1"/>
    <x v="1"/>
    <n v="1"/>
    <x v="0"/>
  </r>
  <r>
    <d v="2020-01-13T00:00:00"/>
    <n v="1.01"/>
    <x v="1"/>
    <n v="1"/>
    <x v="0"/>
  </r>
  <r>
    <d v="2020-01-14T00:00:00"/>
    <n v="1.02"/>
    <x v="1"/>
    <n v="1"/>
    <x v="0"/>
  </r>
  <r>
    <d v="2020-01-15T00:00:00"/>
    <n v="1.02"/>
    <x v="1"/>
    <n v="1"/>
    <x v="0"/>
  </r>
  <r>
    <d v="2020-01-16T00:00:00"/>
    <n v="1.02"/>
    <x v="1"/>
    <n v="1"/>
    <x v="0"/>
  </r>
  <r>
    <d v="2020-01-17T00:00:00"/>
    <n v="1.02"/>
    <x v="1"/>
    <n v="1"/>
    <x v="0"/>
  </r>
  <r>
    <d v="2020-01-20T00:00:00"/>
    <n v="1"/>
    <x v="1"/>
    <n v="1"/>
    <x v="0"/>
  </r>
  <r>
    <d v="2020-01-21T00:00:00"/>
    <n v="1"/>
    <x v="1"/>
    <n v="1"/>
    <x v="0"/>
  </r>
  <r>
    <d v="2020-01-22T00:00:00"/>
    <n v="0.98"/>
    <x v="1"/>
    <n v="1"/>
    <x v="0"/>
  </r>
  <r>
    <d v="2020-01-23T00:00:00"/>
    <n v="0.98"/>
    <x v="1"/>
    <n v="1"/>
    <x v="0"/>
  </r>
  <r>
    <d v="2020-01-24T00:00:00"/>
    <n v="0.98"/>
    <x v="1"/>
    <n v="1"/>
    <x v="0"/>
  </r>
  <r>
    <d v="2020-01-29T00:00:00"/>
    <n v="0.94"/>
    <x v="1"/>
    <n v="1"/>
    <x v="0"/>
  </r>
  <r>
    <d v="2020-01-30T00:00:00"/>
    <n v="0.94"/>
    <x v="1"/>
    <n v="1"/>
    <x v="0"/>
  </r>
  <r>
    <d v="2020-01-31T00:00:00"/>
    <n v="0.95"/>
    <x v="1"/>
    <n v="1"/>
    <x v="0"/>
  </r>
  <r>
    <d v="2020-02-03T00:00:00"/>
    <n v="0.92"/>
    <x v="1"/>
    <n v="1"/>
    <x v="0"/>
  </r>
  <r>
    <d v="2020-02-04T00:00:00"/>
    <n v="0.98"/>
    <x v="1"/>
    <n v="1"/>
    <x v="0"/>
  </r>
  <r>
    <d v="2020-02-05T00:00:00"/>
    <n v="0.98"/>
    <x v="1"/>
    <n v="1"/>
    <x v="0"/>
  </r>
  <r>
    <d v="2020-02-06T00:00:00"/>
    <n v="0.98"/>
    <x v="1"/>
    <n v="1"/>
    <x v="0"/>
  </r>
  <r>
    <d v="2020-02-07T00:00:00"/>
    <n v="0.98"/>
    <x v="1"/>
    <n v="1"/>
    <x v="0"/>
  </r>
  <r>
    <d v="2020-02-10T00:00:00"/>
    <n v="0.98"/>
    <x v="1"/>
    <n v="1"/>
    <x v="0"/>
  </r>
  <r>
    <d v="2020-02-11T00:00:00"/>
    <n v="1.02"/>
    <x v="1"/>
    <n v="1"/>
    <x v="0"/>
  </r>
  <r>
    <d v="2020-02-12T00:00:00"/>
    <n v="1.03"/>
    <x v="1"/>
    <n v="1"/>
    <x v="0"/>
  </r>
  <r>
    <d v="2020-02-13T00:00:00"/>
    <n v="1.03"/>
    <x v="1"/>
    <n v="1"/>
    <x v="0"/>
  </r>
  <r>
    <d v="2020-02-14T00:00:00"/>
    <n v="1.03"/>
    <x v="1"/>
    <n v="1"/>
    <x v="0"/>
  </r>
  <r>
    <d v="2020-02-17T00:00:00"/>
    <n v="1.03"/>
    <x v="1"/>
    <n v="1"/>
    <x v="0"/>
  </r>
  <r>
    <d v="2020-02-18T00:00:00"/>
    <n v="0.98"/>
    <x v="1"/>
    <n v="1"/>
    <x v="0"/>
  </r>
  <r>
    <d v="2020-02-19T00:00:00"/>
    <n v="1"/>
    <x v="1"/>
    <n v="1"/>
    <x v="0"/>
  </r>
  <r>
    <d v="2020-02-20T00:00:00"/>
    <n v="1"/>
    <x v="1"/>
    <n v="1"/>
    <x v="0"/>
  </r>
  <r>
    <d v="2020-02-21T00:00:00"/>
    <n v="1"/>
    <x v="1"/>
    <n v="1"/>
    <x v="0"/>
  </r>
  <r>
    <d v="2020-02-24T00:00:00"/>
    <n v="1.01"/>
    <x v="1"/>
    <n v="1"/>
    <x v="0"/>
  </r>
  <r>
    <d v="2020-02-25T00:00:00"/>
    <n v="0.96"/>
    <x v="1"/>
    <n v="1"/>
    <x v="0"/>
  </r>
  <r>
    <d v="2020-02-26T00:00:00"/>
    <n v="0.96"/>
    <x v="1"/>
    <n v="1"/>
    <x v="0"/>
  </r>
  <r>
    <d v="2020-02-27T00:00:00"/>
    <n v="1"/>
    <x v="1"/>
    <n v="1"/>
    <x v="0"/>
  </r>
  <r>
    <d v="2020-02-28T00:00:00"/>
    <n v="0.98"/>
    <x v="1"/>
    <n v="1"/>
    <x v="0"/>
  </r>
  <r>
    <d v="2020-03-02T00:00:00"/>
    <n v="0.99"/>
    <x v="1"/>
    <n v="1"/>
    <x v="0"/>
  </r>
  <r>
    <d v="2020-03-03T00:00:00"/>
    <n v="0.99"/>
    <x v="1"/>
    <n v="1"/>
    <x v="0"/>
  </r>
  <r>
    <d v="2020-03-04T00:00:00"/>
    <n v="0.99"/>
    <x v="1"/>
    <n v="1"/>
    <x v="0"/>
  </r>
  <r>
    <d v="2020-03-05T00:00:00"/>
    <n v="0.95"/>
    <x v="1"/>
    <n v="1"/>
    <x v="0"/>
  </r>
  <r>
    <d v="2020-03-06T00:00:00"/>
    <n v="0.95"/>
    <x v="1"/>
    <n v="1"/>
    <x v="0"/>
  </r>
  <r>
    <d v="2020-03-09T00:00:00"/>
    <n v="0.95"/>
    <x v="1"/>
    <n v="1"/>
    <x v="0"/>
  </r>
  <r>
    <d v="2020-03-10T00:00:00"/>
    <n v="0.92"/>
    <x v="1"/>
    <n v="1"/>
    <x v="0"/>
  </r>
  <r>
    <d v="2020-03-11T00:00:00"/>
    <n v="0.92"/>
    <x v="1"/>
    <n v="1"/>
    <x v="0"/>
  </r>
  <r>
    <d v="2020-03-12T00:00:00"/>
    <n v="0.91"/>
    <x v="1"/>
    <n v="1"/>
    <x v="0"/>
  </r>
  <r>
    <d v="2020-03-13T00:00:00"/>
    <n v="0.92"/>
    <x v="1"/>
    <n v="1"/>
    <x v="0"/>
  </r>
  <r>
    <d v="2020-03-16T00:00:00"/>
    <n v="0.9"/>
    <x v="1"/>
    <n v="1"/>
    <x v="0"/>
  </r>
  <r>
    <d v="2020-03-17T00:00:00"/>
    <n v="0.95"/>
    <x v="1"/>
    <n v="1"/>
    <x v="0"/>
  </r>
  <r>
    <d v="2020-03-18T00:00:00"/>
    <n v="1"/>
    <x v="1"/>
    <n v="1"/>
    <x v="0"/>
  </r>
  <r>
    <d v="2020-03-19T00:00:00"/>
    <n v="0.92"/>
    <x v="1"/>
    <n v="1"/>
    <x v="0"/>
  </r>
  <r>
    <d v="2020-03-20T00:00:00"/>
    <n v="0.94"/>
    <x v="1"/>
    <n v="1"/>
    <x v="0"/>
  </r>
  <r>
    <d v="2020-03-23T00:00:00"/>
    <n v="1.02"/>
    <x v="1"/>
    <n v="1"/>
    <x v="0"/>
  </r>
  <r>
    <d v="2020-03-24T00:00:00"/>
    <n v="1"/>
    <x v="1"/>
    <n v="1"/>
    <x v="0"/>
  </r>
  <r>
    <d v="2020-03-25T00:00:00"/>
    <n v="1"/>
    <x v="1"/>
    <n v="1"/>
    <x v="0"/>
  </r>
  <r>
    <d v="2020-03-26T00:00:00"/>
    <n v="0.98"/>
    <x v="1"/>
    <n v="1"/>
    <x v="0"/>
  </r>
  <r>
    <d v="2020-03-27T00:00:00"/>
    <n v="1"/>
    <x v="1"/>
    <n v="1"/>
    <x v="0"/>
  </r>
  <r>
    <d v="2020-03-30T00:00:00"/>
    <n v="1"/>
    <x v="1"/>
    <n v="1"/>
    <x v="0"/>
  </r>
  <r>
    <d v="2020-03-31T00:00:00"/>
    <n v="1"/>
    <x v="1"/>
    <n v="1"/>
    <x v="0"/>
  </r>
  <r>
    <d v="2020-04-01T00:00:00"/>
    <n v="0.99"/>
    <x v="1"/>
    <n v="2"/>
    <x v="0"/>
  </r>
  <r>
    <d v="2020-04-02T00:00:00"/>
    <n v="0.99"/>
    <x v="1"/>
    <n v="2"/>
    <x v="0"/>
  </r>
  <r>
    <d v="2020-04-03T00:00:00"/>
    <n v="0.95"/>
    <x v="1"/>
    <n v="2"/>
    <x v="0"/>
  </r>
  <r>
    <d v="2020-04-06T00:00:00"/>
    <n v="0.95"/>
    <x v="1"/>
    <n v="2"/>
    <x v="0"/>
  </r>
  <r>
    <d v="2020-04-07T00:00:00"/>
    <n v="0.97"/>
    <x v="1"/>
    <n v="2"/>
    <x v="0"/>
  </r>
  <r>
    <d v="2020-04-08T00:00:00"/>
    <n v="0.97"/>
    <x v="1"/>
    <n v="2"/>
    <x v="0"/>
  </r>
  <r>
    <d v="2020-04-09T00:00:00"/>
    <n v="0.93"/>
    <x v="1"/>
    <n v="2"/>
    <x v="0"/>
  </r>
  <r>
    <d v="2020-04-14T00:00:00"/>
    <n v="1.04"/>
    <x v="1"/>
    <n v="2"/>
    <x v="0"/>
  </r>
  <r>
    <d v="2020-04-15T00:00:00"/>
    <n v="1.02"/>
    <x v="1"/>
    <n v="2"/>
    <x v="0"/>
  </r>
  <r>
    <d v="2020-04-16T00:00:00"/>
    <n v="1.02"/>
    <x v="1"/>
    <n v="2"/>
    <x v="0"/>
  </r>
  <r>
    <d v="2020-04-17T00:00:00"/>
    <n v="1.02"/>
    <x v="1"/>
    <n v="2"/>
    <x v="0"/>
  </r>
  <r>
    <d v="2020-04-20T00:00:00"/>
    <n v="1.07"/>
    <x v="1"/>
    <n v="2"/>
    <x v="0"/>
  </r>
  <r>
    <d v="2020-04-21T00:00:00"/>
    <n v="1.04"/>
    <x v="1"/>
    <n v="2"/>
    <x v="0"/>
  </r>
  <r>
    <d v="2020-04-22T00:00:00"/>
    <n v="1.05"/>
    <x v="1"/>
    <n v="2"/>
    <x v="0"/>
  </r>
  <r>
    <d v="2020-04-23T00:00:00"/>
    <n v="1.05"/>
    <x v="1"/>
    <n v="2"/>
    <x v="0"/>
  </r>
  <r>
    <d v="2020-04-24T00:00:00"/>
    <n v="1.03"/>
    <x v="1"/>
    <n v="2"/>
    <x v="0"/>
  </r>
  <r>
    <d v="2020-04-27T00:00:00"/>
    <n v="1.05"/>
    <x v="1"/>
    <n v="2"/>
    <x v="0"/>
  </r>
  <r>
    <d v="2020-04-28T00:00:00"/>
    <n v="1.04"/>
    <x v="1"/>
    <n v="2"/>
    <x v="0"/>
  </r>
  <r>
    <d v="2020-04-29T00:00:00"/>
    <n v="1.03"/>
    <x v="1"/>
    <n v="2"/>
    <x v="0"/>
  </r>
  <r>
    <d v="2020-05-04T00:00:00"/>
    <n v="1.03"/>
    <x v="1"/>
    <n v="2"/>
    <x v="0"/>
  </r>
  <r>
    <d v="2020-05-05T00:00:00"/>
    <n v="1.01"/>
    <x v="1"/>
    <n v="2"/>
    <x v="0"/>
  </r>
  <r>
    <d v="2020-05-06T00:00:00"/>
    <n v="0.98"/>
    <x v="1"/>
    <n v="2"/>
    <x v="0"/>
  </r>
  <r>
    <d v="2020-05-07T00:00:00"/>
    <n v="0.99"/>
    <x v="1"/>
    <n v="2"/>
    <x v="0"/>
  </r>
  <r>
    <d v="2020-05-08T00:00:00"/>
    <n v="0.98"/>
    <x v="1"/>
    <n v="2"/>
    <x v="0"/>
  </r>
  <r>
    <d v="2020-05-11T00:00:00"/>
    <n v="0.98"/>
    <x v="1"/>
    <n v="2"/>
    <x v="0"/>
  </r>
  <r>
    <d v="2020-05-12T00:00:00"/>
    <n v="0.98"/>
    <x v="1"/>
    <n v="2"/>
    <x v="0"/>
  </r>
  <r>
    <d v="2020-05-13T00:00:00"/>
    <n v="0.96"/>
    <x v="1"/>
    <n v="2"/>
    <x v="0"/>
  </r>
  <r>
    <d v="2020-05-14T00:00:00"/>
    <n v="0.95"/>
    <x v="1"/>
    <n v="2"/>
    <x v="0"/>
  </r>
  <r>
    <d v="2020-05-15T00:00:00"/>
    <n v="0.99"/>
    <x v="1"/>
    <n v="2"/>
    <x v="0"/>
  </r>
  <r>
    <d v="2020-05-18T00:00:00"/>
    <n v="1.51"/>
    <x v="1"/>
    <n v="2"/>
    <x v="0"/>
  </r>
  <r>
    <d v="2020-05-19T00:00:00"/>
    <n v="1.29"/>
    <x v="1"/>
    <n v="2"/>
    <x v="0"/>
  </r>
  <r>
    <d v="2020-05-20T00:00:00"/>
    <n v="1.5"/>
    <x v="1"/>
    <n v="2"/>
    <x v="0"/>
  </r>
  <r>
    <d v="2020-05-21T00:00:00"/>
    <n v="1.26"/>
    <x v="1"/>
    <n v="2"/>
    <x v="0"/>
  </r>
  <r>
    <d v="2020-05-22T00:00:00"/>
    <n v="1.1100000000000001"/>
    <x v="1"/>
    <n v="2"/>
    <x v="0"/>
  </r>
  <r>
    <d v="2020-05-25T00:00:00"/>
    <n v="1.1000000000000001"/>
    <x v="1"/>
    <n v="2"/>
    <x v="0"/>
  </r>
  <r>
    <d v="2020-05-26T00:00:00"/>
    <n v="1.05"/>
    <x v="1"/>
    <n v="2"/>
    <x v="0"/>
  </r>
  <r>
    <d v="2020-05-27T00:00:00"/>
    <n v="1.07"/>
    <x v="1"/>
    <n v="2"/>
    <x v="0"/>
  </r>
  <r>
    <d v="2020-05-28T00:00:00"/>
    <n v="1.01"/>
    <x v="1"/>
    <n v="2"/>
    <x v="0"/>
  </r>
  <r>
    <d v="2020-05-29T00:00:00"/>
    <n v="1.04"/>
    <x v="1"/>
    <n v="2"/>
    <x v="0"/>
  </r>
  <r>
    <d v="2020-06-01T00:00:00"/>
    <n v="1.06"/>
    <x v="1"/>
    <n v="2"/>
    <x v="0"/>
  </r>
  <r>
    <d v="2020-06-02T00:00:00"/>
    <n v="1.1000000000000001"/>
    <x v="1"/>
    <n v="2"/>
    <x v="0"/>
  </r>
  <r>
    <d v="2020-06-03T00:00:00"/>
    <n v="1.17"/>
    <x v="1"/>
    <n v="2"/>
    <x v="0"/>
  </r>
  <r>
    <d v="2020-06-04T00:00:00"/>
    <n v="1.17"/>
    <x v="1"/>
    <n v="2"/>
    <x v="0"/>
  </r>
  <r>
    <d v="2020-06-05T00:00:00"/>
    <n v="1.1399999999999999"/>
    <x v="1"/>
    <n v="2"/>
    <x v="0"/>
  </r>
  <r>
    <d v="2020-06-08T00:00:00"/>
    <n v="1.1000000000000001"/>
    <x v="1"/>
    <n v="2"/>
    <x v="0"/>
  </r>
  <r>
    <d v="2020-06-09T00:00:00"/>
    <n v="1.1200000000000001"/>
    <x v="1"/>
    <n v="2"/>
    <x v="0"/>
  </r>
  <r>
    <d v="2020-06-10T00:00:00"/>
    <n v="1.1200000000000001"/>
    <x v="1"/>
    <n v="2"/>
    <x v="0"/>
  </r>
  <r>
    <d v="2020-06-11T00:00:00"/>
    <n v="1.1100000000000001"/>
    <x v="1"/>
    <n v="2"/>
    <x v="0"/>
  </r>
  <r>
    <d v="2020-06-12T00:00:00"/>
    <n v="1.0900000000000001"/>
    <x v="1"/>
    <n v="2"/>
    <x v="0"/>
  </r>
  <r>
    <d v="2020-06-15T00:00:00"/>
    <n v="1.07"/>
    <x v="1"/>
    <n v="2"/>
    <x v="0"/>
  </r>
  <r>
    <d v="2020-06-16T00:00:00"/>
    <n v="1.1299999999999999"/>
    <x v="1"/>
    <n v="2"/>
    <x v="0"/>
  </r>
  <r>
    <d v="2020-06-17T00:00:00"/>
    <n v="1.1200000000000001"/>
    <x v="1"/>
    <n v="2"/>
    <x v="0"/>
  </r>
  <r>
    <d v="2020-06-18T00:00:00"/>
    <n v="1.1599999999999999"/>
    <x v="1"/>
    <n v="2"/>
    <x v="0"/>
  </r>
  <r>
    <d v="2020-06-19T00:00:00"/>
    <n v="1.3"/>
    <x v="1"/>
    <n v="2"/>
    <x v="0"/>
  </r>
  <r>
    <d v="2020-06-22T00:00:00"/>
    <n v="1.39"/>
    <x v="1"/>
    <n v="2"/>
    <x v="0"/>
  </r>
  <r>
    <d v="2020-06-23T00:00:00"/>
    <n v="1.35"/>
    <x v="1"/>
    <n v="2"/>
    <x v="0"/>
  </r>
  <r>
    <d v="2020-06-24T00:00:00"/>
    <n v="1.36"/>
    <x v="1"/>
    <n v="2"/>
    <x v="0"/>
  </r>
  <r>
    <d v="2020-06-26T00:00:00"/>
    <n v="1.37"/>
    <x v="1"/>
    <n v="2"/>
    <x v="0"/>
  </r>
  <r>
    <d v="2020-06-29T00:00:00"/>
    <n v="1.35"/>
    <x v="1"/>
    <n v="2"/>
    <x v="0"/>
  </r>
  <r>
    <d v="2020-06-30T00:00:00"/>
    <n v="1.33"/>
    <x v="1"/>
    <n v="2"/>
    <x v="0"/>
  </r>
  <r>
    <d v="2020-07-02T00:00:00"/>
    <n v="1.35"/>
    <x v="1"/>
    <n v="3"/>
    <x v="1"/>
  </r>
  <r>
    <d v="2020-07-03T00:00:00"/>
    <n v="1.27"/>
    <x v="1"/>
    <n v="3"/>
    <x v="1"/>
  </r>
  <r>
    <d v="2020-07-06T00:00:00"/>
    <n v="1.4"/>
    <x v="1"/>
    <n v="3"/>
    <x v="1"/>
  </r>
  <r>
    <d v="2020-07-07T00:00:00"/>
    <n v="1.35"/>
    <x v="1"/>
    <n v="3"/>
    <x v="1"/>
  </r>
  <r>
    <d v="2020-07-08T00:00:00"/>
    <n v="1.33"/>
    <x v="1"/>
    <n v="3"/>
    <x v="1"/>
  </r>
  <r>
    <d v="2020-07-09T00:00:00"/>
    <n v="1.36"/>
    <x v="1"/>
    <n v="3"/>
    <x v="1"/>
  </r>
  <r>
    <d v="2020-07-10T00:00:00"/>
    <n v="1.38"/>
    <x v="1"/>
    <n v="3"/>
    <x v="1"/>
  </r>
  <r>
    <d v="2020-07-13T00:00:00"/>
    <n v="1.34"/>
    <x v="1"/>
    <n v="3"/>
    <x v="1"/>
  </r>
  <r>
    <d v="2020-07-14T00:00:00"/>
    <n v="1.29"/>
    <x v="1"/>
    <n v="3"/>
    <x v="1"/>
  </r>
  <r>
    <d v="2020-07-15T00:00:00"/>
    <n v="1.28"/>
    <x v="1"/>
    <n v="3"/>
    <x v="1"/>
  </r>
  <r>
    <d v="2020-07-16T00:00:00"/>
    <n v="1.25"/>
    <x v="1"/>
    <n v="3"/>
    <x v="1"/>
  </r>
  <r>
    <d v="2020-07-17T00:00:00"/>
    <n v="1.23"/>
    <x v="1"/>
    <n v="3"/>
    <x v="1"/>
  </r>
  <r>
    <d v="2020-07-20T00:00:00"/>
    <n v="1.24"/>
    <x v="1"/>
    <n v="3"/>
    <x v="1"/>
  </r>
  <r>
    <d v="2020-07-21T00:00:00"/>
    <n v="1.26"/>
    <x v="1"/>
    <n v="3"/>
    <x v="1"/>
  </r>
  <r>
    <d v="2020-07-22T00:00:00"/>
    <n v="1.26"/>
    <x v="1"/>
    <n v="3"/>
    <x v="1"/>
  </r>
  <r>
    <d v="2020-07-23T00:00:00"/>
    <n v="1.24"/>
    <x v="1"/>
    <n v="3"/>
    <x v="1"/>
  </r>
  <r>
    <d v="2020-07-24T00:00:00"/>
    <n v="1.2"/>
    <x v="1"/>
    <n v="3"/>
    <x v="1"/>
  </r>
  <r>
    <d v="2020-07-27T00:00:00"/>
    <n v="1.21"/>
    <x v="1"/>
    <n v="3"/>
    <x v="1"/>
  </r>
  <r>
    <d v="2020-07-28T00:00:00"/>
    <n v="1.24"/>
    <x v="1"/>
    <n v="3"/>
    <x v="1"/>
  </r>
  <r>
    <d v="2020-07-29T00:00:00"/>
    <n v="1.23"/>
    <x v="1"/>
    <n v="3"/>
    <x v="1"/>
  </r>
  <r>
    <d v="2020-07-30T00:00:00"/>
    <n v="1.22"/>
    <x v="1"/>
    <n v="3"/>
    <x v="1"/>
  </r>
  <r>
    <d v="2020-07-31T00:00:00"/>
    <n v="1.21"/>
    <x v="1"/>
    <n v="3"/>
    <x v="1"/>
  </r>
  <r>
    <d v="2020-08-03T00:00:00"/>
    <n v="1.22"/>
    <x v="1"/>
    <n v="3"/>
    <x v="1"/>
  </r>
  <r>
    <d v="2020-08-04T00:00:00"/>
    <n v="1.22"/>
    <x v="1"/>
    <n v="3"/>
    <x v="1"/>
  </r>
  <r>
    <d v="2020-08-05T00:00:00"/>
    <n v="1.26"/>
    <x v="1"/>
    <n v="3"/>
    <x v="1"/>
  </r>
  <r>
    <d v="2020-08-06T00:00:00"/>
    <n v="1.24"/>
    <x v="1"/>
    <n v="3"/>
    <x v="1"/>
  </r>
  <r>
    <d v="2020-08-07T00:00:00"/>
    <n v="1.26"/>
    <x v="1"/>
    <n v="3"/>
    <x v="1"/>
  </r>
  <r>
    <d v="2020-08-10T00:00:00"/>
    <n v="1.25"/>
    <x v="1"/>
    <n v="3"/>
    <x v="1"/>
  </r>
  <r>
    <d v="2020-08-11T00:00:00"/>
    <n v="1.22"/>
    <x v="1"/>
    <n v="3"/>
    <x v="1"/>
  </r>
  <r>
    <d v="2020-08-12T00:00:00"/>
    <n v="1.23"/>
    <x v="1"/>
    <n v="3"/>
    <x v="1"/>
  </r>
  <r>
    <d v="2020-08-13T00:00:00"/>
    <n v="1.25"/>
    <x v="1"/>
    <n v="3"/>
    <x v="1"/>
  </r>
  <r>
    <d v="2020-08-14T00:00:00"/>
    <n v="1.24"/>
    <x v="1"/>
    <n v="3"/>
    <x v="1"/>
  </r>
  <r>
    <d v="2020-08-17T00:00:00"/>
    <n v="1.24"/>
    <x v="1"/>
    <n v="3"/>
    <x v="1"/>
  </r>
  <r>
    <d v="2020-08-18T00:00:00"/>
    <n v="1.23"/>
    <x v="1"/>
    <n v="3"/>
    <x v="1"/>
  </r>
  <r>
    <d v="2020-08-19T00:00:00"/>
    <n v="1.25"/>
    <x v="1"/>
    <n v="3"/>
    <x v="1"/>
  </r>
  <r>
    <d v="2020-08-20T00:00:00"/>
    <n v="1.24"/>
    <x v="1"/>
    <n v="3"/>
    <x v="1"/>
  </r>
  <r>
    <d v="2020-08-21T00:00:00"/>
    <n v="1.26"/>
    <x v="1"/>
    <n v="3"/>
    <x v="1"/>
  </r>
  <r>
    <d v="2020-08-24T00:00:00"/>
    <n v="1.27"/>
    <x v="1"/>
    <n v="3"/>
    <x v="1"/>
  </r>
  <r>
    <d v="2020-08-25T00:00:00"/>
    <n v="1.25"/>
    <x v="1"/>
    <n v="3"/>
    <x v="1"/>
  </r>
  <r>
    <d v="2020-08-26T00:00:00"/>
    <n v="1.24"/>
    <x v="1"/>
    <n v="3"/>
    <x v="1"/>
  </r>
  <r>
    <d v="2020-08-27T00:00:00"/>
    <n v="1.26"/>
    <x v="1"/>
    <n v="3"/>
    <x v="1"/>
  </r>
  <r>
    <d v="2020-08-28T00:00:00"/>
    <n v="1.24"/>
    <x v="1"/>
    <n v="3"/>
    <x v="1"/>
  </r>
  <r>
    <d v="2020-08-31T00:00:00"/>
    <n v="1.26"/>
    <x v="1"/>
    <n v="3"/>
    <x v="1"/>
  </r>
  <r>
    <d v="2020-09-01T00:00:00"/>
    <n v="1.24"/>
    <x v="1"/>
    <n v="3"/>
    <x v="1"/>
  </r>
  <r>
    <d v="2020-09-02T00:00:00"/>
    <n v="1.22"/>
    <x v="1"/>
    <n v="3"/>
    <x v="1"/>
  </r>
  <r>
    <d v="2020-09-03T00:00:00"/>
    <n v="1.2"/>
    <x v="1"/>
    <n v="3"/>
    <x v="1"/>
  </r>
  <r>
    <d v="2020-09-04T00:00:00"/>
    <n v="1.19"/>
    <x v="1"/>
    <n v="3"/>
    <x v="1"/>
  </r>
  <r>
    <d v="2020-09-07T00:00:00"/>
    <n v="1.18"/>
    <x v="1"/>
    <n v="3"/>
    <x v="1"/>
  </r>
  <r>
    <d v="2020-09-08T00:00:00"/>
    <n v="1.2"/>
    <x v="1"/>
    <n v="3"/>
    <x v="1"/>
  </r>
  <r>
    <d v="2020-09-09T00:00:00"/>
    <n v="1.18"/>
    <x v="1"/>
    <n v="3"/>
    <x v="1"/>
  </r>
  <r>
    <d v="2020-09-10T00:00:00"/>
    <n v="1.17"/>
    <x v="1"/>
    <n v="3"/>
    <x v="1"/>
  </r>
  <r>
    <d v="2020-09-11T00:00:00"/>
    <n v="1.18"/>
    <x v="1"/>
    <n v="3"/>
    <x v="1"/>
  </r>
  <r>
    <d v="2020-09-14T00:00:00"/>
    <n v="1.18"/>
    <x v="1"/>
    <n v="3"/>
    <x v="1"/>
  </r>
  <r>
    <d v="2020-09-15T00:00:00"/>
    <n v="1.19"/>
    <x v="1"/>
    <n v="3"/>
    <x v="1"/>
  </r>
  <r>
    <d v="2020-09-16T00:00:00"/>
    <n v="1.18"/>
    <x v="1"/>
    <n v="3"/>
    <x v="1"/>
  </r>
  <r>
    <d v="2020-09-17T00:00:00"/>
    <n v="1.18"/>
    <x v="1"/>
    <n v="3"/>
    <x v="1"/>
  </r>
  <r>
    <d v="2020-09-18T00:00:00"/>
    <n v="1.18"/>
    <x v="1"/>
    <n v="3"/>
    <x v="1"/>
  </r>
  <r>
    <d v="2020-09-21T00:00:00"/>
    <n v="1.19"/>
    <x v="1"/>
    <n v="3"/>
    <x v="1"/>
  </r>
  <r>
    <d v="2020-09-22T00:00:00"/>
    <n v="1.18"/>
    <x v="1"/>
    <n v="3"/>
    <x v="1"/>
  </r>
  <r>
    <d v="2020-09-23T00:00:00"/>
    <n v="1.18"/>
    <x v="1"/>
    <n v="3"/>
    <x v="1"/>
  </r>
  <r>
    <d v="2020-09-24T00:00:00"/>
    <n v="1.1499999999999999"/>
    <x v="1"/>
    <n v="3"/>
    <x v="1"/>
  </r>
  <r>
    <d v="2020-09-25T00:00:00"/>
    <n v="1.1599999999999999"/>
    <x v="1"/>
    <n v="3"/>
    <x v="1"/>
  </r>
  <r>
    <d v="2020-09-28T00:00:00"/>
    <n v="1.2"/>
    <x v="1"/>
    <n v="3"/>
    <x v="1"/>
  </r>
  <r>
    <d v="2020-09-29T00:00:00"/>
    <n v="1.18"/>
    <x v="1"/>
    <n v="3"/>
    <x v="1"/>
  </r>
  <r>
    <d v="2020-09-30T00:00:00"/>
    <n v="1.19"/>
    <x v="1"/>
    <n v="3"/>
    <x v="1"/>
  </r>
  <r>
    <d v="2020-10-05T00:00:00"/>
    <n v="1.2"/>
    <x v="1"/>
    <n v="4"/>
    <x v="1"/>
  </r>
  <r>
    <d v="2020-10-06T00:00:00"/>
    <n v="1.18"/>
    <x v="1"/>
    <n v="4"/>
    <x v="1"/>
  </r>
  <r>
    <d v="2020-10-07T00:00:00"/>
    <n v="1.18"/>
    <x v="1"/>
    <n v="4"/>
    <x v="1"/>
  </r>
  <r>
    <d v="2020-10-08T00:00:00"/>
    <n v="1.18"/>
    <x v="1"/>
    <n v="4"/>
    <x v="1"/>
  </r>
  <r>
    <d v="2020-10-09T00:00:00"/>
    <n v="1.18"/>
    <x v="1"/>
    <n v="4"/>
    <x v="1"/>
  </r>
  <r>
    <d v="2020-10-12T00:00:00"/>
    <n v="1.2"/>
    <x v="1"/>
    <n v="4"/>
    <x v="1"/>
  </r>
  <r>
    <d v="2020-10-14T00:00:00"/>
    <n v="1.18"/>
    <x v="1"/>
    <n v="4"/>
    <x v="1"/>
  </r>
  <r>
    <d v="2020-10-15T00:00:00"/>
    <n v="1.18"/>
    <x v="1"/>
    <n v="4"/>
    <x v="1"/>
  </r>
  <r>
    <d v="2020-10-16T00:00:00"/>
    <n v="1.19"/>
    <x v="1"/>
    <n v="4"/>
    <x v="1"/>
  </r>
  <r>
    <d v="2020-10-19T00:00:00"/>
    <n v="1.18"/>
    <x v="1"/>
    <n v="4"/>
    <x v="1"/>
  </r>
  <r>
    <d v="2020-10-20T00:00:00"/>
    <n v="1.2"/>
    <x v="1"/>
    <n v="4"/>
    <x v="1"/>
  </r>
  <r>
    <d v="2020-10-21T00:00:00"/>
    <n v="1.21"/>
    <x v="1"/>
    <n v="4"/>
    <x v="1"/>
  </r>
  <r>
    <d v="2020-10-22T00:00:00"/>
    <n v="1.21"/>
    <x v="1"/>
    <n v="4"/>
    <x v="1"/>
  </r>
  <r>
    <d v="2020-10-23T00:00:00"/>
    <n v="1.18"/>
    <x v="1"/>
    <n v="4"/>
    <x v="1"/>
  </r>
  <r>
    <d v="2020-10-27T00:00:00"/>
    <n v="1.19"/>
    <x v="1"/>
    <n v="4"/>
    <x v="1"/>
  </r>
  <r>
    <d v="2020-10-28T00:00:00"/>
    <n v="1.18"/>
    <x v="1"/>
    <n v="4"/>
    <x v="1"/>
  </r>
  <r>
    <d v="2020-10-29T00:00:00"/>
    <n v="1.1499999999999999"/>
    <x v="1"/>
    <n v="4"/>
    <x v="1"/>
  </r>
  <r>
    <d v="2020-10-30T00:00:00"/>
    <n v="1.1499999999999999"/>
    <x v="1"/>
    <n v="4"/>
    <x v="1"/>
  </r>
  <r>
    <d v="2020-11-02T00:00:00"/>
    <n v="1.1399999999999999"/>
    <x v="1"/>
    <n v="4"/>
    <x v="1"/>
  </r>
  <r>
    <d v="2020-11-03T00:00:00"/>
    <n v="1.1000000000000001"/>
    <x v="1"/>
    <n v="4"/>
    <x v="1"/>
  </r>
  <r>
    <d v="2020-11-04T00:00:00"/>
    <n v="1.1399999999999999"/>
    <x v="1"/>
    <n v="4"/>
    <x v="1"/>
  </r>
  <r>
    <d v="2020-11-05T00:00:00"/>
    <n v="1.17"/>
    <x v="1"/>
    <n v="4"/>
    <x v="1"/>
  </r>
  <r>
    <d v="2020-11-06T00:00:00"/>
    <n v="1.1599999999999999"/>
    <x v="1"/>
    <n v="4"/>
    <x v="1"/>
  </r>
  <r>
    <d v="2020-11-09T00:00:00"/>
    <n v="1.17"/>
    <x v="1"/>
    <n v="4"/>
    <x v="1"/>
  </r>
  <r>
    <d v="2020-11-10T00:00:00"/>
    <n v="1.1599999999999999"/>
    <x v="1"/>
    <n v="4"/>
    <x v="1"/>
  </r>
  <r>
    <d v="2020-11-11T00:00:00"/>
    <n v="1.18"/>
    <x v="1"/>
    <n v="4"/>
    <x v="1"/>
  </r>
  <r>
    <d v="2020-11-12T00:00:00"/>
    <n v="1.1499999999999999"/>
    <x v="1"/>
    <n v="4"/>
    <x v="1"/>
  </r>
  <r>
    <d v="2020-11-13T00:00:00"/>
    <n v="1.18"/>
    <x v="1"/>
    <n v="4"/>
    <x v="1"/>
  </r>
  <r>
    <d v="2020-11-16T00:00:00"/>
    <n v="1.19"/>
    <x v="1"/>
    <n v="4"/>
    <x v="1"/>
  </r>
  <r>
    <d v="2020-11-17T00:00:00"/>
    <n v="1.17"/>
    <x v="1"/>
    <n v="4"/>
    <x v="1"/>
  </r>
  <r>
    <d v="2020-11-18T00:00:00"/>
    <n v="1.1599999999999999"/>
    <x v="1"/>
    <n v="4"/>
    <x v="1"/>
  </r>
  <r>
    <d v="2020-11-19T00:00:00"/>
    <n v="1.18"/>
    <x v="1"/>
    <n v="4"/>
    <x v="1"/>
  </r>
  <r>
    <d v="2020-11-20T00:00:00"/>
    <n v="1.1599999999999999"/>
    <x v="1"/>
    <n v="4"/>
    <x v="1"/>
  </r>
  <r>
    <d v="2020-11-23T00:00:00"/>
    <n v="1.18"/>
    <x v="1"/>
    <n v="4"/>
    <x v="1"/>
  </r>
  <r>
    <d v="2020-11-24T00:00:00"/>
    <n v="1.1599999999999999"/>
    <x v="1"/>
    <n v="4"/>
    <x v="1"/>
  </r>
  <r>
    <d v="2020-11-25T00:00:00"/>
    <n v="1.1599999999999999"/>
    <x v="1"/>
    <n v="4"/>
    <x v="1"/>
  </r>
  <r>
    <d v="2020-11-26T00:00:00"/>
    <n v="1.1399999999999999"/>
    <x v="1"/>
    <n v="4"/>
    <x v="1"/>
  </r>
  <r>
    <d v="2020-11-27T00:00:00"/>
    <n v="1.1399999999999999"/>
    <x v="1"/>
    <n v="4"/>
    <x v="1"/>
  </r>
  <r>
    <d v="2020-11-30T00:00:00"/>
    <n v="1.1399999999999999"/>
    <x v="1"/>
    <n v="4"/>
    <x v="1"/>
  </r>
  <r>
    <d v="2020-12-01T00:00:00"/>
    <n v="1.1399999999999999"/>
    <x v="1"/>
    <n v="4"/>
    <x v="1"/>
  </r>
  <r>
    <d v="2020-12-02T00:00:00"/>
    <n v="1.1399999999999999"/>
    <x v="1"/>
    <n v="4"/>
    <x v="1"/>
  </r>
  <r>
    <d v="2020-12-03T00:00:00"/>
    <n v="1.1499999999999999"/>
    <x v="1"/>
    <n v="4"/>
    <x v="1"/>
  </r>
  <r>
    <d v="2020-12-04T00:00:00"/>
    <n v="1.1399999999999999"/>
    <x v="1"/>
    <n v="4"/>
    <x v="1"/>
  </r>
  <r>
    <d v="2020-12-07T00:00:00"/>
    <n v="1.18"/>
    <x v="1"/>
    <n v="4"/>
    <x v="1"/>
  </r>
  <r>
    <d v="2020-12-08T00:00:00"/>
    <n v="1.1499999999999999"/>
    <x v="1"/>
    <n v="4"/>
    <x v="1"/>
  </r>
  <r>
    <d v="2020-12-09T00:00:00"/>
    <n v="1.17"/>
    <x v="1"/>
    <n v="4"/>
    <x v="1"/>
  </r>
  <r>
    <d v="2020-12-10T00:00:00"/>
    <n v="1.17"/>
    <x v="1"/>
    <n v="4"/>
    <x v="1"/>
  </r>
  <r>
    <d v="2020-12-11T00:00:00"/>
    <n v="1.1399999999999999"/>
    <x v="1"/>
    <n v="4"/>
    <x v="1"/>
  </r>
  <r>
    <d v="2020-12-14T00:00:00"/>
    <n v="1.1299999999999999"/>
    <x v="1"/>
    <n v="4"/>
    <x v="1"/>
  </r>
  <r>
    <d v="2020-12-15T00:00:00"/>
    <n v="1.1399999999999999"/>
    <x v="1"/>
    <n v="4"/>
    <x v="1"/>
  </r>
  <r>
    <d v="2020-12-16T00:00:00"/>
    <n v="1.1299999999999999"/>
    <x v="1"/>
    <n v="4"/>
    <x v="1"/>
  </r>
  <r>
    <d v="2020-12-17T00:00:00"/>
    <n v="1.1499999999999999"/>
    <x v="1"/>
    <n v="4"/>
    <x v="1"/>
  </r>
  <r>
    <d v="2020-12-18T00:00:00"/>
    <n v="1.1299999999999999"/>
    <x v="1"/>
    <n v="4"/>
    <x v="1"/>
  </r>
  <r>
    <d v="2020-12-21T00:00:00"/>
    <n v="1.1399999999999999"/>
    <x v="1"/>
    <n v="4"/>
    <x v="1"/>
  </r>
  <r>
    <d v="2020-12-22T00:00:00"/>
    <n v="1.1000000000000001"/>
    <x v="1"/>
    <n v="4"/>
    <x v="1"/>
  </r>
  <r>
    <d v="2020-12-23T00:00:00"/>
    <n v="1.1000000000000001"/>
    <x v="1"/>
    <n v="4"/>
    <x v="1"/>
  </r>
  <r>
    <d v="2020-12-24T00:00:00"/>
    <n v="1.1000000000000001"/>
    <x v="1"/>
    <n v="4"/>
    <x v="1"/>
  </r>
  <r>
    <d v="2020-12-28T00:00:00"/>
    <n v="1.08"/>
    <x v="1"/>
    <n v="4"/>
    <x v="1"/>
  </r>
  <r>
    <d v="2020-12-29T00:00:00"/>
    <n v="1.05"/>
    <x v="1"/>
    <n v="4"/>
    <x v="1"/>
  </r>
  <r>
    <d v="2020-12-30T00:00:00"/>
    <n v="1.05"/>
    <x v="1"/>
    <n v="4"/>
    <x v="1"/>
  </r>
  <r>
    <d v="2020-12-31T00:00:00"/>
    <n v="1.05"/>
    <x v="1"/>
    <n v="4"/>
    <x v="1"/>
  </r>
  <r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125B3-B6CB-41D7-A076-7C435F5470A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8:K33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F42B-C09D-4ED8-B48D-A33C412951D5}">
  <dimension ref="A1:V17"/>
  <sheetViews>
    <sheetView tabSelected="1" workbookViewId="0">
      <selection activeCell="L7" sqref="L7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7" width="12.140625" bestFit="1" customWidth="1"/>
  </cols>
  <sheetData>
    <row r="1" spans="1:22" s="5" customFormat="1" ht="15.75" thickBot="1" x14ac:dyDescent="0.3">
      <c r="A1" s="5" t="s">
        <v>0</v>
      </c>
      <c r="B1" s="5">
        <v>44012</v>
      </c>
      <c r="C1" s="5">
        <v>43830</v>
      </c>
      <c r="D1" s="5">
        <v>43646</v>
      </c>
      <c r="E1" s="5" t="s">
        <v>1</v>
      </c>
      <c r="F1" s="5">
        <v>43100</v>
      </c>
      <c r="G1" s="5">
        <v>42735</v>
      </c>
    </row>
    <row r="2" spans="1:22" s="9" customFormat="1" x14ac:dyDescent="0.25">
      <c r="A2" s="9" t="s">
        <v>5</v>
      </c>
      <c r="B2">
        <v>2.8461538461538463</v>
      </c>
      <c r="C2">
        <v>3.5370370370370372</v>
      </c>
      <c r="D2">
        <v>4.5818965517241388</v>
      </c>
      <c r="E2">
        <v>1.6730769230769231</v>
      </c>
      <c r="F2">
        <v>2.187627905663839</v>
      </c>
      <c r="G2">
        <v>3.4911242603550297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9" customFormat="1" x14ac:dyDescent="0.25">
      <c r="A3" s="9" t="s">
        <v>13</v>
      </c>
      <c r="B3">
        <v>2.5830329670329673</v>
      </c>
      <c r="C3">
        <v>2.8934814814814813</v>
      </c>
      <c r="D3">
        <v>4.4051336206896554</v>
      </c>
      <c r="E3">
        <v>1.3525064102564102</v>
      </c>
      <c r="F3">
        <v>1.3232608358149973</v>
      </c>
      <c r="G3">
        <v>3.2968934911242602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25">
      <c r="A4" s="9" t="s">
        <v>19</v>
      </c>
      <c r="B4">
        <v>-4.9944514288031684E-2</v>
      </c>
      <c r="C4">
        <v>-0.17636002465565268</v>
      </c>
      <c r="D4">
        <v>-0.15540463145992603</v>
      </c>
      <c r="E4">
        <v>-0.5605381165919282</v>
      </c>
      <c r="F4">
        <v>-0.21537697516930024</v>
      </c>
      <c r="G4">
        <v>-0.15438222222222223</v>
      </c>
    </row>
    <row r="5" spans="1:22" x14ac:dyDescent="0.25">
      <c r="A5" s="9" t="s">
        <v>22</v>
      </c>
    </row>
    <row r="6" spans="1:22" x14ac:dyDescent="0.25">
      <c r="A6" s="9" t="s">
        <v>25</v>
      </c>
      <c r="B6">
        <v>0.30914512922465209</v>
      </c>
      <c r="C6">
        <v>0.32542694497153707</v>
      </c>
      <c r="D6">
        <v>0.24162257495590833</v>
      </c>
      <c r="E6">
        <v>0.89600000000000013</v>
      </c>
      <c r="F6">
        <v>0.88888888888888906</v>
      </c>
      <c r="G6">
        <v>0.61750000000000005</v>
      </c>
    </row>
    <row r="7" spans="1:22" x14ac:dyDescent="0.25">
      <c r="A7" s="9" t="s">
        <v>26</v>
      </c>
      <c r="B7">
        <v>1.1964285714285721</v>
      </c>
      <c r="C7">
        <v>1.0424590163934428</v>
      </c>
      <c r="D7">
        <v>1.1122834645669288</v>
      </c>
      <c r="E7">
        <v>1.3135000000000001</v>
      </c>
    </row>
    <row r="10" spans="1:22" ht="15.75" thickBot="1" x14ac:dyDescent="0.3"/>
    <row r="11" spans="1:22" x14ac:dyDescent="0.25">
      <c r="A11" s="26"/>
      <c r="B11" s="26" t="s">
        <v>5</v>
      </c>
      <c r="C11" s="26" t="s">
        <v>13</v>
      </c>
      <c r="D11" s="26" t="s">
        <v>19</v>
      </c>
      <c r="E11" s="26" t="s">
        <v>22</v>
      </c>
      <c r="F11" s="26" t="s">
        <v>25</v>
      </c>
      <c r="G11" s="26" t="s">
        <v>26</v>
      </c>
    </row>
    <row r="12" spans="1:22" x14ac:dyDescent="0.25">
      <c r="A12" s="24" t="s">
        <v>5</v>
      </c>
      <c r="B12" s="24">
        <v>1</v>
      </c>
      <c r="C12" s="24"/>
      <c r="D12" s="24"/>
      <c r="E12" s="24"/>
      <c r="F12" s="24"/>
      <c r="G12" s="24"/>
    </row>
    <row r="13" spans="1:22" x14ac:dyDescent="0.25">
      <c r="A13" s="24" t="s">
        <v>13</v>
      </c>
      <c r="B13" s="24">
        <v>0.97613292338415958</v>
      </c>
      <c r="C13" s="24">
        <v>1</v>
      </c>
      <c r="D13" s="24"/>
      <c r="E13" s="24"/>
      <c r="F13" s="24"/>
      <c r="G13" s="24"/>
    </row>
    <row r="14" spans="1:22" x14ac:dyDescent="0.25">
      <c r="A14" s="24" t="s">
        <v>19</v>
      </c>
      <c r="B14" s="24">
        <v>0.62924852352907801</v>
      </c>
      <c r="C14" s="24">
        <v>0.56646072568148298</v>
      </c>
      <c r="D14" s="24">
        <v>1</v>
      </c>
      <c r="E14" s="24"/>
      <c r="F14" s="24"/>
      <c r="G14" s="24"/>
    </row>
    <row r="15" spans="1:22" x14ac:dyDescent="0.25">
      <c r="A15" s="24" t="s">
        <v>22</v>
      </c>
      <c r="B15" s="24" t="e">
        <v>#DIV/0!</v>
      </c>
      <c r="C15" s="24" t="e">
        <v>#DIV/0!</v>
      </c>
      <c r="D15" s="24" t="e">
        <v>#DIV/0!</v>
      </c>
      <c r="E15" s="24">
        <v>1</v>
      </c>
      <c r="F15" s="24"/>
      <c r="G15" s="24"/>
    </row>
    <row r="16" spans="1:22" x14ac:dyDescent="0.25">
      <c r="A16" s="24" t="s">
        <v>25</v>
      </c>
      <c r="B16" s="24">
        <v>-0.81797717048098428</v>
      </c>
      <c r="C16" s="24">
        <v>-0.81483254702319152</v>
      </c>
      <c r="D16" s="24">
        <v>-0.69608772267608587</v>
      </c>
      <c r="E16" s="24" t="e">
        <v>#DIV/0!</v>
      </c>
      <c r="F16" s="24">
        <v>1</v>
      </c>
      <c r="G16" s="24"/>
    </row>
    <row r="17" spans="1:7" ht="15.75" thickBot="1" x14ac:dyDescent="0.3">
      <c r="A17" s="25" t="s">
        <v>26</v>
      </c>
      <c r="B17" s="25">
        <v>-0.823237607675815</v>
      </c>
      <c r="C17" s="25">
        <v>-0.72356422807051046</v>
      </c>
      <c r="D17" s="25">
        <v>-0.68882413928045705</v>
      </c>
      <c r="E17" s="25" t="e">
        <v>#DIV/0!</v>
      </c>
      <c r="F17" s="25">
        <v>0.82753931899376276</v>
      </c>
      <c r="G17" s="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4BF5-DBDE-429E-8CA6-E8973607511F}">
  <dimension ref="A1:V40"/>
  <sheetViews>
    <sheetView workbookViewId="0">
      <selection activeCell="E2" sqref="E2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7" width="12.140625" bestFit="1" customWidth="1"/>
  </cols>
  <sheetData>
    <row r="1" spans="1:22" s="5" customFormat="1" x14ac:dyDescent="0.25">
      <c r="A1" s="5" t="s">
        <v>0</v>
      </c>
      <c r="B1" s="5">
        <v>44012</v>
      </c>
      <c r="C1" s="5">
        <v>43830</v>
      </c>
      <c r="D1" s="5">
        <v>43646</v>
      </c>
      <c r="E1" s="5" t="s">
        <v>1</v>
      </c>
      <c r="F1" s="5">
        <v>43100</v>
      </c>
      <c r="G1" s="5">
        <v>42735</v>
      </c>
    </row>
    <row r="2" spans="1:22" x14ac:dyDescent="0.25">
      <c r="A2" s="6" t="s">
        <v>2</v>
      </c>
      <c r="B2">
        <v>7.77</v>
      </c>
      <c r="C2">
        <v>9.5500000000000007</v>
      </c>
      <c r="D2">
        <v>10.63</v>
      </c>
      <c r="E2">
        <v>2.61</v>
      </c>
      <c r="F2">
        <v>1.55</v>
      </c>
      <c r="G2">
        <v>1.18</v>
      </c>
    </row>
    <row r="3" spans="1:22" x14ac:dyDescent="0.25">
      <c r="A3" s="6" t="s">
        <v>3</v>
      </c>
      <c r="B3">
        <f>B2*10000</f>
        <v>77700</v>
      </c>
      <c r="C3">
        <f t="shared" ref="C3:G3" si="0">C2*10000</f>
        <v>95500</v>
      </c>
      <c r="D3">
        <f t="shared" si="0"/>
        <v>106300.00000000001</v>
      </c>
      <c r="E3">
        <f t="shared" si="0"/>
        <v>26100</v>
      </c>
      <c r="F3">
        <f t="shared" si="0"/>
        <v>15500</v>
      </c>
      <c r="G3">
        <f t="shared" si="0"/>
        <v>11800</v>
      </c>
    </row>
    <row r="4" spans="1:22" x14ac:dyDescent="0.25">
      <c r="A4" s="6" t="s">
        <v>4</v>
      </c>
      <c r="B4">
        <v>2.73</v>
      </c>
      <c r="C4">
        <v>2.7</v>
      </c>
      <c r="D4">
        <v>2.3199999999999998</v>
      </c>
      <c r="E4">
        <v>1.56</v>
      </c>
      <c r="F4">
        <v>7085.3</v>
      </c>
      <c r="G4">
        <v>3380</v>
      </c>
    </row>
    <row r="5" spans="1:22" x14ac:dyDescent="0.25">
      <c r="A5" s="6" t="s">
        <v>3</v>
      </c>
      <c r="B5">
        <f>B4*10000</f>
        <v>27300</v>
      </c>
      <c r="C5">
        <f t="shared" ref="C5" si="1">C4*10000</f>
        <v>27000</v>
      </c>
      <c r="D5">
        <f t="shared" ref="D5" si="2">D4*10000</f>
        <v>23200</v>
      </c>
      <c r="E5">
        <f t="shared" ref="E5" si="3">E4*10000</f>
        <v>15600</v>
      </c>
      <c r="F5">
        <v>7085.3</v>
      </c>
      <c r="G5">
        <v>3380</v>
      </c>
    </row>
    <row r="6" spans="1:22" s="9" customFormat="1" x14ac:dyDescent="0.25">
      <c r="A6" s="7" t="s">
        <v>5</v>
      </c>
      <c r="B6" s="8">
        <f>B3/B5</f>
        <v>2.8461538461538463</v>
      </c>
      <c r="C6" s="8">
        <f t="shared" ref="C6:G6" si="4">C3/C5</f>
        <v>3.5370370370370372</v>
      </c>
      <c r="D6" s="8">
        <f t="shared" si="4"/>
        <v>4.5818965517241388</v>
      </c>
      <c r="E6" s="8">
        <f t="shared" si="4"/>
        <v>1.6730769230769231</v>
      </c>
      <c r="F6" s="8">
        <f t="shared" si="4"/>
        <v>2.187627905663839</v>
      </c>
      <c r="G6" s="8">
        <f t="shared" si="4"/>
        <v>3.4911242603550297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s="6" t="s">
        <v>6</v>
      </c>
      <c r="B7">
        <v>6.89</v>
      </c>
      <c r="C7">
        <v>7.68</v>
      </c>
      <c r="D7">
        <v>10.09</v>
      </c>
      <c r="E7">
        <v>1.98</v>
      </c>
      <c r="F7">
        <v>7644.3</v>
      </c>
      <c r="G7">
        <v>1.1000000000000001</v>
      </c>
    </row>
    <row r="8" spans="1:22" x14ac:dyDescent="0.25">
      <c r="A8" s="6" t="s">
        <v>3</v>
      </c>
      <c r="B8">
        <f>B7*10000</f>
        <v>68900</v>
      </c>
      <c r="C8">
        <f t="shared" ref="C8" si="5">C7*10000</f>
        <v>76800</v>
      </c>
      <c r="D8">
        <f t="shared" ref="D8" si="6">D7*10000</f>
        <v>100900</v>
      </c>
      <c r="E8">
        <f t="shared" ref="E8" si="7">E7*10000</f>
        <v>19800</v>
      </c>
      <c r="F8">
        <v>7644.3</v>
      </c>
      <c r="G8">
        <f t="shared" ref="G8" si="8">G7*10000</f>
        <v>11000</v>
      </c>
    </row>
    <row r="9" spans="1:22" x14ac:dyDescent="0.25">
      <c r="A9" s="6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22" x14ac:dyDescent="0.25">
      <c r="A10" s="6" t="s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22" x14ac:dyDescent="0.25">
      <c r="A11" s="6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22" x14ac:dyDescent="0.25">
      <c r="A12" s="6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22" x14ac:dyDescent="0.25">
      <c r="A13" s="6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22" x14ac:dyDescent="0.25">
      <c r="A14" s="6" t="s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22" x14ac:dyDescent="0.25">
      <c r="A15" s="6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22" x14ac:dyDescent="0.25">
      <c r="A16" s="6" t="s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22" x14ac:dyDescent="0.25">
      <c r="A17" s="6" t="s">
        <v>11</v>
      </c>
      <c r="B17">
        <v>1616.8</v>
      </c>
      <c r="C17">
        <v>1324</v>
      </c>
      <c r="D17">
        <v>1299.0999999999999</v>
      </c>
      <c r="E17">
        <v>1299.0999999999999</v>
      </c>
      <c r="F17">
        <v>1731.4</v>
      </c>
      <c r="G17">
        <v>143.5</v>
      </c>
    </row>
    <row r="18" spans="1:22" x14ac:dyDescent="0.25">
      <c r="A18" s="6" t="s">
        <v>3</v>
      </c>
      <c r="B18">
        <v>1616.8</v>
      </c>
      <c r="C18">
        <v>1324</v>
      </c>
      <c r="D18">
        <v>1299.0999999999999</v>
      </c>
      <c r="E18">
        <v>1299.0999999999999</v>
      </c>
      <c r="F18">
        <v>1731.4</v>
      </c>
      <c r="G18">
        <v>143.5</v>
      </c>
    </row>
    <row r="19" spans="1:22" x14ac:dyDescent="0.25">
      <c r="A19" s="6" t="s">
        <v>12</v>
      </c>
      <c r="B19">
        <f>B9+B11+B13+B15+B17</f>
        <v>1616.8</v>
      </c>
      <c r="C19">
        <f t="shared" ref="C19:G19" si="9">C9+C11+C13+C15+C17</f>
        <v>1324</v>
      </c>
      <c r="D19">
        <f t="shared" si="9"/>
        <v>1299.0999999999999</v>
      </c>
      <c r="E19">
        <f t="shared" si="9"/>
        <v>1299.0999999999999</v>
      </c>
      <c r="F19">
        <f t="shared" si="9"/>
        <v>1731.4</v>
      </c>
      <c r="G19">
        <f t="shared" si="9"/>
        <v>143.5</v>
      </c>
    </row>
    <row r="20" spans="1:22" s="9" customFormat="1" x14ac:dyDescent="0.25">
      <c r="A20" s="7" t="s">
        <v>13</v>
      </c>
      <c r="B20" s="8">
        <f>(B8+B19)/B5</f>
        <v>2.5830329670329673</v>
      </c>
      <c r="C20" s="8">
        <f t="shared" ref="C20:G20" si="10">(C8+C19)/C5</f>
        <v>2.8934814814814813</v>
      </c>
      <c r="D20" s="8">
        <f t="shared" si="10"/>
        <v>4.4051336206896554</v>
      </c>
      <c r="E20" s="8">
        <f t="shared" si="10"/>
        <v>1.3525064102564102</v>
      </c>
      <c r="F20" s="8">
        <f t="shared" si="10"/>
        <v>1.3232608358149973</v>
      </c>
      <c r="G20" s="8">
        <f t="shared" si="10"/>
        <v>3.2968934911242602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5">
      <c r="A21" s="6" t="s">
        <v>14</v>
      </c>
      <c r="B21">
        <v>-5418.8</v>
      </c>
      <c r="C21">
        <v>-2.0299999999999998</v>
      </c>
      <c r="D21">
        <v>-1.1599999999999999</v>
      </c>
      <c r="E21">
        <v>-1.5</v>
      </c>
      <c r="F21">
        <v>-4770.6000000000004</v>
      </c>
      <c r="G21">
        <v>-3473.6</v>
      </c>
    </row>
    <row r="22" spans="1:22" x14ac:dyDescent="0.25">
      <c r="A22" s="6" t="s">
        <v>3</v>
      </c>
      <c r="B22">
        <v>-5418.8</v>
      </c>
      <c r="C22">
        <f t="shared" ref="C22" si="11">C21*10000</f>
        <v>-20299.999999999996</v>
      </c>
      <c r="D22">
        <f t="shared" ref="D22" si="12">D21*10000</f>
        <v>-11600</v>
      </c>
      <c r="E22">
        <f>E21*10000</f>
        <v>-15000</v>
      </c>
      <c r="F22">
        <v>-4770.6000000000004</v>
      </c>
      <c r="G22">
        <v>-3473.6</v>
      </c>
    </row>
    <row r="23" spans="1:22" x14ac:dyDescent="0.25">
      <c r="A23" s="6" t="s">
        <v>15</v>
      </c>
      <c r="B23">
        <v>3749.6</v>
      </c>
      <c r="C23">
        <v>7243.2</v>
      </c>
      <c r="D23">
        <v>4167.7</v>
      </c>
      <c r="E23">
        <v>6720</v>
      </c>
      <c r="F23">
        <v>6500</v>
      </c>
      <c r="G23">
        <v>6500</v>
      </c>
    </row>
    <row r="24" spans="1:22" x14ac:dyDescent="0.25">
      <c r="A24" s="6" t="s">
        <v>3</v>
      </c>
      <c r="B24">
        <v>3749.6</v>
      </c>
      <c r="C24">
        <v>7243.2</v>
      </c>
      <c r="D24">
        <v>4167.7</v>
      </c>
      <c r="E24">
        <v>6720</v>
      </c>
      <c r="F24">
        <v>6500</v>
      </c>
      <c r="G24">
        <v>6500</v>
      </c>
    </row>
    <row r="25" spans="1:22" x14ac:dyDescent="0.25">
      <c r="A25" s="6" t="s">
        <v>16</v>
      </c>
      <c r="B25">
        <f>AVERAGE(B24:C24)</f>
        <v>5496.4</v>
      </c>
      <c r="C25">
        <f t="shared" ref="C25:F25" si="13">AVERAGE(C24:D24)</f>
        <v>5705.45</v>
      </c>
      <c r="D25">
        <f t="shared" si="13"/>
        <v>5443.85</v>
      </c>
      <c r="E25">
        <f t="shared" si="13"/>
        <v>6610</v>
      </c>
      <c r="F25">
        <f t="shared" si="13"/>
        <v>6500</v>
      </c>
      <c r="G25">
        <f>AVERAGE(G24:G24)</f>
        <v>6500</v>
      </c>
    </row>
    <row r="26" spans="1:22" x14ac:dyDescent="0.25">
      <c r="A26" s="6" t="s">
        <v>17</v>
      </c>
      <c r="B26">
        <v>10.06</v>
      </c>
      <c r="C26">
        <v>10.54</v>
      </c>
      <c r="D26">
        <v>11.34</v>
      </c>
      <c r="E26">
        <v>2.5</v>
      </c>
      <c r="F26">
        <v>1.53</v>
      </c>
      <c r="G26">
        <v>1.6</v>
      </c>
    </row>
    <row r="27" spans="1:22" x14ac:dyDescent="0.25">
      <c r="A27" s="6" t="s">
        <v>3</v>
      </c>
      <c r="B27">
        <f>B26*10000</f>
        <v>100600</v>
      </c>
      <c r="C27">
        <f t="shared" ref="C27" si="14">C26*10000</f>
        <v>105399.99999999999</v>
      </c>
      <c r="D27">
        <f t="shared" ref="D27" si="15">D26*10000</f>
        <v>113400</v>
      </c>
      <c r="E27">
        <f t="shared" ref="E27" si="16">E26*10000</f>
        <v>25000</v>
      </c>
      <c r="F27">
        <f t="shared" ref="F27" si="17">F26*10000</f>
        <v>15300</v>
      </c>
      <c r="G27">
        <f t="shared" ref="G27" si="18">G26*10000</f>
        <v>16000</v>
      </c>
    </row>
    <row r="28" spans="1:22" x14ac:dyDescent="0.25">
      <c r="A28" s="6" t="s">
        <v>18</v>
      </c>
      <c r="B28">
        <f>AVERAGE(B27:C27)</f>
        <v>103000</v>
      </c>
      <c r="C28">
        <f t="shared" ref="C28:F28" si="19">AVERAGE(C27:D27)</f>
        <v>109400</v>
      </c>
      <c r="D28">
        <f t="shared" si="19"/>
        <v>69200</v>
      </c>
      <c r="E28">
        <f t="shared" si="19"/>
        <v>20150</v>
      </c>
      <c r="F28">
        <f t="shared" si="19"/>
        <v>15650</v>
      </c>
      <c r="G28">
        <f>AVERAGE(G27:G27)</f>
        <v>16000</v>
      </c>
    </row>
    <row r="29" spans="1:22" x14ac:dyDescent="0.25">
      <c r="A29" s="7" t="s">
        <v>19</v>
      </c>
      <c r="B29" s="10">
        <f>B22/(B25+B28)</f>
        <v>-4.9944514288031684E-2</v>
      </c>
      <c r="C29" s="10">
        <f t="shared" ref="C29:G29" si="20">C22/(C25+C28)</f>
        <v>-0.17636002465565268</v>
      </c>
      <c r="D29" s="10">
        <f t="shared" si="20"/>
        <v>-0.15540463145992603</v>
      </c>
      <c r="E29" s="10">
        <f t="shared" si="20"/>
        <v>-0.5605381165919282</v>
      </c>
      <c r="F29" s="10">
        <f t="shared" si="20"/>
        <v>-0.21537697516930024</v>
      </c>
      <c r="G29" s="10">
        <f t="shared" si="20"/>
        <v>-0.15438222222222223</v>
      </c>
    </row>
    <row r="30" spans="1:22" x14ac:dyDescent="0.25">
      <c r="A30" s="6" t="s">
        <v>20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22" x14ac:dyDescent="0.25">
      <c r="A31" s="6" t="s">
        <v>3</v>
      </c>
      <c r="B31">
        <f>B30*10000</f>
        <v>0</v>
      </c>
      <c r="C31">
        <f t="shared" ref="C31" si="21">C30*10000</f>
        <v>0</v>
      </c>
      <c r="D31">
        <f t="shared" ref="D31" si="22">D30*10000</f>
        <v>0</v>
      </c>
      <c r="E31">
        <f t="shared" ref="E31" si="23">E30*10000</f>
        <v>0</v>
      </c>
      <c r="F31">
        <f t="shared" ref="F31" si="24">F30*10000</f>
        <v>0</v>
      </c>
      <c r="G31">
        <f t="shared" ref="G31" si="25">G30*10000</f>
        <v>0</v>
      </c>
    </row>
    <row r="32" spans="1:22" x14ac:dyDescent="0.25">
      <c r="A32" s="6" t="s">
        <v>21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6" t="s">
        <v>3</v>
      </c>
      <c r="B33">
        <f>B32*10000</f>
        <v>0</v>
      </c>
      <c r="C33">
        <f t="shared" ref="C33" si="26">C32*10000</f>
        <v>0</v>
      </c>
      <c r="D33">
        <f t="shared" ref="D33" si="27">D32*10000</f>
        <v>0</v>
      </c>
      <c r="E33">
        <f t="shared" ref="E33" si="28">E32*10000</f>
        <v>0</v>
      </c>
      <c r="F33">
        <f t="shared" ref="F33" si="29">F32*10000</f>
        <v>0</v>
      </c>
      <c r="G33">
        <f t="shared" ref="G33" si="30">G32*10000</f>
        <v>0</v>
      </c>
    </row>
    <row r="34" spans="1:7" x14ac:dyDescent="0.25">
      <c r="A34" s="7" t="s">
        <v>22</v>
      </c>
      <c r="B34" s="8" t="s">
        <v>23</v>
      </c>
      <c r="C34" s="8" t="s">
        <v>23</v>
      </c>
      <c r="D34" s="8" t="s">
        <v>23</v>
      </c>
      <c r="E34" s="8" t="s">
        <v>23</v>
      </c>
      <c r="F34" s="8" t="s">
        <v>23</v>
      </c>
      <c r="G34" s="8" t="s">
        <v>23</v>
      </c>
    </row>
    <row r="35" spans="1:7" x14ac:dyDescent="0.25">
      <c r="A35" s="6" t="s">
        <v>24</v>
      </c>
      <c r="B35">
        <v>3.11</v>
      </c>
      <c r="C35">
        <v>3.43</v>
      </c>
      <c r="D35">
        <v>2.74</v>
      </c>
      <c r="E35">
        <v>2.2400000000000002</v>
      </c>
      <c r="F35">
        <v>1.36</v>
      </c>
      <c r="G35">
        <v>9880</v>
      </c>
    </row>
    <row r="36" spans="1:7" x14ac:dyDescent="0.25">
      <c r="A36" s="6" t="s">
        <v>3</v>
      </c>
      <c r="B36">
        <f>B35*10000</f>
        <v>31100</v>
      </c>
      <c r="C36">
        <f t="shared" ref="C36" si="31">C35*10000</f>
        <v>34300</v>
      </c>
      <c r="D36">
        <f t="shared" ref="D36" si="32">D35*10000</f>
        <v>27400.000000000004</v>
      </c>
      <c r="E36">
        <f t="shared" ref="E36" si="33">E35*10000</f>
        <v>22400.000000000004</v>
      </c>
      <c r="F36">
        <f t="shared" ref="F36" si="34">F35*10000</f>
        <v>13600.000000000002</v>
      </c>
      <c r="G36">
        <v>9880</v>
      </c>
    </row>
    <row r="37" spans="1:7" x14ac:dyDescent="0.25">
      <c r="A37" s="6" t="s">
        <v>17</v>
      </c>
      <c r="B37">
        <v>10.06</v>
      </c>
      <c r="C37">
        <v>10.54</v>
      </c>
      <c r="D37">
        <v>11.34</v>
      </c>
      <c r="E37">
        <v>2.5</v>
      </c>
      <c r="F37">
        <v>1.53</v>
      </c>
      <c r="G37">
        <v>1.6</v>
      </c>
    </row>
    <row r="38" spans="1:7" x14ac:dyDescent="0.25">
      <c r="A38" s="6" t="s">
        <v>3</v>
      </c>
      <c r="B38">
        <f>B37*10000</f>
        <v>100600</v>
      </c>
      <c r="C38">
        <f t="shared" ref="C38" si="35">C37*10000</f>
        <v>105399.99999999999</v>
      </c>
      <c r="D38">
        <f t="shared" ref="D38" si="36">D37*10000</f>
        <v>113400</v>
      </c>
      <c r="E38">
        <f t="shared" ref="E38" si="37">E37*10000</f>
        <v>25000</v>
      </c>
      <c r="F38">
        <f t="shared" ref="F38" si="38">F37*10000</f>
        <v>15300</v>
      </c>
      <c r="G38">
        <f t="shared" ref="G38" si="39">G37*10000</f>
        <v>16000</v>
      </c>
    </row>
    <row r="39" spans="1:7" x14ac:dyDescent="0.25">
      <c r="A39" s="11" t="s">
        <v>25</v>
      </c>
      <c r="B39" s="12">
        <f>B36/B38</f>
        <v>0.30914512922465209</v>
      </c>
      <c r="C39" s="12">
        <f t="shared" ref="C39:G39" si="40">C36/C38</f>
        <v>0.32542694497153707</v>
      </c>
      <c r="D39" s="12">
        <f t="shared" si="40"/>
        <v>0.24162257495590833</v>
      </c>
      <c r="E39" s="12">
        <f t="shared" si="40"/>
        <v>0.89600000000000013</v>
      </c>
      <c r="F39" s="12">
        <f t="shared" si="40"/>
        <v>0.88888888888888906</v>
      </c>
      <c r="G39" s="12">
        <f t="shared" si="40"/>
        <v>0.61750000000000005</v>
      </c>
    </row>
    <row r="40" spans="1:7" x14ac:dyDescent="0.25">
      <c r="A40" s="7" t="s">
        <v>26</v>
      </c>
      <c r="B40" s="8">
        <v>1.1964285714285721</v>
      </c>
      <c r="C40" s="8">
        <v>1.0424590163934428</v>
      </c>
      <c r="D40" s="8">
        <v>1.1122834645669288</v>
      </c>
      <c r="E40" s="8">
        <v>1.3135000000000001</v>
      </c>
      <c r="F40" s="8" t="s">
        <v>23</v>
      </c>
      <c r="G40" s="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738F-7366-4FF5-88AB-4D0A3205A844}">
  <dimension ref="A1:K396"/>
  <sheetViews>
    <sheetView workbookViewId="0">
      <selection activeCell="G35" sqref="G35:J35"/>
    </sheetView>
  </sheetViews>
  <sheetFormatPr defaultRowHeight="15" x14ac:dyDescent="0.25"/>
  <cols>
    <col min="7" max="7" width="16.140625" bestFit="1" customWidth="1"/>
    <col min="8" max="9" width="12.140625" bestFit="1" customWidth="1"/>
    <col min="10" max="10" width="7.42578125" bestFit="1" customWidth="1"/>
    <col min="11" max="11" width="12.140625" bestFit="1" customWidth="1"/>
  </cols>
  <sheetData>
    <row r="1" spans="1:5" x14ac:dyDescent="0.25">
      <c r="A1" s="19" t="s">
        <v>27</v>
      </c>
      <c r="B1" s="19" t="s">
        <v>28</v>
      </c>
      <c r="C1" t="s">
        <v>29</v>
      </c>
      <c r="D1" t="s">
        <v>30</v>
      </c>
      <c r="E1" t="s">
        <v>31</v>
      </c>
    </row>
    <row r="2" spans="1:5" x14ac:dyDescent="0.25">
      <c r="A2" s="20">
        <v>43616</v>
      </c>
      <c r="B2" s="19">
        <v>1.21</v>
      </c>
      <c r="C2">
        <f>YEAR(A2)</f>
        <v>2019</v>
      </c>
      <c r="D2">
        <f>ROUNDUP(MONTH(A2)/3,0)</f>
        <v>2</v>
      </c>
      <c r="E2">
        <f>ROUND((D2/2),0)</f>
        <v>1</v>
      </c>
    </row>
    <row r="3" spans="1:5" x14ac:dyDescent="0.25">
      <c r="A3" s="20">
        <v>43619</v>
      </c>
      <c r="B3" s="19">
        <v>1.44</v>
      </c>
      <c r="C3">
        <f t="shared" ref="C3:C66" si="0">YEAR(A3)</f>
        <v>2019</v>
      </c>
      <c r="D3">
        <f t="shared" ref="D3:D66" si="1">ROUNDUP(MONTH(A3)/3,0)</f>
        <v>2</v>
      </c>
      <c r="E3">
        <f t="shared" ref="E3:E66" si="2">ROUND((D3/2),0)</f>
        <v>1</v>
      </c>
    </row>
    <row r="4" spans="1:5" x14ac:dyDescent="0.25">
      <c r="A4" s="20">
        <v>43620</v>
      </c>
      <c r="B4" s="19">
        <v>1.44</v>
      </c>
      <c r="C4">
        <f t="shared" si="0"/>
        <v>2019</v>
      </c>
      <c r="D4">
        <f t="shared" si="1"/>
        <v>2</v>
      </c>
      <c r="E4">
        <f t="shared" si="2"/>
        <v>1</v>
      </c>
    </row>
    <row r="5" spans="1:5" x14ac:dyDescent="0.25">
      <c r="A5" s="20">
        <v>43621</v>
      </c>
      <c r="B5" s="19">
        <v>1.4</v>
      </c>
      <c r="C5">
        <f t="shared" si="0"/>
        <v>2019</v>
      </c>
      <c r="D5">
        <f t="shared" si="1"/>
        <v>2</v>
      </c>
      <c r="E5">
        <f t="shared" si="2"/>
        <v>1</v>
      </c>
    </row>
    <row r="6" spans="1:5" x14ac:dyDescent="0.25">
      <c r="A6" s="20">
        <v>43622</v>
      </c>
      <c r="B6" s="19">
        <v>1.4</v>
      </c>
      <c r="C6">
        <f t="shared" si="0"/>
        <v>2019</v>
      </c>
      <c r="D6">
        <f t="shared" si="1"/>
        <v>2</v>
      </c>
      <c r="E6">
        <f t="shared" si="2"/>
        <v>1</v>
      </c>
    </row>
    <row r="7" spans="1:5" x14ac:dyDescent="0.25">
      <c r="A7" s="20">
        <v>43626</v>
      </c>
      <c r="B7" s="19">
        <v>1.39</v>
      </c>
      <c r="C7">
        <f t="shared" si="0"/>
        <v>2019</v>
      </c>
      <c r="D7">
        <f t="shared" si="1"/>
        <v>2</v>
      </c>
      <c r="E7">
        <f t="shared" si="2"/>
        <v>1</v>
      </c>
    </row>
    <row r="8" spans="1:5" x14ac:dyDescent="0.25">
      <c r="A8" s="20">
        <v>43627</v>
      </c>
      <c r="B8" s="19">
        <v>1.39</v>
      </c>
      <c r="C8">
        <f t="shared" si="0"/>
        <v>2019</v>
      </c>
      <c r="D8">
        <f t="shared" si="1"/>
        <v>2</v>
      </c>
      <c r="E8">
        <f t="shared" si="2"/>
        <v>1</v>
      </c>
    </row>
    <row r="9" spans="1:5" x14ac:dyDescent="0.25">
      <c r="A9" s="20">
        <v>43628</v>
      </c>
      <c r="B9" s="19">
        <v>1.39</v>
      </c>
      <c r="C9">
        <f t="shared" si="0"/>
        <v>2019</v>
      </c>
      <c r="D9">
        <f t="shared" si="1"/>
        <v>2</v>
      </c>
      <c r="E9">
        <f t="shared" si="2"/>
        <v>1</v>
      </c>
    </row>
    <row r="10" spans="1:5" x14ac:dyDescent="0.25">
      <c r="A10" s="20">
        <v>43629</v>
      </c>
      <c r="B10" s="19">
        <v>1.39</v>
      </c>
      <c r="C10">
        <f t="shared" si="0"/>
        <v>2019</v>
      </c>
      <c r="D10">
        <f t="shared" si="1"/>
        <v>2</v>
      </c>
      <c r="E10">
        <f t="shared" si="2"/>
        <v>1</v>
      </c>
    </row>
    <row r="11" spans="1:5" x14ac:dyDescent="0.25">
      <c r="A11" s="20">
        <v>43630</v>
      </c>
      <c r="B11" s="19">
        <v>1.38</v>
      </c>
      <c r="C11">
        <f t="shared" si="0"/>
        <v>2019</v>
      </c>
      <c r="D11">
        <f t="shared" si="1"/>
        <v>2</v>
      </c>
      <c r="E11">
        <f t="shared" si="2"/>
        <v>1</v>
      </c>
    </row>
    <row r="12" spans="1:5" x14ac:dyDescent="0.25">
      <c r="A12" s="20">
        <v>43633</v>
      </c>
      <c r="B12" s="19">
        <v>1.28</v>
      </c>
      <c r="C12">
        <f t="shared" si="0"/>
        <v>2019</v>
      </c>
      <c r="D12">
        <f t="shared" si="1"/>
        <v>2</v>
      </c>
      <c r="E12">
        <f t="shared" si="2"/>
        <v>1</v>
      </c>
    </row>
    <row r="13" spans="1:5" x14ac:dyDescent="0.25">
      <c r="A13" s="20">
        <v>43634</v>
      </c>
      <c r="B13" s="19">
        <v>1.21</v>
      </c>
      <c r="C13">
        <f t="shared" si="0"/>
        <v>2019</v>
      </c>
      <c r="D13">
        <f t="shared" si="1"/>
        <v>2</v>
      </c>
      <c r="E13">
        <f t="shared" si="2"/>
        <v>1</v>
      </c>
    </row>
    <row r="14" spans="1:5" x14ac:dyDescent="0.25">
      <c r="A14" s="20">
        <v>43635</v>
      </c>
      <c r="B14" s="19">
        <v>1.24</v>
      </c>
      <c r="C14">
        <f t="shared" si="0"/>
        <v>2019</v>
      </c>
      <c r="D14">
        <f t="shared" si="1"/>
        <v>2</v>
      </c>
      <c r="E14">
        <f t="shared" si="2"/>
        <v>1</v>
      </c>
    </row>
    <row r="15" spans="1:5" x14ac:dyDescent="0.25">
      <c r="A15" s="20">
        <v>43636</v>
      </c>
      <c r="B15" s="19">
        <v>1.25</v>
      </c>
      <c r="C15">
        <f t="shared" si="0"/>
        <v>2019</v>
      </c>
      <c r="D15">
        <f t="shared" si="1"/>
        <v>2</v>
      </c>
      <c r="E15">
        <f t="shared" si="2"/>
        <v>1</v>
      </c>
    </row>
    <row r="16" spans="1:5" x14ac:dyDescent="0.25">
      <c r="A16" s="20">
        <v>43637</v>
      </c>
      <c r="B16" s="19">
        <v>1.19</v>
      </c>
      <c r="C16">
        <f t="shared" si="0"/>
        <v>2019</v>
      </c>
      <c r="D16">
        <f t="shared" si="1"/>
        <v>2</v>
      </c>
      <c r="E16">
        <f t="shared" si="2"/>
        <v>1</v>
      </c>
    </row>
    <row r="17" spans="1:11" x14ac:dyDescent="0.25">
      <c r="A17" s="20">
        <v>43640</v>
      </c>
      <c r="B17" s="19">
        <v>1.1000000000000001</v>
      </c>
      <c r="C17">
        <f t="shared" si="0"/>
        <v>2019</v>
      </c>
      <c r="D17">
        <f t="shared" si="1"/>
        <v>2</v>
      </c>
      <c r="E17">
        <f t="shared" si="2"/>
        <v>1</v>
      </c>
    </row>
    <row r="18" spans="1:11" x14ac:dyDescent="0.25">
      <c r="A18" s="20">
        <v>43641</v>
      </c>
      <c r="B18" s="19">
        <v>1.07</v>
      </c>
      <c r="C18">
        <f t="shared" si="0"/>
        <v>2019</v>
      </c>
      <c r="D18">
        <f t="shared" si="1"/>
        <v>2</v>
      </c>
      <c r="E18">
        <f t="shared" si="2"/>
        <v>1</v>
      </c>
    </row>
    <row r="19" spans="1:11" x14ac:dyDescent="0.25">
      <c r="A19" s="20">
        <v>43642</v>
      </c>
      <c r="B19" s="19">
        <v>1.17</v>
      </c>
      <c r="C19">
        <f t="shared" si="0"/>
        <v>2019</v>
      </c>
      <c r="D19">
        <f t="shared" si="1"/>
        <v>2</v>
      </c>
      <c r="E19">
        <f t="shared" si="2"/>
        <v>1</v>
      </c>
    </row>
    <row r="20" spans="1:11" x14ac:dyDescent="0.25">
      <c r="A20" s="20">
        <v>43643</v>
      </c>
      <c r="B20" s="19">
        <v>1.43</v>
      </c>
      <c r="C20">
        <f t="shared" si="0"/>
        <v>2019</v>
      </c>
      <c r="D20">
        <f t="shared" si="1"/>
        <v>2</v>
      </c>
      <c r="E20">
        <f t="shared" si="2"/>
        <v>1</v>
      </c>
    </row>
    <row r="21" spans="1:11" x14ac:dyDescent="0.25">
      <c r="A21" s="20">
        <v>43644</v>
      </c>
      <c r="B21" s="19">
        <v>1.5</v>
      </c>
      <c r="C21">
        <f t="shared" si="0"/>
        <v>2019</v>
      </c>
      <c r="D21">
        <f t="shared" si="1"/>
        <v>2</v>
      </c>
      <c r="E21">
        <f t="shared" si="2"/>
        <v>1</v>
      </c>
    </row>
    <row r="22" spans="1:11" x14ac:dyDescent="0.25">
      <c r="A22" s="20">
        <v>43648</v>
      </c>
      <c r="B22" s="19">
        <v>1.37</v>
      </c>
      <c r="C22">
        <f t="shared" si="0"/>
        <v>2019</v>
      </c>
      <c r="D22">
        <f t="shared" si="1"/>
        <v>3</v>
      </c>
      <c r="E22">
        <f t="shared" si="2"/>
        <v>2</v>
      </c>
    </row>
    <row r="23" spans="1:11" x14ac:dyDescent="0.25">
      <c r="A23" s="20">
        <v>43649</v>
      </c>
      <c r="B23" s="19">
        <v>1.44</v>
      </c>
      <c r="C23">
        <f t="shared" si="0"/>
        <v>2019</v>
      </c>
      <c r="D23">
        <f t="shared" si="1"/>
        <v>3</v>
      </c>
      <c r="E23">
        <f t="shared" si="2"/>
        <v>2</v>
      </c>
    </row>
    <row r="24" spans="1:11" x14ac:dyDescent="0.25">
      <c r="A24" s="20">
        <v>43650</v>
      </c>
      <c r="B24" s="19">
        <v>1.35</v>
      </c>
      <c r="C24">
        <f t="shared" si="0"/>
        <v>2019</v>
      </c>
      <c r="D24">
        <f t="shared" si="1"/>
        <v>3</v>
      </c>
      <c r="E24">
        <f t="shared" si="2"/>
        <v>2</v>
      </c>
    </row>
    <row r="25" spans="1:11" x14ac:dyDescent="0.25">
      <c r="A25" s="20">
        <v>43651</v>
      </c>
      <c r="B25" s="19">
        <v>1.36</v>
      </c>
      <c r="C25">
        <f t="shared" si="0"/>
        <v>2019</v>
      </c>
      <c r="D25">
        <f t="shared" si="1"/>
        <v>3</v>
      </c>
      <c r="E25">
        <f t="shared" si="2"/>
        <v>2</v>
      </c>
    </row>
    <row r="26" spans="1:11" x14ac:dyDescent="0.25">
      <c r="A26" s="20">
        <v>43654</v>
      </c>
      <c r="B26" s="19">
        <v>1.27</v>
      </c>
      <c r="C26">
        <f t="shared" si="0"/>
        <v>2019</v>
      </c>
      <c r="D26">
        <f t="shared" si="1"/>
        <v>3</v>
      </c>
      <c r="E26">
        <f t="shared" si="2"/>
        <v>2</v>
      </c>
    </row>
    <row r="27" spans="1:11" x14ac:dyDescent="0.25">
      <c r="A27" s="20">
        <v>43655</v>
      </c>
      <c r="B27" s="19">
        <v>1.36</v>
      </c>
      <c r="C27">
        <f t="shared" si="0"/>
        <v>2019</v>
      </c>
      <c r="D27">
        <f t="shared" si="1"/>
        <v>3</v>
      </c>
      <c r="E27">
        <f t="shared" si="2"/>
        <v>2</v>
      </c>
    </row>
    <row r="28" spans="1:11" x14ac:dyDescent="0.25">
      <c r="A28" s="20">
        <v>43656</v>
      </c>
      <c r="B28" s="19">
        <v>1.31</v>
      </c>
      <c r="C28">
        <f t="shared" si="0"/>
        <v>2019</v>
      </c>
      <c r="D28">
        <f t="shared" si="1"/>
        <v>3</v>
      </c>
      <c r="E28">
        <f t="shared" si="2"/>
        <v>2</v>
      </c>
      <c r="G28" s="21" t="s">
        <v>32</v>
      </c>
      <c r="H28" s="21" t="s">
        <v>29</v>
      </c>
    </row>
    <row r="29" spans="1:11" x14ac:dyDescent="0.25">
      <c r="A29" s="20">
        <v>43657</v>
      </c>
      <c r="B29" s="19">
        <v>1.32</v>
      </c>
      <c r="C29">
        <f t="shared" si="0"/>
        <v>2019</v>
      </c>
      <c r="D29">
        <f t="shared" si="1"/>
        <v>3</v>
      </c>
      <c r="E29">
        <f t="shared" si="2"/>
        <v>2</v>
      </c>
      <c r="G29" s="21" t="s">
        <v>31</v>
      </c>
      <c r="H29">
        <v>2019</v>
      </c>
      <c r="I29">
        <v>2020</v>
      </c>
      <c r="J29" t="s">
        <v>33</v>
      </c>
      <c r="K29" t="s">
        <v>34</v>
      </c>
    </row>
    <row r="30" spans="1:11" x14ac:dyDescent="0.25">
      <c r="A30" s="20">
        <v>43658</v>
      </c>
      <c r="B30" s="19">
        <v>1.27</v>
      </c>
      <c r="C30">
        <f t="shared" si="0"/>
        <v>2019</v>
      </c>
      <c r="D30">
        <f t="shared" si="1"/>
        <v>3</v>
      </c>
      <c r="E30">
        <f t="shared" si="2"/>
        <v>2</v>
      </c>
      <c r="G30">
        <v>1</v>
      </c>
      <c r="H30" s="22">
        <v>1.3135000000000001</v>
      </c>
      <c r="I30" s="22">
        <v>1.0424590163934428</v>
      </c>
      <c r="J30" s="22"/>
      <c r="K30" s="22">
        <v>1.0806338028169014</v>
      </c>
    </row>
    <row r="31" spans="1:11" x14ac:dyDescent="0.25">
      <c r="A31" s="20">
        <v>43661</v>
      </c>
      <c r="B31" s="19">
        <v>1.26</v>
      </c>
      <c r="C31">
        <f t="shared" si="0"/>
        <v>2019</v>
      </c>
      <c r="D31">
        <f t="shared" si="1"/>
        <v>3</v>
      </c>
      <c r="E31">
        <f t="shared" si="2"/>
        <v>2</v>
      </c>
      <c r="G31">
        <v>2</v>
      </c>
      <c r="H31" s="22">
        <v>1.1122834645669288</v>
      </c>
      <c r="I31" s="22">
        <v>1.1964285714285721</v>
      </c>
      <c r="J31" s="22"/>
      <c r="K31" s="22">
        <v>1.1541897233201583</v>
      </c>
    </row>
    <row r="32" spans="1:11" x14ac:dyDescent="0.25">
      <c r="A32" s="20">
        <v>43662</v>
      </c>
      <c r="B32" s="19">
        <v>1.26</v>
      </c>
      <c r="C32">
        <f t="shared" si="0"/>
        <v>2019</v>
      </c>
      <c r="D32">
        <f t="shared" si="1"/>
        <v>3</v>
      </c>
      <c r="E32">
        <f t="shared" si="2"/>
        <v>2</v>
      </c>
      <c r="G32" t="s">
        <v>33</v>
      </c>
      <c r="H32" s="22"/>
      <c r="I32" s="22"/>
      <c r="J32" s="22"/>
      <c r="K32" s="22"/>
    </row>
    <row r="33" spans="1:11" x14ac:dyDescent="0.25">
      <c r="A33" s="20">
        <v>43663</v>
      </c>
      <c r="B33" s="19">
        <v>1.28</v>
      </c>
      <c r="C33">
        <f t="shared" si="0"/>
        <v>2019</v>
      </c>
      <c r="D33">
        <f t="shared" si="1"/>
        <v>3</v>
      </c>
      <c r="E33">
        <f t="shared" si="2"/>
        <v>2</v>
      </c>
      <c r="G33" t="s">
        <v>34</v>
      </c>
      <c r="H33" s="22">
        <v>1.1396598639455788</v>
      </c>
      <c r="I33" s="22">
        <v>1.1206854838709677</v>
      </c>
      <c r="J33" s="22"/>
      <c r="K33" s="22">
        <v>1.127746835443038</v>
      </c>
    </row>
    <row r="34" spans="1:11" x14ac:dyDescent="0.25">
      <c r="A34" s="20">
        <v>43664</v>
      </c>
      <c r="B34" s="19">
        <v>1.27</v>
      </c>
      <c r="C34">
        <f t="shared" si="0"/>
        <v>2019</v>
      </c>
      <c r="D34">
        <f t="shared" si="1"/>
        <v>3</v>
      </c>
      <c r="E34">
        <f t="shared" si="2"/>
        <v>2</v>
      </c>
    </row>
    <row r="35" spans="1:11" x14ac:dyDescent="0.25">
      <c r="A35" s="20">
        <v>43665</v>
      </c>
      <c r="B35" s="19">
        <v>1.27</v>
      </c>
      <c r="C35">
        <f t="shared" si="0"/>
        <v>2019</v>
      </c>
      <c r="D35">
        <f t="shared" si="1"/>
        <v>3</v>
      </c>
      <c r="E35">
        <f t="shared" si="2"/>
        <v>2</v>
      </c>
      <c r="G35" s="23">
        <v>1.1964285714285721</v>
      </c>
      <c r="H35" s="23">
        <v>1.0424590163934428</v>
      </c>
      <c r="I35" s="23">
        <v>1.1122834645669288</v>
      </c>
      <c r="J35" s="23">
        <v>1.3135000000000001</v>
      </c>
    </row>
    <row r="36" spans="1:11" x14ac:dyDescent="0.25">
      <c r="A36" s="20">
        <v>43668</v>
      </c>
      <c r="B36" s="19">
        <v>1.23</v>
      </c>
      <c r="C36">
        <f t="shared" si="0"/>
        <v>2019</v>
      </c>
      <c r="D36">
        <f t="shared" si="1"/>
        <v>3</v>
      </c>
      <c r="E36">
        <f t="shared" si="2"/>
        <v>2</v>
      </c>
    </row>
    <row r="37" spans="1:11" x14ac:dyDescent="0.25">
      <c r="A37" s="20">
        <v>43669</v>
      </c>
      <c r="B37" s="19">
        <v>1.23</v>
      </c>
      <c r="C37">
        <f t="shared" si="0"/>
        <v>2019</v>
      </c>
      <c r="D37">
        <f t="shared" si="1"/>
        <v>3</v>
      </c>
      <c r="E37">
        <f t="shared" si="2"/>
        <v>2</v>
      </c>
      <c r="G37" s="23">
        <v>1.1964285714285721</v>
      </c>
    </row>
    <row r="38" spans="1:11" x14ac:dyDescent="0.25">
      <c r="A38" s="20">
        <v>43670</v>
      </c>
      <c r="B38" s="19">
        <v>1.28</v>
      </c>
      <c r="C38">
        <f t="shared" si="0"/>
        <v>2019</v>
      </c>
      <c r="D38">
        <f t="shared" si="1"/>
        <v>3</v>
      </c>
      <c r="E38">
        <f t="shared" si="2"/>
        <v>2</v>
      </c>
      <c r="G38" s="23">
        <v>1.0424590163934428</v>
      </c>
    </row>
    <row r="39" spans="1:11" x14ac:dyDescent="0.25">
      <c r="A39" s="20">
        <v>43671</v>
      </c>
      <c r="B39" s="19">
        <v>1.25</v>
      </c>
      <c r="C39">
        <f t="shared" si="0"/>
        <v>2019</v>
      </c>
      <c r="D39">
        <f t="shared" si="1"/>
        <v>3</v>
      </c>
      <c r="E39">
        <f t="shared" si="2"/>
        <v>2</v>
      </c>
      <c r="G39" s="23">
        <v>1.1122834645669288</v>
      </c>
    </row>
    <row r="40" spans="1:11" x14ac:dyDescent="0.25">
      <c r="A40" s="20">
        <v>43672</v>
      </c>
      <c r="B40" s="19">
        <v>1.25</v>
      </c>
      <c r="C40">
        <f t="shared" si="0"/>
        <v>2019</v>
      </c>
      <c r="D40">
        <f t="shared" si="1"/>
        <v>3</v>
      </c>
      <c r="E40">
        <f t="shared" si="2"/>
        <v>2</v>
      </c>
      <c r="G40" s="23">
        <v>1.3135000000000001</v>
      </c>
    </row>
    <row r="41" spans="1:11" x14ac:dyDescent="0.25">
      <c r="A41" s="20">
        <v>43675</v>
      </c>
      <c r="B41" s="19">
        <v>1.21</v>
      </c>
      <c r="C41">
        <f t="shared" si="0"/>
        <v>2019</v>
      </c>
      <c r="D41">
        <f t="shared" si="1"/>
        <v>3</v>
      </c>
      <c r="E41">
        <f t="shared" si="2"/>
        <v>2</v>
      </c>
    </row>
    <row r="42" spans="1:11" x14ac:dyDescent="0.25">
      <c r="A42" s="20">
        <v>43676</v>
      </c>
      <c r="B42" s="19">
        <v>1.27</v>
      </c>
      <c r="C42">
        <f t="shared" si="0"/>
        <v>2019</v>
      </c>
      <c r="D42">
        <f t="shared" si="1"/>
        <v>3</v>
      </c>
      <c r="E42">
        <f t="shared" si="2"/>
        <v>2</v>
      </c>
    </row>
    <row r="43" spans="1:11" x14ac:dyDescent="0.25">
      <c r="A43" s="20">
        <v>43677</v>
      </c>
      <c r="B43" s="19">
        <v>1.24</v>
      </c>
      <c r="C43">
        <f t="shared" si="0"/>
        <v>2019</v>
      </c>
      <c r="D43">
        <f t="shared" si="1"/>
        <v>3</v>
      </c>
      <c r="E43">
        <f t="shared" si="2"/>
        <v>2</v>
      </c>
    </row>
    <row r="44" spans="1:11" x14ac:dyDescent="0.25">
      <c r="A44" s="20">
        <v>43678</v>
      </c>
      <c r="B44" s="19">
        <v>1.22</v>
      </c>
      <c r="C44">
        <f t="shared" si="0"/>
        <v>2019</v>
      </c>
      <c r="D44">
        <f t="shared" si="1"/>
        <v>3</v>
      </c>
      <c r="E44">
        <f t="shared" si="2"/>
        <v>2</v>
      </c>
    </row>
    <row r="45" spans="1:11" x14ac:dyDescent="0.25">
      <c r="A45" s="20">
        <v>43679</v>
      </c>
      <c r="B45" s="19">
        <v>1.17</v>
      </c>
      <c r="C45">
        <f t="shared" si="0"/>
        <v>2019</v>
      </c>
      <c r="D45">
        <f t="shared" si="1"/>
        <v>3</v>
      </c>
      <c r="E45">
        <f t="shared" si="2"/>
        <v>2</v>
      </c>
    </row>
    <row r="46" spans="1:11" x14ac:dyDescent="0.25">
      <c r="A46" s="20">
        <v>43682</v>
      </c>
      <c r="B46" s="19">
        <v>1.1000000000000001</v>
      </c>
      <c r="C46">
        <f t="shared" si="0"/>
        <v>2019</v>
      </c>
      <c r="D46">
        <f t="shared" si="1"/>
        <v>3</v>
      </c>
      <c r="E46">
        <f t="shared" si="2"/>
        <v>2</v>
      </c>
    </row>
    <row r="47" spans="1:11" x14ac:dyDescent="0.25">
      <c r="A47" s="20">
        <v>43683</v>
      </c>
      <c r="B47" s="19">
        <v>1.07</v>
      </c>
      <c r="C47">
        <f t="shared" si="0"/>
        <v>2019</v>
      </c>
      <c r="D47">
        <f t="shared" si="1"/>
        <v>3</v>
      </c>
      <c r="E47">
        <f t="shared" si="2"/>
        <v>2</v>
      </c>
    </row>
    <row r="48" spans="1:11" x14ac:dyDescent="0.25">
      <c r="A48" s="20">
        <v>43684</v>
      </c>
      <c r="B48" s="19">
        <v>1.2</v>
      </c>
      <c r="C48">
        <f t="shared" si="0"/>
        <v>2019</v>
      </c>
      <c r="D48">
        <f t="shared" si="1"/>
        <v>3</v>
      </c>
      <c r="E48">
        <f t="shared" si="2"/>
        <v>2</v>
      </c>
    </row>
    <row r="49" spans="1:5" x14ac:dyDescent="0.25">
      <c r="A49" s="20">
        <v>43685</v>
      </c>
      <c r="B49" s="19">
        <v>1.2</v>
      </c>
      <c r="C49">
        <f t="shared" si="0"/>
        <v>2019</v>
      </c>
      <c r="D49">
        <f t="shared" si="1"/>
        <v>3</v>
      </c>
      <c r="E49">
        <f t="shared" si="2"/>
        <v>2</v>
      </c>
    </row>
    <row r="50" spans="1:5" x14ac:dyDescent="0.25">
      <c r="A50" s="20">
        <v>43686</v>
      </c>
      <c r="B50" s="19">
        <v>1.2</v>
      </c>
      <c r="C50">
        <f t="shared" si="0"/>
        <v>2019</v>
      </c>
      <c r="D50">
        <f t="shared" si="1"/>
        <v>3</v>
      </c>
      <c r="E50">
        <f t="shared" si="2"/>
        <v>2</v>
      </c>
    </row>
    <row r="51" spans="1:5" x14ac:dyDescent="0.25">
      <c r="A51" s="20">
        <v>43689</v>
      </c>
      <c r="B51" s="19">
        <v>1.1499999999999999</v>
      </c>
      <c r="C51">
        <f t="shared" si="0"/>
        <v>2019</v>
      </c>
      <c r="D51">
        <f t="shared" si="1"/>
        <v>3</v>
      </c>
      <c r="E51">
        <f t="shared" si="2"/>
        <v>2</v>
      </c>
    </row>
    <row r="52" spans="1:5" x14ac:dyDescent="0.25">
      <c r="A52" s="20">
        <v>43690</v>
      </c>
      <c r="B52" s="19">
        <v>1.1200000000000001</v>
      </c>
      <c r="C52">
        <f t="shared" si="0"/>
        <v>2019</v>
      </c>
      <c r="D52">
        <f t="shared" si="1"/>
        <v>3</v>
      </c>
      <c r="E52">
        <f t="shared" si="2"/>
        <v>2</v>
      </c>
    </row>
    <row r="53" spans="1:5" x14ac:dyDescent="0.25">
      <c r="A53" s="20">
        <v>43691</v>
      </c>
      <c r="B53" s="19">
        <v>1.1499999999999999</v>
      </c>
      <c r="C53">
        <f t="shared" si="0"/>
        <v>2019</v>
      </c>
      <c r="D53">
        <f t="shared" si="1"/>
        <v>3</v>
      </c>
      <c r="E53">
        <f t="shared" si="2"/>
        <v>2</v>
      </c>
    </row>
    <row r="54" spans="1:5" x14ac:dyDescent="0.25">
      <c r="A54" s="20">
        <v>43692</v>
      </c>
      <c r="B54" s="19">
        <v>1.19</v>
      </c>
      <c r="C54">
        <f t="shared" si="0"/>
        <v>2019</v>
      </c>
      <c r="D54">
        <f t="shared" si="1"/>
        <v>3</v>
      </c>
      <c r="E54">
        <f t="shared" si="2"/>
        <v>2</v>
      </c>
    </row>
    <row r="55" spans="1:5" x14ac:dyDescent="0.25">
      <c r="A55" s="20">
        <v>43693</v>
      </c>
      <c r="B55" s="19">
        <v>1.24</v>
      </c>
      <c r="C55">
        <f t="shared" si="0"/>
        <v>2019</v>
      </c>
      <c r="D55">
        <f t="shared" si="1"/>
        <v>3</v>
      </c>
      <c r="E55">
        <f t="shared" si="2"/>
        <v>2</v>
      </c>
    </row>
    <row r="56" spans="1:5" x14ac:dyDescent="0.25">
      <c r="A56" s="20">
        <v>43696</v>
      </c>
      <c r="B56" s="19">
        <v>1.25</v>
      </c>
      <c r="C56">
        <f t="shared" si="0"/>
        <v>2019</v>
      </c>
      <c r="D56">
        <f t="shared" si="1"/>
        <v>3</v>
      </c>
      <c r="E56">
        <f t="shared" si="2"/>
        <v>2</v>
      </c>
    </row>
    <row r="57" spans="1:5" x14ac:dyDescent="0.25">
      <c r="A57" s="20">
        <v>43697</v>
      </c>
      <c r="B57" s="19">
        <v>1.2</v>
      </c>
      <c r="C57">
        <f t="shared" si="0"/>
        <v>2019</v>
      </c>
      <c r="D57">
        <f t="shared" si="1"/>
        <v>3</v>
      </c>
      <c r="E57">
        <f t="shared" si="2"/>
        <v>2</v>
      </c>
    </row>
    <row r="58" spans="1:5" x14ac:dyDescent="0.25">
      <c r="A58" s="20">
        <v>43698</v>
      </c>
      <c r="B58" s="19">
        <v>1.17</v>
      </c>
      <c r="C58">
        <f t="shared" si="0"/>
        <v>2019</v>
      </c>
      <c r="D58">
        <f t="shared" si="1"/>
        <v>3</v>
      </c>
      <c r="E58">
        <f t="shared" si="2"/>
        <v>2</v>
      </c>
    </row>
    <row r="59" spans="1:5" x14ac:dyDescent="0.25">
      <c r="A59" s="20">
        <v>43699</v>
      </c>
      <c r="B59" s="19">
        <v>1.17</v>
      </c>
      <c r="C59">
        <f t="shared" si="0"/>
        <v>2019</v>
      </c>
      <c r="D59">
        <f t="shared" si="1"/>
        <v>3</v>
      </c>
      <c r="E59">
        <f t="shared" si="2"/>
        <v>2</v>
      </c>
    </row>
    <row r="60" spans="1:5" x14ac:dyDescent="0.25">
      <c r="A60" s="20">
        <v>43700</v>
      </c>
      <c r="B60" s="19">
        <v>1.17</v>
      </c>
      <c r="C60">
        <f t="shared" si="0"/>
        <v>2019</v>
      </c>
      <c r="D60">
        <f t="shared" si="1"/>
        <v>3</v>
      </c>
      <c r="E60">
        <f t="shared" si="2"/>
        <v>2</v>
      </c>
    </row>
    <row r="61" spans="1:5" x14ac:dyDescent="0.25">
      <c r="A61" s="20">
        <v>43703</v>
      </c>
      <c r="B61" s="19">
        <v>1.1499999999999999</v>
      </c>
      <c r="C61">
        <f t="shared" si="0"/>
        <v>2019</v>
      </c>
      <c r="D61">
        <f t="shared" si="1"/>
        <v>3</v>
      </c>
      <c r="E61">
        <f t="shared" si="2"/>
        <v>2</v>
      </c>
    </row>
    <row r="62" spans="1:5" x14ac:dyDescent="0.25">
      <c r="A62" s="20">
        <v>43704</v>
      </c>
      <c r="B62" s="19">
        <v>1.1499999999999999</v>
      </c>
      <c r="C62">
        <f t="shared" si="0"/>
        <v>2019</v>
      </c>
      <c r="D62">
        <f t="shared" si="1"/>
        <v>3</v>
      </c>
      <c r="E62">
        <f t="shared" si="2"/>
        <v>2</v>
      </c>
    </row>
    <row r="63" spans="1:5" x14ac:dyDescent="0.25">
      <c r="A63" s="20">
        <v>43705</v>
      </c>
      <c r="B63" s="19">
        <v>1.1399999999999999</v>
      </c>
      <c r="C63">
        <f t="shared" si="0"/>
        <v>2019</v>
      </c>
      <c r="D63">
        <f t="shared" si="1"/>
        <v>3</v>
      </c>
      <c r="E63">
        <f t="shared" si="2"/>
        <v>2</v>
      </c>
    </row>
    <row r="64" spans="1:5" x14ac:dyDescent="0.25">
      <c r="A64" s="20">
        <v>43706</v>
      </c>
      <c r="B64" s="19">
        <v>1.1200000000000001</v>
      </c>
      <c r="C64">
        <f t="shared" si="0"/>
        <v>2019</v>
      </c>
      <c r="D64">
        <f t="shared" si="1"/>
        <v>3</v>
      </c>
      <c r="E64">
        <f t="shared" si="2"/>
        <v>2</v>
      </c>
    </row>
    <row r="65" spans="1:5" x14ac:dyDescent="0.25">
      <c r="A65" s="20">
        <v>43707</v>
      </c>
      <c r="B65" s="19">
        <v>1.1499999999999999</v>
      </c>
      <c r="C65">
        <f t="shared" si="0"/>
        <v>2019</v>
      </c>
      <c r="D65">
        <f t="shared" si="1"/>
        <v>3</v>
      </c>
      <c r="E65">
        <f t="shared" si="2"/>
        <v>2</v>
      </c>
    </row>
    <row r="66" spans="1:5" x14ac:dyDescent="0.25">
      <c r="A66" s="20">
        <v>43710</v>
      </c>
      <c r="B66" s="19">
        <v>1.1200000000000001</v>
      </c>
      <c r="C66">
        <f t="shared" si="0"/>
        <v>2019</v>
      </c>
      <c r="D66">
        <f t="shared" si="1"/>
        <v>3</v>
      </c>
      <c r="E66">
        <f t="shared" si="2"/>
        <v>2</v>
      </c>
    </row>
    <row r="67" spans="1:5" x14ac:dyDescent="0.25">
      <c r="A67" s="20">
        <v>43711</v>
      </c>
      <c r="B67" s="19">
        <v>1.1000000000000001</v>
      </c>
      <c r="C67">
        <f t="shared" ref="C67:C130" si="3">YEAR(A67)</f>
        <v>2019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 x14ac:dyDescent="0.25">
      <c r="A68" s="20">
        <v>43712</v>
      </c>
      <c r="B68" s="19">
        <v>1.0900000000000001</v>
      </c>
      <c r="C68">
        <f t="shared" si="3"/>
        <v>2019</v>
      </c>
      <c r="D68">
        <f t="shared" si="4"/>
        <v>3</v>
      </c>
      <c r="E68">
        <f t="shared" si="5"/>
        <v>2</v>
      </c>
    </row>
    <row r="69" spans="1:5" x14ac:dyDescent="0.25">
      <c r="A69" s="20">
        <v>43713</v>
      </c>
      <c r="B69" s="19">
        <v>1.08</v>
      </c>
      <c r="C69">
        <f t="shared" si="3"/>
        <v>2019</v>
      </c>
      <c r="D69">
        <f t="shared" si="4"/>
        <v>3</v>
      </c>
      <c r="E69">
        <f t="shared" si="5"/>
        <v>2</v>
      </c>
    </row>
    <row r="70" spans="1:5" x14ac:dyDescent="0.25">
      <c r="A70" s="20">
        <v>43714</v>
      </c>
      <c r="B70" s="19">
        <v>1.17</v>
      </c>
      <c r="C70">
        <f t="shared" si="3"/>
        <v>2019</v>
      </c>
      <c r="D70">
        <f t="shared" si="4"/>
        <v>3</v>
      </c>
      <c r="E70">
        <f t="shared" si="5"/>
        <v>2</v>
      </c>
    </row>
    <row r="71" spans="1:5" x14ac:dyDescent="0.25">
      <c r="A71" s="20">
        <v>43717</v>
      </c>
      <c r="B71" s="19">
        <v>1.1200000000000001</v>
      </c>
      <c r="C71">
        <f t="shared" si="3"/>
        <v>2019</v>
      </c>
      <c r="D71">
        <f t="shared" si="4"/>
        <v>3</v>
      </c>
      <c r="E71">
        <f t="shared" si="5"/>
        <v>2</v>
      </c>
    </row>
    <row r="72" spans="1:5" x14ac:dyDescent="0.25">
      <c r="A72" s="20">
        <v>43718</v>
      </c>
      <c r="B72" s="19">
        <v>1.1200000000000001</v>
      </c>
      <c r="C72">
        <f t="shared" si="3"/>
        <v>2019</v>
      </c>
      <c r="D72">
        <f t="shared" si="4"/>
        <v>3</v>
      </c>
      <c r="E72">
        <f t="shared" si="5"/>
        <v>2</v>
      </c>
    </row>
    <row r="73" spans="1:5" x14ac:dyDescent="0.25">
      <c r="A73" s="20">
        <v>43719</v>
      </c>
      <c r="B73" s="19">
        <v>1.1599999999999999</v>
      </c>
      <c r="C73">
        <f t="shared" si="3"/>
        <v>2019</v>
      </c>
      <c r="D73">
        <f t="shared" si="4"/>
        <v>3</v>
      </c>
      <c r="E73">
        <f t="shared" si="5"/>
        <v>2</v>
      </c>
    </row>
    <row r="74" spans="1:5" x14ac:dyDescent="0.25">
      <c r="A74" s="20">
        <v>43720</v>
      </c>
      <c r="B74" s="19">
        <v>1.1000000000000001</v>
      </c>
      <c r="C74">
        <f t="shared" si="3"/>
        <v>2019</v>
      </c>
      <c r="D74">
        <f t="shared" si="4"/>
        <v>3</v>
      </c>
      <c r="E74">
        <f t="shared" si="5"/>
        <v>2</v>
      </c>
    </row>
    <row r="75" spans="1:5" x14ac:dyDescent="0.25">
      <c r="A75" s="20">
        <v>43721</v>
      </c>
      <c r="B75" s="19">
        <v>1.1100000000000001</v>
      </c>
      <c r="C75">
        <f t="shared" si="3"/>
        <v>2019</v>
      </c>
      <c r="D75">
        <f t="shared" si="4"/>
        <v>3</v>
      </c>
      <c r="E75">
        <f t="shared" si="5"/>
        <v>2</v>
      </c>
    </row>
    <row r="76" spans="1:5" x14ac:dyDescent="0.25">
      <c r="A76" s="20">
        <v>43724</v>
      </c>
      <c r="B76" s="19">
        <v>1.1100000000000001</v>
      </c>
      <c r="C76">
        <f t="shared" si="3"/>
        <v>2019</v>
      </c>
      <c r="D76">
        <f t="shared" si="4"/>
        <v>3</v>
      </c>
      <c r="E76">
        <f t="shared" si="5"/>
        <v>2</v>
      </c>
    </row>
    <row r="77" spans="1:5" x14ac:dyDescent="0.25">
      <c r="A77" s="20">
        <v>43725</v>
      </c>
      <c r="B77" s="19">
        <v>1.1000000000000001</v>
      </c>
      <c r="C77">
        <f t="shared" si="3"/>
        <v>2019</v>
      </c>
      <c r="D77">
        <f t="shared" si="4"/>
        <v>3</v>
      </c>
      <c r="E77">
        <f t="shared" si="5"/>
        <v>2</v>
      </c>
    </row>
    <row r="78" spans="1:5" x14ac:dyDescent="0.25">
      <c r="A78" s="20">
        <v>43726</v>
      </c>
      <c r="B78" s="19">
        <v>1.1100000000000001</v>
      </c>
      <c r="C78">
        <f t="shared" si="3"/>
        <v>2019</v>
      </c>
      <c r="D78">
        <f t="shared" si="4"/>
        <v>3</v>
      </c>
      <c r="E78">
        <f t="shared" si="5"/>
        <v>2</v>
      </c>
    </row>
    <row r="79" spans="1:5" x14ac:dyDescent="0.25">
      <c r="A79" s="20">
        <v>43727</v>
      </c>
      <c r="B79" s="19">
        <v>1.1200000000000001</v>
      </c>
      <c r="C79">
        <f t="shared" si="3"/>
        <v>2019</v>
      </c>
      <c r="D79">
        <f t="shared" si="4"/>
        <v>3</v>
      </c>
      <c r="E79">
        <f t="shared" si="5"/>
        <v>2</v>
      </c>
    </row>
    <row r="80" spans="1:5" x14ac:dyDescent="0.25">
      <c r="A80" s="20">
        <v>43728</v>
      </c>
      <c r="B80" s="19">
        <v>1.08</v>
      </c>
      <c r="C80">
        <f t="shared" si="3"/>
        <v>2019</v>
      </c>
      <c r="D80">
        <f t="shared" si="4"/>
        <v>3</v>
      </c>
      <c r="E80">
        <f t="shared" si="5"/>
        <v>2</v>
      </c>
    </row>
    <row r="81" spans="1:5" x14ac:dyDescent="0.25">
      <c r="A81" s="20">
        <v>43731</v>
      </c>
      <c r="B81" s="19">
        <v>1.08</v>
      </c>
      <c r="C81">
        <f t="shared" si="3"/>
        <v>2019</v>
      </c>
      <c r="D81">
        <f t="shared" si="4"/>
        <v>3</v>
      </c>
      <c r="E81">
        <f t="shared" si="5"/>
        <v>2</v>
      </c>
    </row>
    <row r="82" spans="1:5" x14ac:dyDescent="0.25">
      <c r="A82" s="20">
        <v>43732</v>
      </c>
      <c r="B82" s="19">
        <v>1.06</v>
      </c>
      <c r="C82">
        <f t="shared" si="3"/>
        <v>2019</v>
      </c>
      <c r="D82">
        <f t="shared" si="4"/>
        <v>3</v>
      </c>
      <c r="E82">
        <f t="shared" si="5"/>
        <v>2</v>
      </c>
    </row>
    <row r="83" spans="1:5" x14ac:dyDescent="0.25">
      <c r="A83" s="20">
        <v>43733</v>
      </c>
      <c r="B83" s="19">
        <v>1.03</v>
      </c>
      <c r="C83">
        <f t="shared" si="3"/>
        <v>2019</v>
      </c>
      <c r="D83">
        <f t="shared" si="4"/>
        <v>3</v>
      </c>
      <c r="E83">
        <f t="shared" si="5"/>
        <v>2</v>
      </c>
    </row>
    <row r="84" spans="1:5" x14ac:dyDescent="0.25">
      <c r="A84" s="20">
        <v>43734</v>
      </c>
      <c r="B84" s="19">
        <v>1.05</v>
      </c>
      <c r="C84">
        <f t="shared" si="3"/>
        <v>2019</v>
      </c>
      <c r="D84">
        <f t="shared" si="4"/>
        <v>3</v>
      </c>
      <c r="E84">
        <f t="shared" si="5"/>
        <v>2</v>
      </c>
    </row>
    <row r="85" spans="1:5" x14ac:dyDescent="0.25">
      <c r="A85" s="20">
        <v>43735</v>
      </c>
      <c r="B85" s="19">
        <v>1.05</v>
      </c>
      <c r="C85">
        <f t="shared" si="3"/>
        <v>2019</v>
      </c>
      <c r="D85">
        <f t="shared" si="4"/>
        <v>3</v>
      </c>
      <c r="E85">
        <f t="shared" si="5"/>
        <v>2</v>
      </c>
    </row>
    <row r="86" spans="1:5" x14ac:dyDescent="0.25">
      <c r="A86" s="20">
        <v>43738</v>
      </c>
      <c r="B86" s="19">
        <v>1</v>
      </c>
      <c r="C86">
        <f t="shared" si="3"/>
        <v>2019</v>
      </c>
      <c r="D86">
        <f t="shared" si="4"/>
        <v>3</v>
      </c>
      <c r="E86">
        <f t="shared" si="5"/>
        <v>2</v>
      </c>
    </row>
    <row r="87" spans="1:5" x14ac:dyDescent="0.25">
      <c r="A87" s="20">
        <v>43740</v>
      </c>
      <c r="B87" s="19">
        <v>0.85</v>
      </c>
      <c r="C87">
        <f t="shared" si="3"/>
        <v>2019</v>
      </c>
      <c r="D87">
        <f t="shared" si="4"/>
        <v>4</v>
      </c>
      <c r="E87">
        <f t="shared" si="5"/>
        <v>2</v>
      </c>
    </row>
    <row r="88" spans="1:5" x14ac:dyDescent="0.25">
      <c r="A88" s="20">
        <v>43741</v>
      </c>
      <c r="B88" s="19">
        <v>0.85</v>
      </c>
      <c r="C88">
        <f t="shared" si="3"/>
        <v>2019</v>
      </c>
      <c r="D88">
        <f t="shared" si="4"/>
        <v>4</v>
      </c>
      <c r="E88">
        <f t="shared" si="5"/>
        <v>2</v>
      </c>
    </row>
    <row r="89" spans="1:5" x14ac:dyDescent="0.25">
      <c r="A89" s="20">
        <v>43742</v>
      </c>
      <c r="B89" s="19">
        <v>0.85</v>
      </c>
      <c r="C89">
        <f t="shared" si="3"/>
        <v>2019</v>
      </c>
      <c r="D89">
        <f t="shared" si="4"/>
        <v>4</v>
      </c>
      <c r="E89">
        <f t="shared" si="5"/>
        <v>2</v>
      </c>
    </row>
    <row r="90" spans="1:5" x14ac:dyDescent="0.25">
      <c r="A90" s="20">
        <v>43746</v>
      </c>
      <c r="B90" s="19">
        <v>0.97</v>
      </c>
      <c r="C90">
        <f t="shared" si="3"/>
        <v>2019</v>
      </c>
      <c r="D90">
        <f t="shared" si="4"/>
        <v>4</v>
      </c>
      <c r="E90">
        <f t="shared" si="5"/>
        <v>2</v>
      </c>
    </row>
    <row r="91" spans="1:5" x14ac:dyDescent="0.25">
      <c r="A91" s="20">
        <v>43747</v>
      </c>
      <c r="B91" s="19">
        <v>0.9</v>
      </c>
      <c r="C91">
        <f t="shared" si="3"/>
        <v>2019</v>
      </c>
      <c r="D91">
        <f t="shared" si="4"/>
        <v>4</v>
      </c>
      <c r="E91">
        <f t="shared" si="5"/>
        <v>2</v>
      </c>
    </row>
    <row r="92" spans="1:5" x14ac:dyDescent="0.25">
      <c r="A92" s="20">
        <v>43748</v>
      </c>
      <c r="B92" s="19">
        <v>0.97</v>
      </c>
      <c r="C92">
        <f t="shared" si="3"/>
        <v>2019</v>
      </c>
      <c r="D92">
        <f t="shared" si="4"/>
        <v>4</v>
      </c>
      <c r="E92">
        <f t="shared" si="5"/>
        <v>2</v>
      </c>
    </row>
    <row r="93" spans="1:5" x14ac:dyDescent="0.25">
      <c r="A93" s="20">
        <v>43749</v>
      </c>
      <c r="B93" s="19">
        <v>1.03</v>
      </c>
      <c r="C93">
        <f t="shared" si="3"/>
        <v>2019</v>
      </c>
      <c r="D93">
        <f t="shared" si="4"/>
        <v>4</v>
      </c>
      <c r="E93">
        <f t="shared" si="5"/>
        <v>2</v>
      </c>
    </row>
    <row r="94" spans="1:5" x14ac:dyDescent="0.25">
      <c r="A94" s="20">
        <v>43752</v>
      </c>
      <c r="B94" s="19">
        <v>0.97</v>
      </c>
      <c r="C94">
        <f t="shared" si="3"/>
        <v>2019</v>
      </c>
      <c r="D94">
        <f t="shared" si="4"/>
        <v>4</v>
      </c>
      <c r="E94">
        <f t="shared" si="5"/>
        <v>2</v>
      </c>
    </row>
    <row r="95" spans="1:5" x14ac:dyDescent="0.25">
      <c r="A95" s="20">
        <v>43753</v>
      </c>
      <c r="B95" s="19">
        <v>1.03</v>
      </c>
      <c r="C95">
        <f t="shared" si="3"/>
        <v>2019</v>
      </c>
      <c r="D95">
        <f t="shared" si="4"/>
        <v>4</v>
      </c>
      <c r="E95">
        <f t="shared" si="5"/>
        <v>2</v>
      </c>
    </row>
    <row r="96" spans="1:5" x14ac:dyDescent="0.25">
      <c r="A96" s="20">
        <v>43754</v>
      </c>
      <c r="B96" s="19">
        <v>0.95</v>
      </c>
      <c r="C96">
        <f t="shared" si="3"/>
        <v>2019</v>
      </c>
      <c r="D96">
        <f t="shared" si="4"/>
        <v>4</v>
      </c>
      <c r="E96">
        <f t="shared" si="5"/>
        <v>2</v>
      </c>
    </row>
    <row r="97" spans="1:5" x14ac:dyDescent="0.25">
      <c r="A97" s="20">
        <v>43755</v>
      </c>
      <c r="B97" s="19">
        <v>0.91</v>
      </c>
      <c r="C97">
        <f t="shared" si="3"/>
        <v>2019</v>
      </c>
      <c r="D97">
        <f t="shared" si="4"/>
        <v>4</v>
      </c>
      <c r="E97">
        <f t="shared" si="5"/>
        <v>2</v>
      </c>
    </row>
    <row r="98" spans="1:5" x14ac:dyDescent="0.25">
      <c r="A98" s="20">
        <v>43756</v>
      </c>
      <c r="B98" s="19">
        <v>1.01</v>
      </c>
      <c r="C98">
        <f t="shared" si="3"/>
        <v>2019</v>
      </c>
      <c r="D98">
        <f t="shared" si="4"/>
        <v>4</v>
      </c>
      <c r="E98">
        <f t="shared" si="5"/>
        <v>2</v>
      </c>
    </row>
    <row r="99" spans="1:5" x14ac:dyDescent="0.25">
      <c r="A99" s="20">
        <v>43759</v>
      </c>
      <c r="B99" s="19">
        <v>1</v>
      </c>
      <c r="C99">
        <f t="shared" si="3"/>
        <v>2019</v>
      </c>
      <c r="D99">
        <f t="shared" si="4"/>
        <v>4</v>
      </c>
      <c r="E99">
        <f t="shared" si="5"/>
        <v>2</v>
      </c>
    </row>
    <row r="100" spans="1:5" x14ac:dyDescent="0.25">
      <c r="A100" s="20">
        <v>43760</v>
      </c>
      <c r="B100" s="19">
        <v>0.94</v>
      </c>
      <c r="C100">
        <f t="shared" si="3"/>
        <v>2019</v>
      </c>
      <c r="D100">
        <f t="shared" si="4"/>
        <v>4</v>
      </c>
      <c r="E100">
        <f t="shared" si="5"/>
        <v>2</v>
      </c>
    </row>
    <row r="101" spans="1:5" x14ac:dyDescent="0.25">
      <c r="A101" s="20">
        <v>43761</v>
      </c>
      <c r="B101" s="19">
        <v>0.94</v>
      </c>
      <c r="C101">
        <f t="shared" si="3"/>
        <v>2019</v>
      </c>
      <c r="D101">
        <f t="shared" si="4"/>
        <v>4</v>
      </c>
      <c r="E101">
        <f t="shared" si="5"/>
        <v>2</v>
      </c>
    </row>
    <row r="102" spans="1:5" x14ac:dyDescent="0.25">
      <c r="A102" s="20">
        <v>43762</v>
      </c>
      <c r="B102" s="19">
        <v>1.04</v>
      </c>
      <c r="C102">
        <f t="shared" si="3"/>
        <v>2019</v>
      </c>
      <c r="D102">
        <f t="shared" si="4"/>
        <v>4</v>
      </c>
      <c r="E102">
        <f t="shared" si="5"/>
        <v>2</v>
      </c>
    </row>
    <row r="103" spans="1:5" x14ac:dyDescent="0.25">
      <c r="A103" s="20">
        <v>43763</v>
      </c>
      <c r="B103" s="19">
        <v>1.1499999999999999</v>
      </c>
      <c r="C103">
        <f t="shared" si="3"/>
        <v>2019</v>
      </c>
      <c r="D103">
        <f t="shared" si="4"/>
        <v>4</v>
      </c>
      <c r="E103">
        <f t="shared" si="5"/>
        <v>2</v>
      </c>
    </row>
    <row r="104" spans="1:5" x14ac:dyDescent="0.25">
      <c r="A104" s="20">
        <v>43766</v>
      </c>
      <c r="B104" s="19">
        <v>1.1000000000000001</v>
      </c>
      <c r="C104">
        <f t="shared" si="3"/>
        <v>2019</v>
      </c>
      <c r="D104">
        <f t="shared" si="4"/>
        <v>4</v>
      </c>
      <c r="E104">
        <f t="shared" si="5"/>
        <v>2</v>
      </c>
    </row>
    <row r="105" spans="1:5" x14ac:dyDescent="0.25">
      <c r="A105" s="20">
        <v>43767</v>
      </c>
      <c r="B105" s="19">
        <v>1.1000000000000001</v>
      </c>
      <c r="C105">
        <f t="shared" si="3"/>
        <v>2019</v>
      </c>
      <c r="D105">
        <f t="shared" si="4"/>
        <v>4</v>
      </c>
      <c r="E105">
        <f t="shared" si="5"/>
        <v>2</v>
      </c>
    </row>
    <row r="106" spans="1:5" x14ac:dyDescent="0.25">
      <c r="A106" s="20">
        <v>43768</v>
      </c>
      <c r="B106" s="19">
        <v>1.0900000000000001</v>
      </c>
      <c r="C106">
        <f t="shared" si="3"/>
        <v>2019</v>
      </c>
      <c r="D106">
        <f t="shared" si="4"/>
        <v>4</v>
      </c>
      <c r="E106">
        <f t="shared" si="5"/>
        <v>2</v>
      </c>
    </row>
    <row r="107" spans="1:5" x14ac:dyDescent="0.25">
      <c r="A107" s="20">
        <v>43769</v>
      </c>
      <c r="B107" s="19">
        <v>1.04</v>
      </c>
      <c r="C107">
        <f t="shared" si="3"/>
        <v>2019</v>
      </c>
      <c r="D107">
        <f t="shared" si="4"/>
        <v>4</v>
      </c>
      <c r="E107">
        <f t="shared" si="5"/>
        <v>2</v>
      </c>
    </row>
    <row r="108" spans="1:5" x14ac:dyDescent="0.25">
      <c r="A108" s="20">
        <v>43770</v>
      </c>
      <c r="B108" s="19">
        <v>1.1000000000000001</v>
      </c>
      <c r="C108">
        <f t="shared" si="3"/>
        <v>2019</v>
      </c>
      <c r="D108">
        <f t="shared" si="4"/>
        <v>4</v>
      </c>
      <c r="E108">
        <f t="shared" si="5"/>
        <v>2</v>
      </c>
    </row>
    <row r="109" spans="1:5" x14ac:dyDescent="0.25">
      <c r="A109" s="20">
        <v>43773</v>
      </c>
      <c r="B109" s="19">
        <v>1.02</v>
      </c>
      <c r="C109">
        <f t="shared" si="3"/>
        <v>2019</v>
      </c>
      <c r="D109">
        <f t="shared" si="4"/>
        <v>4</v>
      </c>
      <c r="E109">
        <f t="shared" si="5"/>
        <v>2</v>
      </c>
    </row>
    <row r="110" spans="1:5" x14ac:dyDescent="0.25">
      <c r="A110" s="20">
        <v>43774</v>
      </c>
      <c r="B110" s="19">
        <v>1.06</v>
      </c>
      <c r="C110">
        <f t="shared" si="3"/>
        <v>2019</v>
      </c>
      <c r="D110">
        <f t="shared" si="4"/>
        <v>4</v>
      </c>
      <c r="E110">
        <f t="shared" si="5"/>
        <v>2</v>
      </c>
    </row>
    <row r="111" spans="1:5" x14ac:dyDescent="0.25">
      <c r="A111" s="20">
        <v>43775</v>
      </c>
      <c r="B111" s="19">
        <v>1.06</v>
      </c>
      <c r="C111">
        <f t="shared" si="3"/>
        <v>2019</v>
      </c>
      <c r="D111">
        <f t="shared" si="4"/>
        <v>4</v>
      </c>
      <c r="E111">
        <f t="shared" si="5"/>
        <v>2</v>
      </c>
    </row>
    <row r="112" spans="1:5" x14ac:dyDescent="0.25">
      <c r="A112" s="20">
        <v>43776</v>
      </c>
      <c r="B112" s="19">
        <v>1.05</v>
      </c>
      <c r="C112">
        <f t="shared" si="3"/>
        <v>2019</v>
      </c>
      <c r="D112">
        <f t="shared" si="4"/>
        <v>4</v>
      </c>
      <c r="E112">
        <f t="shared" si="5"/>
        <v>2</v>
      </c>
    </row>
    <row r="113" spans="1:5" x14ac:dyDescent="0.25">
      <c r="A113" s="20">
        <v>43777</v>
      </c>
      <c r="B113" s="19">
        <v>1.05</v>
      </c>
      <c r="C113">
        <f t="shared" si="3"/>
        <v>2019</v>
      </c>
      <c r="D113">
        <f t="shared" si="4"/>
        <v>4</v>
      </c>
      <c r="E113">
        <f t="shared" si="5"/>
        <v>2</v>
      </c>
    </row>
    <row r="114" spans="1:5" x14ac:dyDescent="0.25">
      <c r="A114" s="20">
        <v>43780</v>
      </c>
      <c r="B114" s="19">
        <v>1.06</v>
      </c>
      <c r="C114">
        <f t="shared" si="3"/>
        <v>2019</v>
      </c>
      <c r="D114">
        <f t="shared" si="4"/>
        <v>4</v>
      </c>
      <c r="E114">
        <f t="shared" si="5"/>
        <v>2</v>
      </c>
    </row>
    <row r="115" spans="1:5" x14ac:dyDescent="0.25">
      <c r="A115" s="20">
        <v>43781</v>
      </c>
      <c r="B115" s="19">
        <v>1.06</v>
      </c>
      <c r="C115">
        <f t="shared" si="3"/>
        <v>2019</v>
      </c>
      <c r="D115">
        <f t="shared" si="4"/>
        <v>4</v>
      </c>
      <c r="E115">
        <f t="shared" si="5"/>
        <v>2</v>
      </c>
    </row>
    <row r="116" spans="1:5" x14ac:dyDescent="0.25">
      <c r="A116" s="20">
        <v>43782</v>
      </c>
      <c r="B116" s="19">
        <v>1.04</v>
      </c>
      <c r="C116">
        <f t="shared" si="3"/>
        <v>2019</v>
      </c>
      <c r="D116">
        <f t="shared" si="4"/>
        <v>4</v>
      </c>
      <c r="E116">
        <f t="shared" si="5"/>
        <v>2</v>
      </c>
    </row>
    <row r="117" spans="1:5" x14ac:dyDescent="0.25">
      <c r="A117" s="20">
        <v>43783</v>
      </c>
      <c r="B117" s="19">
        <v>1.05</v>
      </c>
      <c r="C117">
        <f t="shared" si="3"/>
        <v>2019</v>
      </c>
      <c r="D117">
        <f t="shared" si="4"/>
        <v>4</v>
      </c>
      <c r="E117">
        <f t="shared" si="5"/>
        <v>2</v>
      </c>
    </row>
    <row r="118" spans="1:5" x14ac:dyDescent="0.25">
      <c r="A118" s="20">
        <v>43784</v>
      </c>
      <c r="B118" s="19">
        <v>1.1000000000000001</v>
      </c>
      <c r="C118">
        <f t="shared" si="3"/>
        <v>2019</v>
      </c>
      <c r="D118">
        <f t="shared" si="4"/>
        <v>4</v>
      </c>
      <c r="E118">
        <f t="shared" si="5"/>
        <v>2</v>
      </c>
    </row>
    <row r="119" spans="1:5" x14ac:dyDescent="0.25">
      <c r="A119" s="20">
        <v>43787</v>
      </c>
      <c r="B119" s="19">
        <v>1.04</v>
      </c>
      <c r="C119">
        <f t="shared" si="3"/>
        <v>2019</v>
      </c>
      <c r="D119">
        <f t="shared" si="4"/>
        <v>4</v>
      </c>
      <c r="E119">
        <f t="shared" si="5"/>
        <v>2</v>
      </c>
    </row>
    <row r="120" spans="1:5" x14ac:dyDescent="0.25">
      <c r="A120" s="20">
        <v>43788</v>
      </c>
      <c r="B120" s="19">
        <v>1.07</v>
      </c>
      <c r="C120">
        <f t="shared" si="3"/>
        <v>2019</v>
      </c>
      <c r="D120">
        <f t="shared" si="4"/>
        <v>4</v>
      </c>
      <c r="E120">
        <f t="shared" si="5"/>
        <v>2</v>
      </c>
    </row>
    <row r="121" spans="1:5" x14ac:dyDescent="0.25">
      <c r="A121" s="20">
        <v>43789</v>
      </c>
      <c r="B121" s="19">
        <v>1.06</v>
      </c>
      <c r="C121">
        <f t="shared" si="3"/>
        <v>2019</v>
      </c>
      <c r="D121">
        <f t="shared" si="4"/>
        <v>4</v>
      </c>
      <c r="E121">
        <f t="shared" si="5"/>
        <v>2</v>
      </c>
    </row>
    <row r="122" spans="1:5" x14ac:dyDescent="0.25">
      <c r="A122" s="20">
        <v>43790</v>
      </c>
      <c r="B122" s="19">
        <v>1.04</v>
      </c>
      <c r="C122">
        <f t="shared" si="3"/>
        <v>2019</v>
      </c>
      <c r="D122">
        <f t="shared" si="4"/>
        <v>4</v>
      </c>
      <c r="E122">
        <f t="shared" si="5"/>
        <v>2</v>
      </c>
    </row>
    <row r="123" spans="1:5" x14ac:dyDescent="0.25">
      <c r="A123" s="20">
        <v>43791</v>
      </c>
      <c r="B123" s="19">
        <v>1.0900000000000001</v>
      </c>
      <c r="C123">
        <f t="shared" si="3"/>
        <v>2019</v>
      </c>
      <c r="D123">
        <f t="shared" si="4"/>
        <v>4</v>
      </c>
      <c r="E123">
        <f t="shared" si="5"/>
        <v>2</v>
      </c>
    </row>
    <row r="124" spans="1:5" x14ac:dyDescent="0.25">
      <c r="A124" s="20">
        <v>43794</v>
      </c>
      <c r="B124" s="19">
        <v>1.05</v>
      </c>
      <c r="C124">
        <f t="shared" si="3"/>
        <v>2019</v>
      </c>
      <c r="D124">
        <f t="shared" si="4"/>
        <v>4</v>
      </c>
      <c r="E124">
        <f t="shared" si="5"/>
        <v>2</v>
      </c>
    </row>
    <row r="125" spans="1:5" x14ac:dyDescent="0.25">
      <c r="A125" s="20">
        <v>43795</v>
      </c>
      <c r="B125" s="19">
        <v>1.03</v>
      </c>
      <c r="C125">
        <f t="shared" si="3"/>
        <v>2019</v>
      </c>
      <c r="D125">
        <f t="shared" si="4"/>
        <v>4</v>
      </c>
      <c r="E125">
        <f t="shared" si="5"/>
        <v>2</v>
      </c>
    </row>
    <row r="126" spans="1:5" x14ac:dyDescent="0.25">
      <c r="A126" s="20">
        <v>43796</v>
      </c>
      <c r="B126" s="19">
        <v>1.06</v>
      </c>
      <c r="C126">
        <f t="shared" si="3"/>
        <v>2019</v>
      </c>
      <c r="D126">
        <f t="shared" si="4"/>
        <v>4</v>
      </c>
      <c r="E126">
        <f t="shared" si="5"/>
        <v>2</v>
      </c>
    </row>
    <row r="127" spans="1:5" x14ac:dyDescent="0.25">
      <c r="A127" s="20">
        <v>43797</v>
      </c>
      <c r="B127" s="19">
        <v>1.08</v>
      </c>
      <c r="C127">
        <f t="shared" si="3"/>
        <v>2019</v>
      </c>
      <c r="D127">
        <f t="shared" si="4"/>
        <v>4</v>
      </c>
      <c r="E127">
        <f t="shared" si="5"/>
        <v>2</v>
      </c>
    </row>
    <row r="128" spans="1:5" x14ac:dyDescent="0.25">
      <c r="A128" s="20">
        <v>43798</v>
      </c>
      <c r="B128" s="19">
        <v>1.1299999999999999</v>
      </c>
      <c r="C128">
        <f t="shared" si="3"/>
        <v>2019</v>
      </c>
      <c r="D128">
        <f t="shared" si="4"/>
        <v>4</v>
      </c>
      <c r="E128">
        <f t="shared" si="5"/>
        <v>2</v>
      </c>
    </row>
    <row r="129" spans="1:5" x14ac:dyDescent="0.25">
      <c r="A129" s="20">
        <v>43801</v>
      </c>
      <c r="B129" s="19">
        <v>1.1000000000000001</v>
      </c>
      <c r="C129">
        <f t="shared" si="3"/>
        <v>2019</v>
      </c>
      <c r="D129">
        <f t="shared" si="4"/>
        <v>4</v>
      </c>
      <c r="E129">
        <f t="shared" si="5"/>
        <v>2</v>
      </c>
    </row>
    <row r="130" spans="1:5" x14ac:dyDescent="0.25">
      <c r="A130" s="20">
        <v>43802</v>
      </c>
      <c r="B130" s="19">
        <v>1.1200000000000001</v>
      </c>
      <c r="C130">
        <f t="shared" si="3"/>
        <v>2019</v>
      </c>
      <c r="D130">
        <f t="shared" si="4"/>
        <v>4</v>
      </c>
      <c r="E130">
        <f t="shared" si="5"/>
        <v>2</v>
      </c>
    </row>
    <row r="131" spans="1:5" x14ac:dyDescent="0.25">
      <c r="A131" s="20">
        <v>43803</v>
      </c>
      <c r="B131" s="19">
        <v>1.1200000000000001</v>
      </c>
      <c r="C131">
        <f t="shared" ref="C131:C194" si="6">YEAR(A131)</f>
        <v>2019</v>
      </c>
      <c r="D131">
        <f t="shared" ref="D131:D194" si="7">ROUNDUP(MONTH(A131)/3,0)</f>
        <v>4</v>
      </c>
      <c r="E131">
        <f t="shared" ref="E131:E194" si="8">ROUND((D131/2),0)</f>
        <v>2</v>
      </c>
    </row>
    <row r="132" spans="1:5" x14ac:dyDescent="0.25">
      <c r="A132" s="20">
        <v>43804</v>
      </c>
      <c r="B132" s="19">
        <v>1.1100000000000001</v>
      </c>
      <c r="C132">
        <f t="shared" si="6"/>
        <v>2019</v>
      </c>
      <c r="D132">
        <f t="shared" si="7"/>
        <v>4</v>
      </c>
      <c r="E132">
        <f t="shared" si="8"/>
        <v>2</v>
      </c>
    </row>
    <row r="133" spans="1:5" x14ac:dyDescent="0.25">
      <c r="A133" s="20">
        <v>43805</v>
      </c>
      <c r="B133" s="19">
        <v>1.1100000000000001</v>
      </c>
      <c r="C133">
        <f t="shared" si="6"/>
        <v>2019</v>
      </c>
      <c r="D133">
        <f t="shared" si="7"/>
        <v>4</v>
      </c>
      <c r="E133">
        <f t="shared" si="8"/>
        <v>2</v>
      </c>
    </row>
    <row r="134" spans="1:5" x14ac:dyDescent="0.25">
      <c r="A134" s="20">
        <v>43808</v>
      </c>
      <c r="B134" s="19">
        <v>1.08</v>
      </c>
      <c r="C134">
        <f t="shared" si="6"/>
        <v>2019</v>
      </c>
      <c r="D134">
        <f t="shared" si="7"/>
        <v>4</v>
      </c>
      <c r="E134">
        <f t="shared" si="8"/>
        <v>2</v>
      </c>
    </row>
    <row r="135" spans="1:5" x14ac:dyDescent="0.25">
      <c r="A135" s="20">
        <v>43809</v>
      </c>
      <c r="B135" s="19">
        <v>1.05</v>
      </c>
      <c r="C135">
        <f t="shared" si="6"/>
        <v>2019</v>
      </c>
      <c r="D135">
        <f t="shared" si="7"/>
        <v>4</v>
      </c>
      <c r="E135">
        <f t="shared" si="8"/>
        <v>2</v>
      </c>
    </row>
    <row r="136" spans="1:5" x14ac:dyDescent="0.25">
      <c r="A136" s="20">
        <v>43810</v>
      </c>
      <c r="B136" s="19">
        <v>1.05</v>
      </c>
      <c r="C136">
        <f t="shared" si="6"/>
        <v>2019</v>
      </c>
      <c r="D136">
        <f t="shared" si="7"/>
        <v>4</v>
      </c>
      <c r="E136">
        <f t="shared" si="8"/>
        <v>2</v>
      </c>
    </row>
    <row r="137" spans="1:5" x14ac:dyDescent="0.25">
      <c r="A137" s="20">
        <v>43811</v>
      </c>
      <c r="B137" s="19">
        <v>1.0900000000000001</v>
      </c>
      <c r="C137">
        <f t="shared" si="6"/>
        <v>2019</v>
      </c>
      <c r="D137">
        <f t="shared" si="7"/>
        <v>4</v>
      </c>
      <c r="E137">
        <f t="shared" si="8"/>
        <v>2</v>
      </c>
    </row>
    <row r="138" spans="1:5" x14ac:dyDescent="0.25">
      <c r="A138" s="20">
        <v>43812</v>
      </c>
      <c r="B138" s="19">
        <v>1.06</v>
      </c>
      <c r="C138">
        <f t="shared" si="6"/>
        <v>2019</v>
      </c>
      <c r="D138">
        <f t="shared" si="7"/>
        <v>4</v>
      </c>
      <c r="E138">
        <f t="shared" si="8"/>
        <v>2</v>
      </c>
    </row>
    <row r="139" spans="1:5" x14ac:dyDescent="0.25">
      <c r="A139" s="20">
        <v>43815</v>
      </c>
      <c r="B139" s="19">
        <v>1.06</v>
      </c>
      <c r="C139">
        <f t="shared" si="6"/>
        <v>2019</v>
      </c>
      <c r="D139">
        <f t="shared" si="7"/>
        <v>4</v>
      </c>
      <c r="E139">
        <f t="shared" si="8"/>
        <v>2</v>
      </c>
    </row>
    <row r="140" spans="1:5" x14ac:dyDescent="0.25">
      <c r="A140" s="20">
        <v>43816</v>
      </c>
      <c r="B140" s="19">
        <v>1.04</v>
      </c>
      <c r="C140">
        <f t="shared" si="6"/>
        <v>2019</v>
      </c>
      <c r="D140">
        <f t="shared" si="7"/>
        <v>4</v>
      </c>
      <c r="E140">
        <f t="shared" si="8"/>
        <v>2</v>
      </c>
    </row>
    <row r="141" spans="1:5" x14ac:dyDescent="0.25">
      <c r="A141" s="20">
        <v>43817</v>
      </c>
      <c r="B141" s="19">
        <v>0.98</v>
      </c>
      <c r="C141">
        <f t="shared" si="6"/>
        <v>2019</v>
      </c>
      <c r="D141">
        <f t="shared" si="7"/>
        <v>4</v>
      </c>
      <c r="E141">
        <f t="shared" si="8"/>
        <v>2</v>
      </c>
    </row>
    <row r="142" spans="1:5" x14ac:dyDescent="0.25">
      <c r="A142" s="20">
        <v>43818</v>
      </c>
      <c r="B142" s="19">
        <v>1.01</v>
      </c>
      <c r="C142">
        <f t="shared" si="6"/>
        <v>2019</v>
      </c>
      <c r="D142">
        <f t="shared" si="7"/>
        <v>4</v>
      </c>
      <c r="E142">
        <f t="shared" si="8"/>
        <v>2</v>
      </c>
    </row>
    <row r="143" spans="1:5" x14ac:dyDescent="0.25">
      <c r="A143" s="20">
        <v>43819</v>
      </c>
      <c r="B143" s="19">
        <v>1.01</v>
      </c>
      <c r="C143">
        <f t="shared" si="6"/>
        <v>2019</v>
      </c>
      <c r="D143">
        <f t="shared" si="7"/>
        <v>4</v>
      </c>
      <c r="E143">
        <f t="shared" si="8"/>
        <v>2</v>
      </c>
    </row>
    <row r="144" spans="1:5" x14ac:dyDescent="0.25">
      <c r="A144" s="20">
        <v>43822</v>
      </c>
      <c r="B144" s="19">
        <v>1.01</v>
      </c>
      <c r="C144">
        <f t="shared" si="6"/>
        <v>2019</v>
      </c>
      <c r="D144">
        <f t="shared" si="7"/>
        <v>4</v>
      </c>
      <c r="E144">
        <f t="shared" si="8"/>
        <v>2</v>
      </c>
    </row>
    <row r="145" spans="1:5" x14ac:dyDescent="0.25">
      <c r="A145" s="20">
        <v>43823</v>
      </c>
      <c r="B145" s="19">
        <v>1.01</v>
      </c>
      <c r="C145">
        <f t="shared" si="6"/>
        <v>2019</v>
      </c>
      <c r="D145">
        <f t="shared" si="7"/>
        <v>4</v>
      </c>
      <c r="E145">
        <f t="shared" si="8"/>
        <v>2</v>
      </c>
    </row>
    <row r="146" spans="1:5" x14ac:dyDescent="0.25">
      <c r="A146" s="20">
        <v>43826</v>
      </c>
      <c r="B146" s="19">
        <v>1.05</v>
      </c>
      <c r="C146">
        <f t="shared" si="6"/>
        <v>2019</v>
      </c>
      <c r="D146">
        <f t="shared" si="7"/>
        <v>4</v>
      </c>
      <c r="E146">
        <f t="shared" si="8"/>
        <v>2</v>
      </c>
    </row>
    <row r="147" spans="1:5" x14ac:dyDescent="0.25">
      <c r="A147" s="20">
        <v>43829</v>
      </c>
      <c r="B147" s="19">
        <v>1.07</v>
      </c>
      <c r="C147">
        <f t="shared" si="6"/>
        <v>2019</v>
      </c>
      <c r="D147">
        <f t="shared" si="7"/>
        <v>4</v>
      </c>
      <c r="E147">
        <f t="shared" si="8"/>
        <v>2</v>
      </c>
    </row>
    <row r="148" spans="1:5" x14ac:dyDescent="0.25">
      <c r="A148" s="20">
        <v>43830</v>
      </c>
      <c r="B148" s="19">
        <v>1.1499999999999999</v>
      </c>
      <c r="C148">
        <f t="shared" si="6"/>
        <v>2019</v>
      </c>
      <c r="D148">
        <f t="shared" si="7"/>
        <v>4</v>
      </c>
      <c r="E148">
        <f t="shared" si="8"/>
        <v>2</v>
      </c>
    </row>
    <row r="149" spans="1:5" x14ac:dyDescent="0.25">
      <c r="A149" s="20">
        <v>43832</v>
      </c>
      <c r="B149" s="19">
        <v>1.05</v>
      </c>
      <c r="C149">
        <f t="shared" si="6"/>
        <v>2020</v>
      </c>
      <c r="D149">
        <f t="shared" si="7"/>
        <v>1</v>
      </c>
      <c r="E149">
        <f t="shared" si="8"/>
        <v>1</v>
      </c>
    </row>
    <row r="150" spans="1:5" x14ac:dyDescent="0.25">
      <c r="A150" s="20">
        <v>43833</v>
      </c>
      <c r="B150" s="19">
        <v>1.1200000000000001</v>
      </c>
      <c r="C150">
        <f t="shared" si="6"/>
        <v>2020</v>
      </c>
      <c r="D150">
        <f t="shared" si="7"/>
        <v>1</v>
      </c>
      <c r="E150">
        <f t="shared" si="8"/>
        <v>1</v>
      </c>
    </row>
    <row r="151" spans="1:5" x14ac:dyDescent="0.25">
      <c r="A151" s="20">
        <v>43836</v>
      </c>
      <c r="B151" s="19">
        <v>1.03</v>
      </c>
      <c r="C151">
        <f t="shared" si="6"/>
        <v>2020</v>
      </c>
      <c r="D151">
        <f t="shared" si="7"/>
        <v>1</v>
      </c>
      <c r="E151">
        <f t="shared" si="8"/>
        <v>1</v>
      </c>
    </row>
    <row r="152" spans="1:5" x14ac:dyDescent="0.25">
      <c r="A152" s="20">
        <v>43837</v>
      </c>
      <c r="B152" s="19">
        <v>1.01</v>
      </c>
      <c r="C152">
        <f t="shared" si="6"/>
        <v>2020</v>
      </c>
      <c r="D152">
        <f t="shared" si="7"/>
        <v>1</v>
      </c>
      <c r="E152">
        <f t="shared" si="8"/>
        <v>1</v>
      </c>
    </row>
    <row r="153" spans="1:5" x14ac:dyDescent="0.25">
      <c r="A153" s="20">
        <v>43838</v>
      </c>
      <c r="B153" s="19">
        <v>0.95</v>
      </c>
      <c r="C153">
        <f t="shared" si="6"/>
        <v>2020</v>
      </c>
      <c r="D153">
        <f t="shared" si="7"/>
        <v>1</v>
      </c>
      <c r="E153">
        <f t="shared" si="8"/>
        <v>1</v>
      </c>
    </row>
    <row r="154" spans="1:5" x14ac:dyDescent="0.25">
      <c r="A154" s="20">
        <v>43839</v>
      </c>
      <c r="B154" s="19">
        <v>1</v>
      </c>
      <c r="C154">
        <f t="shared" si="6"/>
        <v>2020</v>
      </c>
      <c r="D154">
        <f t="shared" si="7"/>
        <v>1</v>
      </c>
      <c r="E154">
        <f t="shared" si="8"/>
        <v>1</v>
      </c>
    </row>
    <row r="155" spans="1:5" x14ac:dyDescent="0.25">
      <c r="A155" s="20">
        <v>43840</v>
      </c>
      <c r="B155" s="19">
        <v>1</v>
      </c>
      <c r="C155">
        <f t="shared" si="6"/>
        <v>2020</v>
      </c>
      <c r="D155">
        <f t="shared" si="7"/>
        <v>1</v>
      </c>
      <c r="E155">
        <f t="shared" si="8"/>
        <v>1</v>
      </c>
    </row>
    <row r="156" spans="1:5" x14ac:dyDescent="0.25">
      <c r="A156" s="20">
        <v>43843</v>
      </c>
      <c r="B156" s="19">
        <v>1.01</v>
      </c>
      <c r="C156">
        <f t="shared" si="6"/>
        <v>2020</v>
      </c>
      <c r="D156">
        <f t="shared" si="7"/>
        <v>1</v>
      </c>
      <c r="E156">
        <f t="shared" si="8"/>
        <v>1</v>
      </c>
    </row>
    <row r="157" spans="1:5" x14ac:dyDescent="0.25">
      <c r="A157" s="20">
        <v>43844</v>
      </c>
      <c r="B157" s="19">
        <v>1.02</v>
      </c>
      <c r="C157">
        <f t="shared" si="6"/>
        <v>2020</v>
      </c>
      <c r="D157">
        <f t="shared" si="7"/>
        <v>1</v>
      </c>
      <c r="E157">
        <f t="shared" si="8"/>
        <v>1</v>
      </c>
    </row>
    <row r="158" spans="1:5" x14ac:dyDescent="0.25">
      <c r="A158" s="20">
        <v>43845</v>
      </c>
      <c r="B158" s="19">
        <v>1.02</v>
      </c>
      <c r="C158">
        <f t="shared" si="6"/>
        <v>2020</v>
      </c>
      <c r="D158">
        <f t="shared" si="7"/>
        <v>1</v>
      </c>
      <c r="E158">
        <f t="shared" si="8"/>
        <v>1</v>
      </c>
    </row>
    <row r="159" spans="1:5" x14ac:dyDescent="0.25">
      <c r="A159" s="20">
        <v>43846</v>
      </c>
      <c r="B159" s="19">
        <v>1.02</v>
      </c>
      <c r="C159">
        <f t="shared" si="6"/>
        <v>2020</v>
      </c>
      <c r="D159">
        <f t="shared" si="7"/>
        <v>1</v>
      </c>
      <c r="E159">
        <f t="shared" si="8"/>
        <v>1</v>
      </c>
    </row>
    <row r="160" spans="1:5" x14ac:dyDescent="0.25">
      <c r="A160" s="20">
        <v>43847</v>
      </c>
      <c r="B160" s="19">
        <v>1.02</v>
      </c>
      <c r="C160">
        <f t="shared" si="6"/>
        <v>2020</v>
      </c>
      <c r="D160">
        <f t="shared" si="7"/>
        <v>1</v>
      </c>
      <c r="E160">
        <f t="shared" si="8"/>
        <v>1</v>
      </c>
    </row>
    <row r="161" spans="1:5" x14ac:dyDescent="0.25">
      <c r="A161" s="20">
        <v>43850</v>
      </c>
      <c r="B161" s="19">
        <v>1</v>
      </c>
      <c r="C161">
        <f t="shared" si="6"/>
        <v>2020</v>
      </c>
      <c r="D161">
        <f t="shared" si="7"/>
        <v>1</v>
      </c>
      <c r="E161">
        <f t="shared" si="8"/>
        <v>1</v>
      </c>
    </row>
    <row r="162" spans="1:5" x14ac:dyDescent="0.25">
      <c r="A162" s="20">
        <v>43851</v>
      </c>
      <c r="B162" s="19">
        <v>1</v>
      </c>
      <c r="C162">
        <f t="shared" si="6"/>
        <v>2020</v>
      </c>
      <c r="D162">
        <f t="shared" si="7"/>
        <v>1</v>
      </c>
      <c r="E162">
        <f t="shared" si="8"/>
        <v>1</v>
      </c>
    </row>
    <row r="163" spans="1:5" x14ac:dyDescent="0.25">
      <c r="A163" s="20">
        <v>43852</v>
      </c>
      <c r="B163" s="19">
        <v>0.98</v>
      </c>
      <c r="C163">
        <f t="shared" si="6"/>
        <v>2020</v>
      </c>
      <c r="D163">
        <f t="shared" si="7"/>
        <v>1</v>
      </c>
      <c r="E163">
        <f t="shared" si="8"/>
        <v>1</v>
      </c>
    </row>
    <row r="164" spans="1:5" x14ac:dyDescent="0.25">
      <c r="A164" s="20">
        <v>43853</v>
      </c>
      <c r="B164" s="19">
        <v>0.98</v>
      </c>
      <c r="C164">
        <f t="shared" si="6"/>
        <v>2020</v>
      </c>
      <c r="D164">
        <f t="shared" si="7"/>
        <v>1</v>
      </c>
      <c r="E164">
        <f t="shared" si="8"/>
        <v>1</v>
      </c>
    </row>
    <row r="165" spans="1:5" x14ac:dyDescent="0.25">
      <c r="A165" s="20">
        <v>43854</v>
      </c>
      <c r="B165" s="19">
        <v>0.98</v>
      </c>
      <c r="C165">
        <f t="shared" si="6"/>
        <v>2020</v>
      </c>
      <c r="D165">
        <f t="shared" si="7"/>
        <v>1</v>
      </c>
      <c r="E165">
        <f t="shared" si="8"/>
        <v>1</v>
      </c>
    </row>
    <row r="166" spans="1:5" x14ac:dyDescent="0.25">
      <c r="A166" s="20">
        <v>43859</v>
      </c>
      <c r="B166" s="19">
        <v>0.94</v>
      </c>
      <c r="C166">
        <f t="shared" si="6"/>
        <v>2020</v>
      </c>
      <c r="D166">
        <f t="shared" si="7"/>
        <v>1</v>
      </c>
      <c r="E166">
        <f t="shared" si="8"/>
        <v>1</v>
      </c>
    </row>
    <row r="167" spans="1:5" x14ac:dyDescent="0.25">
      <c r="A167" s="20">
        <v>43860</v>
      </c>
      <c r="B167" s="19">
        <v>0.94</v>
      </c>
      <c r="C167">
        <f t="shared" si="6"/>
        <v>2020</v>
      </c>
      <c r="D167">
        <f t="shared" si="7"/>
        <v>1</v>
      </c>
      <c r="E167">
        <f t="shared" si="8"/>
        <v>1</v>
      </c>
    </row>
    <row r="168" spans="1:5" x14ac:dyDescent="0.25">
      <c r="A168" s="20">
        <v>43861</v>
      </c>
      <c r="B168" s="19">
        <v>0.95</v>
      </c>
      <c r="C168">
        <f t="shared" si="6"/>
        <v>2020</v>
      </c>
      <c r="D168">
        <f t="shared" si="7"/>
        <v>1</v>
      </c>
      <c r="E168">
        <f t="shared" si="8"/>
        <v>1</v>
      </c>
    </row>
    <row r="169" spans="1:5" x14ac:dyDescent="0.25">
      <c r="A169" s="20">
        <v>43864</v>
      </c>
      <c r="B169" s="19">
        <v>0.92</v>
      </c>
      <c r="C169">
        <f t="shared" si="6"/>
        <v>2020</v>
      </c>
      <c r="D169">
        <f t="shared" si="7"/>
        <v>1</v>
      </c>
      <c r="E169">
        <f t="shared" si="8"/>
        <v>1</v>
      </c>
    </row>
    <row r="170" spans="1:5" x14ac:dyDescent="0.25">
      <c r="A170" s="20">
        <v>43865</v>
      </c>
      <c r="B170" s="19">
        <v>0.98</v>
      </c>
      <c r="C170">
        <f t="shared" si="6"/>
        <v>2020</v>
      </c>
      <c r="D170">
        <f t="shared" si="7"/>
        <v>1</v>
      </c>
      <c r="E170">
        <f t="shared" si="8"/>
        <v>1</v>
      </c>
    </row>
    <row r="171" spans="1:5" x14ac:dyDescent="0.25">
      <c r="A171" s="20">
        <v>43866</v>
      </c>
      <c r="B171" s="19">
        <v>0.98</v>
      </c>
      <c r="C171">
        <f t="shared" si="6"/>
        <v>2020</v>
      </c>
      <c r="D171">
        <f t="shared" si="7"/>
        <v>1</v>
      </c>
      <c r="E171">
        <f t="shared" si="8"/>
        <v>1</v>
      </c>
    </row>
    <row r="172" spans="1:5" x14ac:dyDescent="0.25">
      <c r="A172" s="20">
        <v>43867</v>
      </c>
      <c r="B172" s="19">
        <v>0.98</v>
      </c>
      <c r="C172">
        <f t="shared" si="6"/>
        <v>2020</v>
      </c>
      <c r="D172">
        <f t="shared" si="7"/>
        <v>1</v>
      </c>
      <c r="E172">
        <f t="shared" si="8"/>
        <v>1</v>
      </c>
    </row>
    <row r="173" spans="1:5" x14ac:dyDescent="0.25">
      <c r="A173" s="20">
        <v>43868</v>
      </c>
      <c r="B173" s="19">
        <v>0.98</v>
      </c>
      <c r="C173">
        <f t="shared" si="6"/>
        <v>2020</v>
      </c>
      <c r="D173">
        <f t="shared" si="7"/>
        <v>1</v>
      </c>
      <c r="E173">
        <f t="shared" si="8"/>
        <v>1</v>
      </c>
    </row>
    <row r="174" spans="1:5" x14ac:dyDescent="0.25">
      <c r="A174" s="20">
        <v>43871</v>
      </c>
      <c r="B174" s="19">
        <v>0.98</v>
      </c>
      <c r="C174">
        <f t="shared" si="6"/>
        <v>2020</v>
      </c>
      <c r="D174">
        <f t="shared" si="7"/>
        <v>1</v>
      </c>
      <c r="E174">
        <f t="shared" si="8"/>
        <v>1</v>
      </c>
    </row>
    <row r="175" spans="1:5" x14ac:dyDescent="0.25">
      <c r="A175" s="20">
        <v>43872</v>
      </c>
      <c r="B175" s="19">
        <v>1.02</v>
      </c>
      <c r="C175">
        <f t="shared" si="6"/>
        <v>2020</v>
      </c>
      <c r="D175">
        <f t="shared" si="7"/>
        <v>1</v>
      </c>
      <c r="E175">
        <f t="shared" si="8"/>
        <v>1</v>
      </c>
    </row>
    <row r="176" spans="1:5" x14ac:dyDescent="0.25">
      <c r="A176" s="20">
        <v>43873</v>
      </c>
      <c r="B176" s="19">
        <v>1.03</v>
      </c>
      <c r="C176">
        <f t="shared" si="6"/>
        <v>2020</v>
      </c>
      <c r="D176">
        <f t="shared" si="7"/>
        <v>1</v>
      </c>
      <c r="E176">
        <f t="shared" si="8"/>
        <v>1</v>
      </c>
    </row>
    <row r="177" spans="1:5" x14ac:dyDescent="0.25">
      <c r="A177" s="20">
        <v>43874</v>
      </c>
      <c r="B177" s="19">
        <v>1.03</v>
      </c>
      <c r="C177">
        <f t="shared" si="6"/>
        <v>2020</v>
      </c>
      <c r="D177">
        <f t="shared" si="7"/>
        <v>1</v>
      </c>
      <c r="E177">
        <f t="shared" si="8"/>
        <v>1</v>
      </c>
    </row>
    <row r="178" spans="1:5" x14ac:dyDescent="0.25">
      <c r="A178" s="20">
        <v>43875</v>
      </c>
      <c r="B178" s="19">
        <v>1.03</v>
      </c>
      <c r="C178">
        <f t="shared" si="6"/>
        <v>2020</v>
      </c>
      <c r="D178">
        <f t="shared" si="7"/>
        <v>1</v>
      </c>
      <c r="E178">
        <f t="shared" si="8"/>
        <v>1</v>
      </c>
    </row>
    <row r="179" spans="1:5" x14ac:dyDescent="0.25">
      <c r="A179" s="20">
        <v>43878</v>
      </c>
      <c r="B179" s="19">
        <v>1.03</v>
      </c>
      <c r="C179">
        <f t="shared" si="6"/>
        <v>2020</v>
      </c>
      <c r="D179">
        <f t="shared" si="7"/>
        <v>1</v>
      </c>
      <c r="E179">
        <f t="shared" si="8"/>
        <v>1</v>
      </c>
    </row>
    <row r="180" spans="1:5" x14ac:dyDescent="0.25">
      <c r="A180" s="20">
        <v>43879</v>
      </c>
      <c r="B180" s="19">
        <v>0.98</v>
      </c>
      <c r="C180">
        <f t="shared" si="6"/>
        <v>2020</v>
      </c>
      <c r="D180">
        <f t="shared" si="7"/>
        <v>1</v>
      </c>
      <c r="E180">
        <f t="shared" si="8"/>
        <v>1</v>
      </c>
    </row>
    <row r="181" spans="1:5" x14ac:dyDescent="0.25">
      <c r="A181" s="20">
        <v>43880</v>
      </c>
      <c r="B181" s="19">
        <v>1</v>
      </c>
      <c r="C181">
        <f t="shared" si="6"/>
        <v>2020</v>
      </c>
      <c r="D181">
        <f t="shared" si="7"/>
        <v>1</v>
      </c>
      <c r="E181">
        <f t="shared" si="8"/>
        <v>1</v>
      </c>
    </row>
    <row r="182" spans="1:5" x14ac:dyDescent="0.25">
      <c r="A182" s="20">
        <v>43881</v>
      </c>
      <c r="B182" s="19">
        <v>1</v>
      </c>
      <c r="C182">
        <f t="shared" si="6"/>
        <v>2020</v>
      </c>
      <c r="D182">
        <f t="shared" si="7"/>
        <v>1</v>
      </c>
      <c r="E182">
        <f t="shared" si="8"/>
        <v>1</v>
      </c>
    </row>
    <row r="183" spans="1:5" x14ac:dyDescent="0.25">
      <c r="A183" s="20">
        <v>43882</v>
      </c>
      <c r="B183" s="19">
        <v>1</v>
      </c>
      <c r="C183">
        <f t="shared" si="6"/>
        <v>2020</v>
      </c>
      <c r="D183">
        <f t="shared" si="7"/>
        <v>1</v>
      </c>
      <c r="E183">
        <f t="shared" si="8"/>
        <v>1</v>
      </c>
    </row>
    <row r="184" spans="1:5" x14ac:dyDescent="0.25">
      <c r="A184" s="20">
        <v>43885</v>
      </c>
      <c r="B184" s="19">
        <v>1.01</v>
      </c>
      <c r="C184">
        <f t="shared" si="6"/>
        <v>2020</v>
      </c>
      <c r="D184">
        <f t="shared" si="7"/>
        <v>1</v>
      </c>
      <c r="E184">
        <f t="shared" si="8"/>
        <v>1</v>
      </c>
    </row>
    <row r="185" spans="1:5" x14ac:dyDescent="0.25">
      <c r="A185" s="20">
        <v>43886</v>
      </c>
      <c r="B185" s="19">
        <v>0.96</v>
      </c>
      <c r="C185">
        <f t="shared" si="6"/>
        <v>2020</v>
      </c>
      <c r="D185">
        <f t="shared" si="7"/>
        <v>1</v>
      </c>
      <c r="E185">
        <f t="shared" si="8"/>
        <v>1</v>
      </c>
    </row>
    <row r="186" spans="1:5" x14ac:dyDescent="0.25">
      <c r="A186" s="20">
        <v>43887</v>
      </c>
      <c r="B186" s="19">
        <v>0.96</v>
      </c>
      <c r="C186">
        <f t="shared" si="6"/>
        <v>2020</v>
      </c>
      <c r="D186">
        <f t="shared" si="7"/>
        <v>1</v>
      </c>
      <c r="E186">
        <f t="shared" si="8"/>
        <v>1</v>
      </c>
    </row>
    <row r="187" spans="1:5" x14ac:dyDescent="0.25">
      <c r="A187" s="20">
        <v>43888</v>
      </c>
      <c r="B187" s="19">
        <v>1</v>
      </c>
      <c r="C187">
        <f t="shared" si="6"/>
        <v>2020</v>
      </c>
      <c r="D187">
        <f t="shared" si="7"/>
        <v>1</v>
      </c>
      <c r="E187">
        <f t="shared" si="8"/>
        <v>1</v>
      </c>
    </row>
    <row r="188" spans="1:5" x14ac:dyDescent="0.25">
      <c r="A188" s="20">
        <v>43889</v>
      </c>
      <c r="B188" s="19">
        <v>0.98</v>
      </c>
      <c r="C188">
        <f t="shared" si="6"/>
        <v>2020</v>
      </c>
      <c r="D188">
        <f t="shared" si="7"/>
        <v>1</v>
      </c>
      <c r="E188">
        <f t="shared" si="8"/>
        <v>1</v>
      </c>
    </row>
    <row r="189" spans="1:5" x14ac:dyDescent="0.25">
      <c r="A189" s="20">
        <v>43892</v>
      </c>
      <c r="B189" s="19">
        <v>0.99</v>
      </c>
      <c r="C189">
        <f t="shared" si="6"/>
        <v>2020</v>
      </c>
      <c r="D189">
        <f t="shared" si="7"/>
        <v>1</v>
      </c>
      <c r="E189">
        <f t="shared" si="8"/>
        <v>1</v>
      </c>
    </row>
    <row r="190" spans="1:5" x14ac:dyDescent="0.25">
      <c r="A190" s="20">
        <v>43893</v>
      </c>
      <c r="B190" s="19">
        <v>0.99</v>
      </c>
      <c r="C190">
        <f t="shared" si="6"/>
        <v>2020</v>
      </c>
      <c r="D190">
        <f t="shared" si="7"/>
        <v>1</v>
      </c>
      <c r="E190">
        <f t="shared" si="8"/>
        <v>1</v>
      </c>
    </row>
    <row r="191" spans="1:5" x14ac:dyDescent="0.25">
      <c r="A191" s="20">
        <v>43894</v>
      </c>
      <c r="B191" s="19">
        <v>0.99</v>
      </c>
      <c r="C191">
        <f t="shared" si="6"/>
        <v>2020</v>
      </c>
      <c r="D191">
        <f t="shared" si="7"/>
        <v>1</v>
      </c>
      <c r="E191">
        <f t="shared" si="8"/>
        <v>1</v>
      </c>
    </row>
    <row r="192" spans="1:5" x14ac:dyDescent="0.25">
      <c r="A192" s="20">
        <v>43895</v>
      </c>
      <c r="B192" s="19">
        <v>0.95</v>
      </c>
      <c r="C192">
        <f t="shared" si="6"/>
        <v>2020</v>
      </c>
      <c r="D192">
        <f t="shared" si="7"/>
        <v>1</v>
      </c>
      <c r="E192">
        <f t="shared" si="8"/>
        <v>1</v>
      </c>
    </row>
    <row r="193" spans="1:5" x14ac:dyDescent="0.25">
      <c r="A193" s="20">
        <v>43896</v>
      </c>
      <c r="B193" s="19">
        <v>0.95</v>
      </c>
      <c r="C193">
        <f t="shared" si="6"/>
        <v>2020</v>
      </c>
      <c r="D193">
        <f t="shared" si="7"/>
        <v>1</v>
      </c>
      <c r="E193">
        <f t="shared" si="8"/>
        <v>1</v>
      </c>
    </row>
    <row r="194" spans="1:5" x14ac:dyDescent="0.25">
      <c r="A194" s="20">
        <v>43899</v>
      </c>
      <c r="B194" s="19">
        <v>0.95</v>
      </c>
      <c r="C194">
        <f t="shared" si="6"/>
        <v>2020</v>
      </c>
      <c r="D194">
        <f t="shared" si="7"/>
        <v>1</v>
      </c>
      <c r="E194">
        <f t="shared" si="8"/>
        <v>1</v>
      </c>
    </row>
    <row r="195" spans="1:5" x14ac:dyDescent="0.25">
      <c r="A195" s="20">
        <v>43900</v>
      </c>
      <c r="B195" s="19">
        <v>0.92</v>
      </c>
      <c r="C195">
        <f t="shared" ref="C195:C258" si="9">YEAR(A195)</f>
        <v>2020</v>
      </c>
      <c r="D195">
        <f t="shared" ref="D195:D258" si="10">ROUNDUP(MONTH(A195)/3,0)</f>
        <v>1</v>
      </c>
      <c r="E195">
        <f t="shared" ref="E195:E258" si="11">ROUND((D195/2),0)</f>
        <v>1</v>
      </c>
    </row>
    <row r="196" spans="1:5" x14ac:dyDescent="0.25">
      <c r="A196" s="20">
        <v>43901</v>
      </c>
      <c r="B196" s="19">
        <v>0.92</v>
      </c>
      <c r="C196">
        <f t="shared" si="9"/>
        <v>2020</v>
      </c>
      <c r="D196">
        <f t="shared" si="10"/>
        <v>1</v>
      </c>
      <c r="E196">
        <f t="shared" si="11"/>
        <v>1</v>
      </c>
    </row>
    <row r="197" spans="1:5" x14ac:dyDescent="0.25">
      <c r="A197" s="20">
        <v>43902</v>
      </c>
      <c r="B197" s="19">
        <v>0.91</v>
      </c>
      <c r="C197">
        <f t="shared" si="9"/>
        <v>2020</v>
      </c>
      <c r="D197">
        <f t="shared" si="10"/>
        <v>1</v>
      </c>
      <c r="E197">
        <f t="shared" si="11"/>
        <v>1</v>
      </c>
    </row>
    <row r="198" spans="1:5" x14ac:dyDescent="0.25">
      <c r="A198" s="20">
        <v>43903</v>
      </c>
      <c r="B198" s="19">
        <v>0.92</v>
      </c>
      <c r="C198">
        <f t="shared" si="9"/>
        <v>2020</v>
      </c>
      <c r="D198">
        <f t="shared" si="10"/>
        <v>1</v>
      </c>
      <c r="E198">
        <f t="shared" si="11"/>
        <v>1</v>
      </c>
    </row>
    <row r="199" spans="1:5" x14ac:dyDescent="0.25">
      <c r="A199" s="20">
        <v>43906</v>
      </c>
      <c r="B199" s="19">
        <v>0.9</v>
      </c>
      <c r="C199">
        <f t="shared" si="9"/>
        <v>2020</v>
      </c>
      <c r="D199">
        <f t="shared" si="10"/>
        <v>1</v>
      </c>
      <c r="E199">
        <f t="shared" si="11"/>
        <v>1</v>
      </c>
    </row>
    <row r="200" spans="1:5" x14ac:dyDescent="0.25">
      <c r="A200" s="20">
        <v>43907</v>
      </c>
      <c r="B200" s="19">
        <v>0.95</v>
      </c>
      <c r="C200">
        <f t="shared" si="9"/>
        <v>2020</v>
      </c>
      <c r="D200">
        <f t="shared" si="10"/>
        <v>1</v>
      </c>
      <c r="E200">
        <f t="shared" si="11"/>
        <v>1</v>
      </c>
    </row>
    <row r="201" spans="1:5" x14ac:dyDescent="0.25">
      <c r="A201" s="20">
        <v>43908</v>
      </c>
      <c r="B201" s="19">
        <v>1</v>
      </c>
      <c r="C201">
        <f t="shared" si="9"/>
        <v>2020</v>
      </c>
      <c r="D201">
        <f t="shared" si="10"/>
        <v>1</v>
      </c>
      <c r="E201">
        <f t="shared" si="11"/>
        <v>1</v>
      </c>
    </row>
    <row r="202" spans="1:5" x14ac:dyDescent="0.25">
      <c r="A202" s="20">
        <v>43909</v>
      </c>
      <c r="B202" s="19">
        <v>0.92</v>
      </c>
      <c r="C202">
        <f t="shared" si="9"/>
        <v>2020</v>
      </c>
      <c r="D202">
        <f t="shared" si="10"/>
        <v>1</v>
      </c>
      <c r="E202">
        <f t="shared" si="11"/>
        <v>1</v>
      </c>
    </row>
    <row r="203" spans="1:5" x14ac:dyDescent="0.25">
      <c r="A203" s="20">
        <v>43910</v>
      </c>
      <c r="B203" s="19">
        <v>0.94</v>
      </c>
      <c r="C203">
        <f t="shared" si="9"/>
        <v>2020</v>
      </c>
      <c r="D203">
        <f t="shared" si="10"/>
        <v>1</v>
      </c>
      <c r="E203">
        <f t="shared" si="11"/>
        <v>1</v>
      </c>
    </row>
    <row r="204" spans="1:5" x14ac:dyDescent="0.25">
      <c r="A204" s="20">
        <v>43913</v>
      </c>
      <c r="B204" s="19">
        <v>1.02</v>
      </c>
      <c r="C204">
        <f t="shared" si="9"/>
        <v>2020</v>
      </c>
      <c r="D204">
        <f t="shared" si="10"/>
        <v>1</v>
      </c>
      <c r="E204">
        <f t="shared" si="11"/>
        <v>1</v>
      </c>
    </row>
    <row r="205" spans="1:5" x14ac:dyDescent="0.25">
      <c r="A205" s="20">
        <v>43914</v>
      </c>
      <c r="B205" s="19">
        <v>1</v>
      </c>
      <c r="C205">
        <f t="shared" si="9"/>
        <v>2020</v>
      </c>
      <c r="D205">
        <f t="shared" si="10"/>
        <v>1</v>
      </c>
      <c r="E205">
        <f t="shared" si="11"/>
        <v>1</v>
      </c>
    </row>
    <row r="206" spans="1:5" x14ac:dyDescent="0.25">
      <c r="A206" s="20">
        <v>43915</v>
      </c>
      <c r="B206" s="19">
        <v>1</v>
      </c>
      <c r="C206">
        <f t="shared" si="9"/>
        <v>2020</v>
      </c>
      <c r="D206">
        <f t="shared" si="10"/>
        <v>1</v>
      </c>
      <c r="E206">
        <f t="shared" si="11"/>
        <v>1</v>
      </c>
    </row>
    <row r="207" spans="1:5" x14ac:dyDescent="0.25">
      <c r="A207" s="20">
        <v>43916</v>
      </c>
      <c r="B207" s="19">
        <v>0.98</v>
      </c>
      <c r="C207">
        <f t="shared" si="9"/>
        <v>2020</v>
      </c>
      <c r="D207">
        <f t="shared" si="10"/>
        <v>1</v>
      </c>
      <c r="E207">
        <f t="shared" si="11"/>
        <v>1</v>
      </c>
    </row>
    <row r="208" spans="1:5" x14ac:dyDescent="0.25">
      <c r="A208" s="20">
        <v>43917</v>
      </c>
      <c r="B208" s="19">
        <v>1</v>
      </c>
      <c r="C208">
        <f t="shared" si="9"/>
        <v>2020</v>
      </c>
      <c r="D208">
        <f t="shared" si="10"/>
        <v>1</v>
      </c>
      <c r="E208">
        <f t="shared" si="11"/>
        <v>1</v>
      </c>
    </row>
    <row r="209" spans="1:5" x14ac:dyDescent="0.25">
      <c r="A209" s="20">
        <v>43920</v>
      </c>
      <c r="B209" s="19">
        <v>1</v>
      </c>
      <c r="C209">
        <f t="shared" si="9"/>
        <v>2020</v>
      </c>
      <c r="D209">
        <f t="shared" si="10"/>
        <v>1</v>
      </c>
      <c r="E209">
        <f t="shared" si="11"/>
        <v>1</v>
      </c>
    </row>
    <row r="210" spans="1:5" x14ac:dyDescent="0.25">
      <c r="A210" s="20">
        <v>43921</v>
      </c>
      <c r="B210" s="19">
        <v>1</v>
      </c>
      <c r="C210">
        <f t="shared" si="9"/>
        <v>2020</v>
      </c>
      <c r="D210">
        <f t="shared" si="10"/>
        <v>1</v>
      </c>
      <c r="E210">
        <f t="shared" si="11"/>
        <v>1</v>
      </c>
    </row>
    <row r="211" spans="1:5" x14ac:dyDescent="0.25">
      <c r="A211" s="20">
        <v>43922</v>
      </c>
      <c r="B211" s="19">
        <v>0.99</v>
      </c>
      <c r="C211">
        <f t="shared" si="9"/>
        <v>2020</v>
      </c>
      <c r="D211">
        <f t="shared" si="10"/>
        <v>2</v>
      </c>
      <c r="E211">
        <f t="shared" si="11"/>
        <v>1</v>
      </c>
    </row>
    <row r="212" spans="1:5" x14ac:dyDescent="0.25">
      <c r="A212" s="20">
        <v>43923</v>
      </c>
      <c r="B212" s="19">
        <v>0.99</v>
      </c>
      <c r="C212">
        <f t="shared" si="9"/>
        <v>2020</v>
      </c>
      <c r="D212">
        <f t="shared" si="10"/>
        <v>2</v>
      </c>
      <c r="E212">
        <f t="shared" si="11"/>
        <v>1</v>
      </c>
    </row>
    <row r="213" spans="1:5" x14ac:dyDescent="0.25">
      <c r="A213" s="20">
        <v>43924</v>
      </c>
      <c r="B213" s="19">
        <v>0.95</v>
      </c>
      <c r="C213">
        <f t="shared" si="9"/>
        <v>2020</v>
      </c>
      <c r="D213">
        <f t="shared" si="10"/>
        <v>2</v>
      </c>
      <c r="E213">
        <f t="shared" si="11"/>
        <v>1</v>
      </c>
    </row>
    <row r="214" spans="1:5" x14ac:dyDescent="0.25">
      <c r="A214" s="20">
        <v>43927</v>
      </c>
      <c r="B214" s="19">
        <v>0.95</v>
      </c>
      <c r="C214">
        <f t="shared" si="9"/>
        <v>2020</v>
      </c>
      <c r="D214">
        <f t="shared" si="10"/>
        <v>2</v>
      </c>
      <c r="E214">
        <f t="shared" si="11"/>
        <v>1</v>
      </c>
    </row>
    <row r="215" spans="1:5" x14ac:dyDescent="0.25">
      <c r="A215" s="20">
        <v>43928</v>
      </c>
      <c r="B215" s="19">
        <v>0.97</v>
      </c>
      <c r="C215">
        <f t="shared" si="9"/>
        <v>2020</v>
      </c>
      <c r="D215">
        <f t="shared" si="10"/>
        <v>2</v>
      </c>
      <c r="E215">
        <f t="shared" si="11"/>
        <v>1</v>
      </c>
    </row>
    <row r="216" spans="1:5" x14ac:dyDescent="0.25">
      <c r="A216" s="20">
        <v>43929</v>
      </c>
      <c r="B216" s="19">
        <v>0.97</v>
      </c>
      <c r="C216">
        <f t="shared" si="9"/>
        <v>2020</v>
      </c>
      <c r="D216">
        <f t="shared" si="10"/>
        <v>2</v>
      </c>
      <c r="E216">
        <f t="shared" si="11"/>
        <v>1</v>
      </c>
    </row>
    <row r="217" spans="1:5" x14ac:dyDescent="0.25">
      <c r="A217" s="20">
        <v>43930</v>
      </c>
      <c r="B217" s="19">
        <v>0.93</v>
      </c>
      <c r="C217">
        <f t="shared" si="9"/>
        <v>2020</v>
      </c>
      <c r="D217">
        <f t="shared" si="10"/>
        <v>2</v>
      </c>
      <c r="E217">
        <f t="shared" si="11"/>
        <v>1</v>
      </c>
    </row>
    <row r="218" spans="1:5" x14ac:dyDescent="0.25">
      <c r="A218" s="20">
        <v>43935</v>
      </c>
      <c r="B218" s="19">
        <v>1.04</v>
      </c>
      <c r="C218">
        <f t="shared" si="9"/>
        <v>2020</v>
      </c>
      <c r="D218">
        <f t="shared" si="10"/>
        <v>2</v>
      </c>
      <c r="E218">
        <f t="shared" si="11"/>
        <v>1</v>
      </c>
    </row>
    <row r="219" spans="1:5" x14ac:dyDescent="0.25">
      <c r="A219" s="20">
        <v>43936</v>
      </c>
      <c r="B219" s="19">
        <v>1.02</v>
      </c>
      <c r="C219">
        <f t="shared" si="9"/>
        <v>2020</v>
      </c>
      <c r="D219">
        <f t="shared" si="10"/>
        <v>2</v>
      </c>
      <c r="E219">
        <f t="shared" si="11"/>
        <v>1</v>
      </c>
    </row>
    <row r="220" spans="1:5" x14ac:dyDescent="0.25">
      <c r="A220" s="20">
        <v>43937</v>
      </c>
      <c r="B220" s="19">
        <v>1.02</v>
      </c>
      <c r="C220">
        <f t="shared" si="9"/>
        <v>2020</v>
      </c>
      <c r="D220">
        <f t="shared" si="10"/>
        <v>2</v>
      </c>
      <c r="E220">
        <f t="shared" si="11"/>
        <v>1</v>
      </c>
    </row>
    <row r="221" spans="1:5" x14ac:dyDescent="0.25">
      <c r="A221" s="20">
        <v>43938</v>
      </c>
      <c r="B221" s="19">
        <v>1.02</v>
      </c>
      <c r="C221">
        <f t="shared" si="9"/>
        <v>2020</v>
      </c>
      <c r="D221">
        <f t="shared" si="10"/>
        <v>2</v>
      </c>
      <c r="E221">
        <f t="shared" si="11"/>
        <v>1</v>
      </c>
    </row>
    <row r="222" spans="1:5" x14ac:dyDescent="0.25">
      <c r="A222" s="20">
        <v>43941</v>
      </c>
      <c r="B222" s="19">
        <v>1.07</v>
      </c>
      <c r="C222">
        <f t="shared" si="9"/>
        <v>2020</v>
      </c>
      <c r="D222">
        <f t="shared" si="10"/>
        <v>2</v>
      </c>
      <c r="E222">
        <f t="shared" si="11"/>
        <v>1</v>
      </c>
    </row>
    <row r="223" spans="1:5" x14ac:dyDescent="0.25">
      <c r="A223" s="20">
        <v>43942</v>
      </c>
      <c r="B223" s="19">
        <v>1.04</v>
      </c>
      <c r="C223">
        <f t="shared" si="9"/>
        <v>2020</v>
      </c>
      <c r="D223">
        <f t="shared" si="10"/>
        <v>2</v>
      </c>
      <c r="E223">
        <f t="shared" si="11"/>
        <v>1</v>
      </c>
    </row>
    <row r="224" spans="1:5" x14ac:dyDescent="0.25">
      <c r="A224" s="20">
        <v>43943</v>
      </c>
      <c r="B224" s="19">
        <v>1.05</v>
      </c>
      <c r="C224">
        <f t="shared" si="9"/>
        <v>2020</v>
      </c>
      <c r="D224">
        <f t="shared" si="10"/>
        <v>2</v>
      </c>
      <c r="E224">
        <f t="shared" si="11"/>
        <v>1</v>
      </c>
    </row>
    <row r="225" spans="1:5" x14ac:dyDescent="0.25">
      <c r="A225" s="20">
        <v>43944</v>
      </c>
      <c r="B225" s="19">
        <v>1.05</v>
      </c>
      <c r="C225">
        <f t="shared" si="9"/>
        <v>2020</v>
      </c>
      <c r="D225">
        <f t="shared" si="10"/>
        <v>2</v>
      </c>
      <c r="E225">
        <f t="shared" si="11"/>
        <v>1</v>
      </c>
    </row>
    <row r="226" spans="1:5" x14ac:dyDescent="0.25">
      <c r="A226" s="20">
        <v>43945</v>
      </c>
      <c r="B226" s="19">
        <v>1.03</v>
      </c>
      <c r="C226">
        <f t="shared" si="9"/>
        <v>2020</v>
      </c>
      <c r="D226">
        <f t="shared" si="10"/>
        <v>2</v>
      </c>
      <c r="E226">
        <f t="shared" si="11"/>
        <v>1</v>
      </c>
    </row>
    <row r="227" spans="1:5" x14ac:dyDescent="0.25">
      <c r="A227" s="20">
        <v>43948</v>
      </c>
      <c r="B227" s="19">
        <v>1.05</v>
      </c>
      <c r="C227">
        <f t="shared" si="9"/>
        <v>2020</v>
      </c>
      <c r="D227">
        <f t="shared" si="10"/>
        <v>2</v>
      </c>
      <c r="E227">
        <f t="shared" si="11"/>
        <v>1</v>
      </c>
    </row>
    <row r="228" spans="1:5" x14ac:dyDescent="0.25">
      <c r="A228" s="20">
        <v>43949</v>
      </c>
      <c r="B228" s="19">
        <v>1.04</v>
      </c>
      <c r="C228">
        <f t="shared" si="9"/>
        <v>2020</v>
      </c>
      <c r="D228">
        <f t="shared" si="10"/>
        <v>2</v>
      </c>
      <c r="E228">
        <f t="shared" si="11"/>
        <v>1</v>
      </c>
    </row>
    <row r="229" spans="1:5" x14ac:dyDescent="0.25">
      <c r="A229" s="20">
        <v>43950</v>
      </c>
      <c r="B229" s="19">
        <v>1.03</v>
      </c>
      <c r="C229">
        <f t="shared" si="9"/>
        <v>2020</v>
      </c>
      <c r="D229">
        <f t="shared" si="10"/>
        <v>2</v>
      </c>
      <c r="E229">
        <f t="shared" si="11"/>
        <v>1</v>
      </c>
    </row>
    <row r="230" spans="1:5" x14ac:dyDescent="0.25">
      <c r="A230" s="20">
        <v>43955</v>
      </c>
      <c r="B230" s="19">
        <v>1.03</v>
      </c>
      <c r="C230">
        <f t="shared" si="9"/>
        <v>2020</v>
      </c>
      <c r="D230">
        <f t="shared" si="10"/>
        <v>2</v>
      </c>
      <c r="E230">
        <f t="shared" si="11"/>
        <v>1</v>
      </c>
    </row>
    <row r="231" spans="1:5" x14ac:dyDescent="0.25">
      <c r="A231" s="20">
        <v>43956</v>
      </c>
      <c r="B231" s="19">
        <v>1.01</v>
      </c>
      <c r="C231">
        <f t="shared" si="9"/>
        <v>2020</v>
      </c>
      <c r="D231">
        <f t="shared" si="10"/>
        <v>2</v>
      </c>
      <c r="E231">
        <f t="shared" si="11"/>
        <v>1</v>
      </c>
    </row>
    <row r="232" spans="1:5" x14ac:dyDescent="0.25">
      <c r="A232" s="20">
        <v>43957</v>
      </c>
      <c r="B232" s="19">
        <v>0.98</v>
      </c>
      <c r="C232">
        <f t="shared" si="9"/>
        <v>2020</v>
      </c>
      <c r="D232">
        <f t="shared" si="10"/>
        <v>2</v>
      </c>
      <c r="E232">
        <f t="shared" si="11"/>
        <v>1</v>
      </c>
    </row>
    <row r="233" spans="1:5" x14ac:dyDescent="0.25">
      <c r="A233" s="20">
        <v>43958</v>
      </c>
      <c r="B233" s="19">
        <v>0.99</v>
      </c>
      <c r="C233">
        <f t="shared" si="9"/>
        <v>2020</v>
      </c>
      <c r="D233">
        <f t="shared" si="10"/>
        <v>2</v>
      </c>
      <c r="E233">
        <f t="shared" si="11"/>
        <v>1</v>
      </c>
    </row>
    <row r="234" spans="1:5" x14ac:dyDescent="0.25">
      <c r="A234" s="20">
        <v>43959</v>
      </c>
      <c r="B234" s="19">
        <v>0.98</v>
      </c>
      <c r="C234">
        <f t="shared" si="9"/>
        <v>2020</v>
      </c>
      <c r="D234">
        <f t="shared" si="10"/>
        <v>2</v>
      </c>
      <c r="E234">
        <f t="shared" si="11"/>
        <v>1</v>
      </c>
    </row>
    <row r="235" spans="1:5" x14ac:dyDescent="0.25">
      <c r="A235" s="20">
        <v>43962</v>
      </c>
      <c r="B235" s="19">
        <v>0.98</v>
      </c>
      <c r="C235">
        <f t="shared" si="9"/>
        <v>2020</v>
      </c>
      <c r="D235">
        <f t="shared" si="10"/>
        <v>2</v>
      </c>
      <c r="E235">
        <f t="shared" si="11"/>
        <v>1</v>
      </c>
    </row>
    <row r="236" spans="1:5" x14ac:dyDescent="0.25">
      <c r="A236" s="20">
        <v>43963</v>
      </c>
      <c r="B236" s="19">
        <v>0.98</v>
      </c>
      <c r="C236">
        <f t="shared" si="9"/>
        <v>2020</v>
      </c>
      <c r="D236">
        <f t="shared" si="10"/>
        <v>2</v>
      </c>
      <c r="E236">
        <f t="shared" si="11"/>
        <v>1</v>
      </c>
    </row>
    <row r="237" spans="1:5" x14ac:dyDescent="0.25">
      <c r="A237" s="20">
        <v>43964</v>
      </c>
      <c r="B237" s="19">
        <v>0.96</v>
      </c>
      <c r="C237">
        <f t="shared" si="9"/>
        <v>2020</v>
      </c>
      <c r="D237">
        <f t="shared" si="10"/>
        <v>2</v>
      </c>
      <c r="E237">
        <f t="shared" si="11"/>
        <v>1</v>
      </c>
    </row>
    <row r="238" spans="1:5" x14ac:dyDescent="0.25">
      <c r="A238" s="20">
        <v>43965</v>
      </c>
      <c r="B238" s="19">
        <v>0.95</v>
      </c>
      <c r="C238">
        <f t="shared" si="9"/>
        <v>2020</v>
      </c>
      <c r="D238">
        <f t="shared" si="10"/>
        <v>2</v>
      </c>
      <c r="E238">
        <f t="shared" si="11"/>
        <v>1</v>
      </c>
    </row>
    <row r="239" spans="1:5" x14ac:dyDescent="0.25">
      <c r="A239" s="20">
        <v>43966</v>
      </c>
      <c r="B239" s="19">
        <v>0.99</v>
      </c>
      <c r="C239">
        <f t="shared" si="9"/>
        <v>2020</v>
      </c>
      <c r="D239">
        <f t="shared" si="10"/>
        <v>2</v>
      </c>
      <c r="E239">
        <f t="shared" si="11"/>
        <v>1</v>
      </c>
    </row>
    <row r="240" spans="1:5" x14ac:dyDescent="0.25">
      <c r="A240" s="20">
        <v>43969</v>
      </c>
      <c r="B240" s="19">
        <v>1.51</v>
      </c>
      <c r="C240">
        <f t="shared" si="9"/>
        <v>2020</v>
      </c>
      <c r="D240">
        <f t="shared" si="10"/>
        <v>2</v>
      </c>
      <c r="E240">
        <f t="shared" si="11"/>
        <v>1</v>
      </c>
    </row>
    <row r="241" spans="1:5" x14ac:dyDescent="0.25">
      <c r="A241" s="20">
        <v>43970</v>
      </c>
      <c r="B241" s="19">
        <v>1.29</v>
      </c>
      <c r="C241">
        <f t="shared" si="9"/>
        <v>2020</v>
      </c>
      <c r="D241">
        <f t="shared" si="10"/>
        <v>2</v>
      </c>
      <c r="E241">
        <f t="shared" si="11"/>
        <v>1</v>
      </c>
    </row>
    <row r="242" spans="1:5" x14ac:dyDescent="0.25">
      <c r="A242" s="20">
        <v>43971</v>
      </c>
      <c r="B242" s="19">
        <v>1.5</v>
      </c>
      <c r="C242">
        <f t="shared" si="9"/>
        <v>2020</v>
      </c>
      <c r="D242">
        <f t="shared" si="10"/>
        <v>2</v>
      </c>
      <c r="E242">
        <f t="shared" si="11"/>
        <v>1</v>
      </c>
    </row>
    <row r="243" spans="1:5" x14ac:dyDescent="0.25">
      <c r="A243" s="20">
        <v>43972</v>
      </c>
      <c r="B243" s="19">
        <v>1.26</v>
      </c>
      <c r="C243">
        <f t="shared" si="9"/>
        <v>2020</v>
      </c>
      <c r="D243">
        <f t="shared" si="10"/>
        <v>2</v>
      </c>
      <c r="E243">
        <f t="shared" si="11"/>
        <v>1</v>
      </c>
    </row>
    <row r="244" spans="1:5" x14ac:dyDescent="0.25">
      <c r="A244" s="20">
        <v>43973</v>
      </c>
      <c r="B244" s="19">
        <v>1.1100000000000001</v>
      </c>
      <c r="C244">
        <f t="shared" si="9"/>
        <v>2020</v>
      </c>
      <c r="D244">
        <f t="shared" si="10"/>
        <v>2</v>
      </c>
      <c r="E244">
        <f t="shared" si="11"/>
        <v>1</v>
      </c>
    </row>
    <row r="245" spans="1:5" x14ac:dyDescent="0.25">
      <c r="A245" s="20">
        <v>43976</v>
      </c>
      <c r="B245" s="19">
        <v>1.1000000000000001</v>
      </c>
      <c r="C245">
        <f t="shared" si="9"/>
        <v>2020</v>
      </c>
      <c r="D245">
        <f t="shared" si="10"/>
        <v>2</v>
      </c>
      <c r="E245">
        <f t="shared" si="11"/>
        <v>1</v>
      </c>
    </row>
    <row r="246" spans="1:5" x14ac:dyDescent="0.25">
      <c r="A246" s="20">
        <v>43977</v>
      </c>
      <c r="B246" s="19">
        <v>1.05</v>
      </c>
      <c r="C246">
        <f t="shared" si="9"/>
        <v>2020</v>
      </c>
      <c r="D246">
        <f t="shared" si="10"/>
        <v>2</v>
      </c>
      <c r="E246">
        <f t="shared" si="11"/>
        <v>1</v>
      </c>
    </row>
    <row r="247" spans="1:5" x14ac:dyDescent="0.25">
      <c r="A247" s="20">
        <v>43978</v>
      </c>
      <c r="B247" s="19">
        <v>1.07</v>
      </c>
      <c r="C247">
        <f t="shared" si="9"/>
        <v>2020</v>
      </c>
      <c r="D247">
        <f t="shared" si="10"/>
        <v>2</v>
      </c>
      <c r="E247">
        <f t="shared" si="11"/>
        <v>1</v>
      </c>
    </row>
    <row r="248" spans="1:5" x14ac:dyDescent="0.25">
      <c r="A248" s="20">
        <v>43979</v>
      </c>
      <c r="B248" s="19">
        <v>1.01</v>
      </c>
      <c r="C248">
        <f t="shared" si="9"/>
        <v>2020</v>
      </c>
      <c r="D248">
        <f t="shared" si="10"/>
        <v>2</v>
      </c>
      <c r="E248">
        <f t="shared" si="11"/>
        <v>1</v>
      </c>
    </row>
    <row r="249" spans="1:5" x14ac:dyDescent="0.25">
      <c r="A249" s="20">
        <v>43980</v>
      </c>
      <c r="B249" s="19">
        <v>1.04</v>
      </c>
      <c r="C249">
        <f t="shared" si="9"/>
        <v>2020</v>
      </c>
      <c r="D249">
        <f t="shared" si="10"/>
        <v>2</v>
      </c>
      <c r="E249">
        <f t="shared" si="11"/>
        <v>1</v>
      </c>
    </row>
    <row r="250" spans="1:5" x14ac:dyDescent="0.25">
      <c r="A250" s="20">
        <v>43983</v>
      </c>
      <c r="B250" s="19">
        <v>1.06</v>
      </c>
      <c r="C250">
        <f t="shared" si="9"/>
        <v>2020</v>
      </c>
      <c r="D250">
        <f t="shared" si="10"/>
        <v>2</v>
      </c>
      <c r="E250">
        <f t="shared" si="11"/>
        <v>1</v>
      </c>
    </row>
    <row r="251" spans="1:5" x14ac:dyDescent="0.25">
      <c r="A251" s="20">
        <v>43984</v>
      </c>
      <c r="B251" s="19">
        <v>1.1000000000000001</v>
      </c>
      <c r="C251">
        <f t="shared" si="9"/>
        <v>2020</v>
      </c>
      <c r="D251">
        <f t="shared" si="10"/>
        <v>2</v>
      </c>
      <c r="E251">
        <f t="shared" si="11"/>
        <v>1</v>
      </c>
    </row>
    <row r="252" spans="1:5" x14ac:dyDescent="0.25">
      <c r="A252" s="20">
        <v>43985</v>
      </c>
      <c r="B252" s="19">
        <v>1.17</v>
      </c>
      <c r="C252">
        <f t="shared" si="9"/>
        <v>2020</v>
      </c>
      <c r="D252">
        <f t="shared" si="10"/>
        <v>2</v>
      </c>
      <c r="E252">
        <f t="shared" si="11"/>
        <v>1</v>
      </c>
    </row>
    <row r="253" spans="1:5" x14ac:dyDescent="0.25">
      <c r="A253" s="20">
        <v>43986</v>
      </c>
      <c r="B253" s="19">
        <v>1.17</v>
      </c>
      <c r="C253">
        <f t="shared" si="9"/>
        <v>2020</v>
      </c>
      <c r="D253">
        <f t="shared" si="10"/>
        <v>2</v>
      </c>
      <c r="E253">
        <f t="shared" si="11"/>
        <v>1</v>
      </c>
    </row>
    <row r="254" spans="1:5" x14ac:dyDescent="0.25">
      <c r="A254" s="20">
        <v>43987</v>
      </c>
      <c r="B254" s="19">
        <v>1.1399999999999999</v>
      </c>
      <c r="C254">
        <f t="shared" si="9"/>
        <v>2020</v>
      </c>
      <c r="D254">
        <f t="shared" si="10"/>
        <v>2</v>
      </c>
      <c r="E254">
        <f t="shared" si="11"/>
        <v>1</v>
      </c>
    </row>
    <row r="255" spans="1:5" x14ac:dyDescent="0.25">
      <c r="A255" s="20">
        <v>43990</v>
      </c>
      <c r="B255" s="19">
        <v>1.1000000000000001</v>
      </c>
      <c r="C255">
        <f t="shared" si="9"/>
        <v>2020</v>
      </c>
      <c r="D255">
        <f t="shared" si="10"/>
        <v>2</v>
      </c>
      <c r="E255">
        <f t="shared" si="11"/>
        <v>1</v>
      </c>
    </row>
    <row r="256" spans="1:5" x14ac:dyDescent="0.25">
      <c r="A256" s="20">
        <v>43991</v>
      </c>
      <c r="B256" s="19">
        <v>1.1200000000000001</v>
      </c>
      <c r="C256">
        <f t="shared" si="9"/>
        <v>2020</v>
      </c>
      <c r="D256">
        <f t="shared" si="10"/>
        <v>2</v>
      </c>
      <c r="E256">
        <f t="shared" si="11"/>
        <v>1</v>
      </c>
    </row>
    <row r="257" spans="1:5" x14ac:dyDescent="0.25">
      <c r="A257" s="20">
        <v>43992</v>
      </c>
      <c r="B257" s="19">
        <v>1.1200000000000001</v>
      </c>
      <c r="C257">
        <f t="shared" si="9"/>
        <v>2020</v>
      </c>
      <c r="D257">
        <f t="shared" si="10"/>
        <v>2</v>
      </c>
      <c r="E257">
        <f t="shared" si="11"/>
        <v>1</v>
      </c>
    </row>
    <row r="258" spans="1:5" x14ac:dyDescent="0.25">
      <c r="A258" s="20">
        <v>43993</v>
      </c>
      <c r="B258" s="19">
        <v>1.1100000000000001</v>
      </c>
      <c r="C258">
        <f t="shared" si="9"/>
        <v>2020</v>
      </c>
      <c r="D258">
        <f t="shared" si="10"/>
        <v>2</v>
      </c>
      <c r="E258">
        <f t="shared" si="11"/>
        <v>1</v>
      </c>
    </row>
    <row r="259" spans="1:5" x14ac:dyDescent="0.25">
      <c r="A259" s="20">
        <v>43994</v>
      </c>
      <c r="B259" s="19">
        <v>1.0900000000000001</v>
      </c>
      <c r="C259">
        <f t="shared" ref="C259:C322" si="12">YEAR(A259)</f>
        <v>2020</v>
      </c>
      <c r="D259">
        <f t="shared" ref="D259:D322" si="13">ROUNDUP(MONTH(A259)/3,0)</f>
        <v>2</v>
      </c>
      <c r="E259">
        <f t="shared" ref="E259:E322" si="14">ROUND((D259/2),0)</f>
        <v>1</v>
      </c>
    </row>
    <row r="260" spans="1:5" x14ac:dyDescent="0.25">
      <c r="A260" s="20">
        <v>43997</v>
      </c>
      <c r="B260" s="19">
        <v>1.07</v>
      </c>
      <c r="C260">
        <f t="shared" si="12"/>
        <v>2020</v>
      </c>
      <c r="D260">
        <f t="shared" si="13"/>
        <v>2</v>
      </c>
      <c r="E260">
        <f t="shared" si="14"/>
        <v>1</v>
      </c>
    </row>
    <row r="261" spans="1:5" x14ac:dyDescent="0.25">
      <c r="A261" s="20">
        <v>43998</v>
      </c>
      <c r="B261" s="19">
        <v>1.1299999999999999</v>
      </c>
      <c r="C261">
        <f t="shared" si="12"/>
        <v>2020</v>
      </c>
      <c r="D261">
        <f t="shared" si="13"/>
        <v>2</v>
      </c>
      <c r="E261">
        <f t="shared" si="14"/>
        <v>1</v>
      </c>
    </row>
    <row r="262" spans="1:5" x14ac:dyDescent="0.25">
      <c r="A262" s="20">
        <v>43999</v>
      </c>
      <c r="B262" s="19">
        <v>1.1200000000000001</v>
      </c>
      <c r="C262">
        <f t="shared" si="12"/>
        <v>2020</v>
      </c>
      <c r="D262">
        <f t="shared" si="13"/>
        <v>2</v>
      </c>
      <c r="E262">
        <f t="shared" si="14"/>
        <v>1</v>
      </c>
    </row>
    <row r="263" spans="1:5" x14ac:dyDescent="0.25">
      <c r="A263" s="20">
        <v>44000</v>
      </c>
      <c r="B263" s="19">
        <v>1.1599999999999999</v>
      </c>
      <c r="C263">
        <f t="shared" si="12"/>
        <v>2020</v>
      </c>
      <c r="D263">
        <f t="shared" si="13"/>
        <v>2</v>
      </c>
      <c r="E263">
        <f t="shared" si="14"/>
        <v>1</v>
      </c>
    </row>
    <row r="264" spans="1:5" x14ac:dyDescent="0.25">
      <c r="A264" s="20">
        <v>44001</v>
      </c>
      <c r="B264" s="19">
        <v>1.3</v>
      </c>
      <c r="C264">
        <f t="shared" si="12"/>
        <v>2020</v>
      </c>
      <c r="D264">
        <f t="shared" si="13"/>
        <v>2</v>
      </c>
      <c r="E264">
        <f t="shared" si="14"/>
        <v>1</v>
      </c>
    </row>
    <row r="265" spans="1:5" x14ac:dyDescent="0.25">
      <c r="A265" s="20">
        <v>44004</v>
      </c>
      <c r="B265" s="19">
        <v>1.39</v>
      </c>
      <c r="C265">
        <f t="shared" si="12"/>
        <v>2020</v>
      </c>
      <c r="D265">
        <f t="shared" si="13"/>
        <v>2</v>
      </c>
      <c r="E265">
        <f t="shared" si="14"/>
        <v>1</v>
      </c>
    </row>
    <row r="266" spans="1:5" x14ac:dyDescent="0.25">
      <c r="A266" s="20">
        <v>44005</v>
      </c>
      <c r="B266" s="19">
        <v>1.35</v>
      </c>
      <c r="C266">
        <f t="shared" si="12"/>
        <v>2020</v>
      </c>
      <c r="D266">
        <f t="shared" si="13"/>
        <v>2</v>
      </c>
      <c r="E266">
        <f t="shared" si="14"/>
        <v>1</v>
      </c>
    </row>
    <row r="267" spans="1:5" x14ac:dyDescent="0.25">
      <c r="A267" s="20">
        <v>44006</v>
      </c>
      <c r="B267" s="19">
        <v>1.36</v>
      </c>
      <c r="C267">
        <f t="shared" si="12"/>
        <v>2020</v>
      </c>
      <c r="D267">
        <f t="shared" si="13"/>
        <v>2</v>
      </c>
      <c r="E267">
        <f t="shared" si="14"/>
        <v>1</v>
      </c>
    </row>
    <row r="268" spans="1:5" x14ac:dyDescent="0.25">
      <c r="A268" s="20">
        <v>44008</v>
      </c>
      <c r="B268" s="19">
        <v>1.37</v>
      </c>
      <c r="C268">
        <f t="shared" si="12"/>
        <v>2020</v>
      </c>
      <c r="D268">
        <f t="shared" si="13"/>
        <v>2</v>
      </c>
      <c r="E268">
        <f t="shared" si="14"/>
        <v>1</v>
      </c>
    </row>
    <row r="269" spans="1:5" x14ac:dyDescent="0.25">
      <c r="A269" s="20">
        <v>44011</v>
      </c>
      <c r="B269" s="19">
        <v>1.35</v>
      </c>
      <c r="C269">
        <f t="shared" si="12"/>
        <v>2020</v>
      </c>
      <c r="D269">
        <f t="shared" si="13"/>
        <v>2</v>
      </c>
      <c r="E269">
        <f t="shared" si="14"/>
        <v>1</v>
      </c>
    </row>
    <row r="270" spans="1:5" x14ac:dyDescent="0.25">
      <c r="A270" s="20">
        <v>44012</v>
      </c>
      <c r="B270" s="19">
        <v>1.33</v>
      </c>
      <c r="C270">
        <f t="shared" si="12"/>
        <v>2020</v>
      </c>
      <c r="D270">
        <f t="shared" si="13"/>
        <v>2</v>
      </c>
      <c r="E270">
        <f t="shared" si="14"/>
        <v>1</v>
      </c>
    </row>
    <row r="271" spans="1:5" x14ac:dyDescent="0.25">
      <c r="A271" s="20">
        <v>44014</v>
      </c>
      <c r="B271" s="19">
        <v>1.35</v>
      </c>
      <c r="C271">
        <f t="shared" si="12"/>
        <v>2020</v>
      </c>
      <c r="D271">
        <f t="shared" si="13"/>
        <v>3</v>
      </c>
      <c r="E271">
        <f t="shared" si="14"/>
        <v>2</v>
      </c>
    </row>
    <row r="272" spans="1:5" x14ac:dyDescent="0.25">
      <c r="A272" s="20">
        <v>44015</v>
      </c>
      <c r="B272" s="19">
        <v>1.27</v>
      </c>
      <c r="C272">
        <f t="shared" si="12"/>
        <v>2020</v>
      </c>
      <c r="D272">
        <f t="shared" si="13"/>
        <v>3</v>
      </c>
      <c r="E272">
        <f t="shared" si="14"/>
        <v>2</v>
      </c>
    </row>
    <row r="273" spans="1:5" x14ac:dyDescent="0.25">
      <c r="A273" s="20">
        <v>44018</v>
      </c>
      <c r="B273" s="19">
        <v>1.4</v>
      </c>
      <c r="C273">
        <f t="shared" si="12"/>
        <v>2020</v>
      </c>
      <c r="D273">
        <f t="shared" si="13"/>
        <v>3</v>
      </c>
      <c r="E273">
        <f t="shared" si="14"/>
        <v>2</v>
      </c>
    </row>
    <row r="274" spans="1:5" x14ac:dyDescent="0.25">
      <c r="A274" s="20">
        <v>44019</v>
      </c>
      <c r="B274" s="19">
        <v>1.35</v>
      </c>
      <c r="C274">
        <f t="shared" si="12"/>
        <v>2020</v>
      </c>
      <c r="D274">
        <f t="shared" si="13"/>
        <v>3</v>
      </c>
      <c r="E274">
        <f t="shared" si="14"/>
        <v>2</v>
      </c>
    </row>
    <row r="275" spans="1:5" x14ac:dyDescent="0.25">
      <c r="A275" s="20">
        <v>44020</v>
      </c>
      <c r="B275" s="19">
        <v>1.33</v>
      </c>
      <c r="C275">
        <f t="shared" si="12"/>
        <v>2020</v>
      </c>
      <c r="D275">
        <f t="shared" si="13"/>
        <v>3</v>
      </c>
      <c r="E275">
        <f t="shared" si="14"/>
        <v>2</v>
      </c>
    </row>
    <row r="276" spans="1:5" x14ac:dyDescent="0.25">
      <c r="A276" s="20">
        <v>44021</v>
      </c>
      <c r="B276" s="19">
        <v>1.36</v>
      </c>
      <c r="C276">
        <f t="shared" si="12"/>
        <v>2020</v>
      </c>
      <c r="D276">
        <f t="shared" si="13"/>
        <v>3</v>
      </c>
      <c r="E276">
        <f t="shared" si="14"/>
        <v>2</v>
      </c>
    </row>
    <row r="277" spans="1:5" x14ac:dyDescent="0.25">
      <c r="A277" s="20">
        <v>44022</v>
      </c>
      <c r="B277" s="19">
        <v>1.38</v>
      </c>
      <c r="C277">
        <f t="shared" si="12"/>
        <v>2020</v>
      </c>
      <c r="D277">
        <f t="shared" si="13"/>
        <v>3</v>
      </c>
      <c r="E277">
        <f t="shared" si="14"/>
        <v>2</v>
      </c>
    </row>
    <row r="278" spans="1:5" x14ac:dyDescent="0.25">
      <c r="A278" s="20">
        <v>44025</v>
      </c>
      <c r="B278" s="19">
        <v>1.34</v>
      </c>
      <c r="C278">
        <f t="shared" si="12"/>
        <v>2020</v>
      </c>
      <c r="D278">
        <f t="shared" si="13"/>
        <v>3</v>
      </c>
      <c r="E278">
        <f t="shared" si="14"/>
        <v>2</v>
      </c>
    </row>
    <row r="279" spans="1:5" x14ac:dyDescent="0.25">
      <c r="A279" s="20">
        <v>44026</v>
      </c>
      <c r="B279" s="19">
        <v>1.29</v>
      </c>
      <c r="C279">
        <f t="shared" si="12"/>
        <v>2020</v>
      </c>
      <c r="D279">
        <f t="shared" si="13"/>
        <v>3</v>
      </c>
      <c r="E279">
        <f t="shared" si="14"/>
        <v>2</v>
      </c>
    </row>
    <row r="280" spans="1:5" x14ac:dyDescent="0.25">
      <c r="A280" s="20">
        <v>44027</v>
      </c>
      <c r="B280" s="19">
        <v>1.28</v>
      </c>
      <c r="C280">
        <f t="shared" si="12"/>
        <v>2020</v>
      </c>
      <c r="D280">
        <f t="shared" si="13"/>
        <v>3</v>
      </c>
      <c r="E280">
        <f t="shared" si="14"/>
        <v>2</v>
      </c>
    </row>
    <row r="281" spans="1:5" x14ac:dyDescent="0.25">
      <c r="A281" s="20">
        <v>44028</v>
      </c>
      <c r="B281" s="19">
        <v>1.25</v>
      </c>
      <c r="C281">
        <f t="shared" si="12"/>
        <v>2020</v>
      </c>
      <c r="D281">
        <f t="shared" si="13"/>
        <v>3</v>
      </c>
      <c r="E281">
        <f t="shared" si="14"/>
        <v>2</v>
      </c>
    </row>
    <row r="282" spans="1:5" x14ac:dyDescent="0.25">
      <c r="A282" s="20">
        <v>44029</v>
      </c>
      <c r="B282" s="19">
        <v>1.23</v>
      </c>
      <c r="C282">
        <f t="shared" si="12"/>
        <v>2020</v>
      </c>
      <c r="D282">
        <f t="shared" si="13"/>
        <v>3</v>
      </c>
      <c r="E282">
        <f t="shared" si="14"/>
        <v>2</v>
      </c>
    </row>
    <row r="283" spans="1:5" x14ac:dyDescent="0.25">
      <c r="A283" s="20">
        <v>44032</v>
      </c>
      <c r="B283" s="19">
        <v>1.24</v>
      </c>
      <c r="C283">
        <f t="shared" si="12"/>
        <v>2020</v>
      </c>
      <c r="D283">
        <f t="shared" si="13"/>
        <v>3</v>
      </c>
      <c r="E283">
        <f t="shared" si="14"/>
        <v>2</v>
      </c>
    </row>
    <row r="284" spans="1:5" x14ac:dyDescent="0.25">
      <c r="A284" s="20">
        <v>44033</v>
      </c>
      <c r="B284" s="19">
        <v>1.26</v>
      </c>
      <c r="C284">
        <f t="shared" si="12"/>
        <v>2020</v>
      </c>
      <c r="D284">
        <f t="shared" si="13"/>
        <v>3</v>
      </c>
      <c r="E284">
        <f t="shared" si="14"/>
        <v>2</v>
      </c>
    </row>
    <row r="285" spans="1:5" x14ac:dyDescent="0.25">
      <c r="A285" s="20">
        <v>44034</v>
      </c>
      <c r="B285" s="19">
        <v>1.26</v>
      </c>
      <c r="C285">
        <f t="shared" si="12"/>
        <v>2020</v>
      </c>
      <c r="D285">
        <f t="shared" si="13"/>
        <v>3</v>
      </c>
      <c r="E285">
        <f t="shared" si="14"/>
        <v>2</v>
      </c>
    </row>
    <row r="286" spans="1:5" x14ac:dyDescent="0.25">
      <c r="A286" s="20">
        <v>44035</v>
      </c>
      <c r="B286" s="19">
        <v>1.24</v>
      </c>
      <c r="C286">
        <f t="shared" si="12"/>
        <v>2020</v>
      </c>
      <c r="D286">
        <f t="shared" si="13"/>
        <v>3</v>
      </c>
      <c r="E286">
        <f t="shared" si="14"/>
        <v>2</v>
      </c>
    </row>
    <row r="287" spans="1:5" x14ac:dyDescent="0.25">
      <c r="A287" s="20">
        <v>44036</v>
      </c>
      <c r="B287" s="19">
        <v>1.2</v>
      </c>
      <c r="C287">
        <f t="shared" si="12"/>
        <v>2020</v>
      </c>
      <c r="D287">
        <f t="shared" si="13"/>
        <v>3</v>
      </c>
      <c r="E287">
        <f t="shared" si="14"/>
        <v>2</v>
      </c>
    </row>
    <row r="288" spans="1:5" x14ac:dyDescent="0.25">
      <c r="A288" s="20">
        <v>44039</v>
      </c>
      <c r="B288" s="19">
        <v>1.21</v>
      </c>
      <c r="C288">
        <f t="shared" si="12"/>
        <v>2020</v>
      </c>
      <c r="D288">
        <f t="shared" si="13"/>
        <v>3</v>
      </c>
      <c r="E288">
        <f t="shared" si="14"/>
        <v>2</v>
      </c>
    </row>
    <row r="289" spans="1:5" x14ac:dyDescent="0.25">
      <c r="A289" s="20">
        <v>44040</v>
      </c>
      <c r="B289" s="19">
        <v>1.24</v>
      </c>
      <c r="C289">
        <f t="shared" si="12"/>
        <v>2020</v>
      </c>
      <c r="D289">
        <f t="shared" si="13"/>
        <v>3</v>
      </c>
      <c r="E289">
        <f t="shared" si="14"/>
        <v>2</v>
      </c>
    </row>
    <row r="290" spans="1:5" x14ac:dyDescent="0.25">
      <c r="A290" s="20">
        <v>44041</v>
      </c>
      <c r="B290" s="19">
        <v>1.23</v>
      </c>
      <c r="C290">
        <f t="shared" si="12"/>
        <v>2020</v>
      </c>
      <c r="D290">
        <f t="shared" si="13"/>
        <v>3</v>
      </c>
      <c r="E290">
        <f t="shared" si="14"/>
        <v>2</v>
      </c>
    </row>
    <row r="291" spans="1:5" x14ac:dyDescent="0.25">
      <c r="A291" s="20">
        <v>44042</v>
      </c>
      <c r="B291" s="19">
        <v>1.22</v>
      </c>
      <c r="C291">
        <f t="shared" si="12"/>
        <v>2020</v>
      </c>
      <c r="D291">
        <f t="shared" si="13"/>
        <v>3</v>
      </c>
      <c r="E291">
        <f t="shared" si="14"/>
        <v>2</v>
      </c>
    </row>
    <row r="292" spans="1:5" x14ac:dyDescent="0.25">
      <c r="A292" s="20">
        <v>44043</v>
      </c>
      <c r="B292" s="19">
        <v>1.21</v>
      </c>
      <c r="C292">
        <f t="shared" si="12"/>
        <v>2020</v>
      </c>
      <c r="D292">
        <f t="shared" si="13"/>
        <v>3</v>
      </c>
      <c r="E292">
        <f t="shared" si="14"/>
        <v>2</v>
      </c>
    </row>
    <row r="293" spans="1:5" x14ac:dyDescent="0.25">
      <c r="A293" s="20">
        <v>44046</v>
      </c>
      <c r="B293" s="19">
        <v>1.22</v>
      </c>
      <c r="C293">
        <f t="shared" si="12"/>
        <v>2020</v>
      </c>
      <c r="D293">
        <f t="shared" si="13"/>
        <v>3</v>
      </c>
      <c r="E293">
        <f t="shared" si="14"/>
        <v>2</v>
      </c>
    </row>
    <row r="294" spans="1:5" x14ac:dyDescent="0.25">
      <c r="A294" s="20">
        <v>44047</v>
      </c>
      <c r="B294" s="19">
        <v>1.22</v>
      </c>
      <c r="C294">
        <f t="shared" si="12"/>
        <v>2020</v>
      </c>
      <c r="D294">
        <f t="shared" si="13"/>
        <v>3</v>
      </c>
      <c r="E294">
        <f t="shared" si="14"/>
        <v>2</v>
      </c>
    </row>
    <row r="295" spans="1:5" x14ac:dyDescent="0.25">
      <c r="A295" s="20">
        <v>44048</v>
      </c>
      <c r="B295" s="19">
        <v>1.26</v>
      </c>
      <c r="C295">
        <f t="shared" si="12"/>
        <v>2020</v>
      </c>
      <c r="D295">
        <f t="shared" si="13"/>
        <v>3</v>
      </c>
      <c r="E295">
        <f t="shared" si="14"/>
        <v>2</v>
      </c>
    </row>
    <row r="296" spans="1:5" x14ac:dyDescent="0.25">
      <c r="A296" s="20">
        <v>44049</v>
      </c>
      <c r="B296" s="19">
        <v>1.24</v>
      </c>
      <c r="C296">
        <f t="shared" si="12"/>
        <v>2020</v>
      </c>
      <c r="D296">
        <f t="shared" si="13"/>
        <v>3</v>
      </c>
      <c r="E296">
        <f t="shared" si="14"/>
        <v>2</v>
      </c>
    </row>
    <row r="297" spans="1:5" x14ac:dyDescent="0.25">
      <c r="A297" s="20">
        <v>44050</v>
      </c>
      <c r="B297" s="19">
        <v>1.26</v>
      </c>
      <c r="C297">
        <f t="shared" si="12"/>
        <v>2020</v>
      </c>
      <c r="D297">
        <f t="shared" si="13"/>
        <v>3</v>
      </c>
      <c r="E297">
        <f t="shared" si="14"/>
        <v>2</v>
      </c>
    </row>
    <row r="298" spans="1:5" x14ac:dyDescent="0.25">
      <c r="A298" s="20">
        <v>44053</v>
      </c>
      <c r="B298" s="19">
        <v>1.25</v>
      </c>
      <c r="C298">
        <f t="shared" si="12"/>
        <v>2020</v>
      </c>
      <c r="D298">
        <f t="shared" si="13"/>
        <v>3</v>
      </c>
      <c r="E298">
        <f t="shared" si="14"/>
        <v>2</v>
      </c>
    </row>
    <row r="299" spans="1:5" x14ac:dyDescent="0.25">
      <c r="A299" s="20">
        <v>44054</v>
      </c>
      <c r="B299" s="19">
        <v>1.22</v>
      </c>
      <c r="C299">
        <f t="shared" si="12"/>
        <v>2020</v>
      </c>
      <c r="D299">
        <f t="shared" si="13"/>
        <v>3</v>
      </c>
      <c r="E299">
        <f t="shared" si="14"/>
        <v>2</v>
      </c>
    </row>
    <row r="300" spans="1:5" x14ac:dyDescent="0.25">
      <c r="A300" s="20">
        <v>44055</v>
      </c>
      <c r="B300" s="19">
        <v>1.23</v>
      </c>
      <c r="C300">
        <f t="shared" si="12"/>
        <v>2020</v>
      </c>
      <c r="D300">
        <f t="shared" si="13"/>
        <v>3</v>
      </c>
      <c r="E300">
        <f t="shared" si="14"/>
        <v>2</v>
      </c>
    </row>
    <row r="301" spans="1:5" x14ac:dyDescent="0.25">
      <c r="A301" s="20">
        <v>44056</v>
      </c>
      <c r="B301" s="19">
        <v>1.25</v>
      </c>
      <c r="C301">
        <f t="shared" si="12"/>
        <v>2020</v>
      </c>
      <c r="D301">
        <f t="shared" si="13"/>
        <v>3</v>
      </c>
      <c r="E301">
        <f t="shared" si="14"/>
        <v>2</v>
      </c>
    </row>
    <row r="302" spans="1:5" x14ac:dyDescent="0.25">
      <c r="A302" s="20">
        <v>44057</v>
      </c>
      <c r="B302" s="19">
        <v>1.24</v>
      </c>
      <c r="C302">
        <f t="shared" si="12"/>
        <v>2020</v>
      </c>
      <c r="D302">
        <f t="shared" si="13"/>
        <v>3</v>
      </c>
      <c r="E302">
        <f t="shared" si="14"/>
        <v>2</v>
      </c>
    </row>
    <row r="303" spans="1:5" x14ac:dyDescent="0.25">
      <c r="A303" s="20">
        <v>44060</v>
      </c>
      <c r="B303" s="19">
        <v>1.24</v>
      </c>
      <c r="C303">
        <f t="shared" si="12"/>
        <v>2020</v>
      </c>
      <c r="D303">
        <f t="shared" si="13"/>
        <v>3</v>
      </c>
      <c r="E303">
        <f t="shared" si="14"/>
        <v>2</v>
      </c>
    </row>
    <row r="304" spans="1:5" x14ac:dyDescent="0.25">
      <c r="A304" s="20">
        <v>44061</v>
      </c>
      <c r="B304" s="19">
        <v>1.23</v>
      </c>
      <c r="C304">
        <f t="shared" si="12"/>
        <v>2020</v>
      </c>
      <c r="D304">
        <f t="shared" si="13"/>
        <v>3</v>
      </c>
      <c r="E304">
        <f t="shared" si="14"/>
        <v>2</v>
      </c>
    </row>
    <row r="305" spans="1:5" x14ac:dyDescent="0.25">
      <c r="A305" s="20">
        <v>44062</v>
      </c>
      <c r="B305" s="19">
        <v>1.25</v>
      </c>
      <c r="C305">
        <f t="shared" si="12"/>
        <v>2020</v>
      </c>
      <c r="D305">
        <f t="shared" si="13"/>
        <v>3</v>
      </c>
      <c r="E305">
        <f t="shared" si="14"/>
        <v>2</v>
      </c>
    </row>
    <row r="306" spans="1:5" x14ac:dyDescent="0.25">
      <c r="A306" s="20">
        <v>44063</v>
      </c>
      <c r="B306" s="19">
        <v>1.24</v>
      </c>
      <c r="C306">
        <f t="shared" si="12"/>
        <v>2020</v>
      </c>
      <c r="D306">
        <f t="shared" si="13"/>
        <v>3</v>
      </c>
      <c r="E306">
        <f t="shared" si="14"/>
        <v>2</v>
      </c>
    </row>
    <row r="307" spans="1:5" x14ac:dyDescent="0.25">
      <c r="A307" s="20">
        <v>44064</v>
      </c>
      <c r="B307" s="19">
        <v>1.26</v>
      </c>
      <c r="C307">
        <f t="shared" si="12"/>
        <v>2020</v>
      </c>
      <c r="D307">
        <f t="shared" si="13"/>
        <v>3</v>
      </c>
      <c r="E307">
        <f t="shared" si="14"/>
        <v>2</v>
      </c>
    </row>
    <row r="308" spans="1:5" x14ac:dyDescent="0.25">
      <c r="A308" s="20">
        <v>44067</v>
      </c>
      <c r="B308" s="19">
        <v>1.27</v>
      </c>
      <c r="C308">
        <f t="shared" si="12"/>
        <v>2020</v>
      </c>
      <c r="D308">
        <f t="shared" si="13"/>
        <v>3</v>
      </c>
      <c r="E308">
        <f t="shared" si="14"/>
        <v>2</v>
      </c>
    </row>
    <row r="309" spans="1:5" x14ac:dyDescent="0.25">
      <c r="A309" s="20">
        <v>44068</v>
      </c>
      <c r="B309" s="19">
        <v>1.25</v>
      </c>
      <c r="C309">
        <f t="shared" si="12"/>
        <v>2020</v>
      </c>
      <c r="D309">
        <f t="shared" si="13"/>
        <v>3</v>
      </c>
      <c r="E309">
        <f t="shared" si="14"/>
        <v>2</v>
      </c>
    </row>
    <row r="310" spans="1:5" x14ac:dyDescent="0.25">
      <c r="A310" s="20">
        <v>44069</v>
      </c>
      <c r="B310" s="19">
        <v>1.24</v>
      </c>
      <c r="C310">
        <f t="shared" si="12"/>
        <v>2020</v>
      </c>
      <c r="D310">
        <f t="shared" si="13"/>
        <v>3</v>
      </c>
      <c r="E310">
        <f t="shared" si="14"/>
        <v>2</v>
      </c>
    </row>
    <row r="311" spans="1:5" x14ac:dyDescent="0.25">
      <c r="A311" s="20">
        <v>44070</v>
      </c>
      <c r="B311" s="19">
        <v>1.26</v>
      </c>
      <c r="C311">
        <f t="shared" si="12"/>
        <v>2020</v>
      </c>
      <c r="D311">
        <f t="shared" si="13"/>
        <v>3</v>
      </c>
      <c r="E311">
        <f t="shared" si="14"/>
        <v>2</v>
      </c>
    </row>
    <row r="312" spans="1:5" x14ac:dyDescent="0.25">
      <c r="A312" s="20">
        <v>44071</v>
      </c>
      <c r="B312" s="19">
        <v>1.24</v>
      </c>
      <c r="C312">
        <f t="shared" si="12"/>
        <v>2020</v>
      </c>
      <c r="D312">
        <f t="shared" si="13"/>
        <v>3</v>
      </c>
      <c r="E312">
        <f t="shared" si="14"/>
        <v>2</v>
      </c>
    </row>
    <row r="313" spans="1:5" x14ac:dyDescent="0.25">
      <c r="A313" s="20">
        <v>44074</v>
      </c>
      <c r="B313" s="19">
        <v>1.26</v>
      </c>
      <c r="C313">
        <f t="shared" si="12"/>
        <v>2020</v>
      </c>
      <c r="D313">
        <f t="shared" si="13"/>
        <v>3</v>
      </c>
      <c r="E313">
        <f t="shared" si="14"/>
        <v>2</v>
      </c>
    </row>
    <row r="314" spans="1:5" x14ac:dyDescent="0.25">
      <c r="A314" s="20">
        <v>44075</v>
      </c>
      <c r="B314" s="19">
        <v>1.24</v>
      </c>
      <c r="C314">
        <f t="shared" si="12"/>
        <v>2020</v>
      </c>
      <c r="D314">
        <f t="shared" si="13"/>
        <v>3</v>
      </c>
      <c r="E314">
        <f t="shared" si="14"/>
        <v>2</v>
      </c>
    </row>
    <row r="315" spans="1:5" x14ac:dyDescent="0.25">
      <c r="A315" s="20">
        <v>44076</v>
      </c>
      <c r="B315" s="19">
        <v>1.22</v>
      </c>
      <c r="C315">
        <f t="shared" si="12"/>
        <v>2020</v>
      </c>
      <c r="D315">
        <f t="shared" si="13"/>
        <v>3</v>
      </c>
      <c r="E315">
        <f t="shared" si="14"/>
        <v>2</v>
      </c>
    </row>
    <row r="316" spans="1:5" x14ac:dyDescent="0.25">
      <c r="A316" s="20">
        <v>44077</v>
      </c>
      <c r="B316" s="19">
        <v>1.2</v>
      </c>
      <c r="C316">
        <f t="shared" si="12"/>
        <v>2020</v>
      </c>
      <c r="D316">
        <f t="shared" si="13"/>
        <v>3</v>
      </c>
      <c r="E316">
        <f t="shared" si="14"/>
        <v>2</v>
      </c>
    </row>
    <row r="317" spans="1:5" x14ac:dyDescent="0.25">
      <c r="A317" s="20">
        <v>44078</v>
      </c>
      <c r="B317" s="19">
        <v>1.19</v>
      </c>
      <c r="C317">
        <f t="shared" si="12"/>
        <v>2020</v>
      </c>
      <c r="D317">
        <f t="shared" si="13"/>
        <v>3</v>
      </c>
      <c r="E317">
        <f t="shared" si="14"/>
        <v>2</v>
      </c>
    </row>
    <row r="318" spans="1:5" x14ac:dyDescent="0.25">
      <c r="A318" s="20">
        <v>44081</v>
      </c>
      <c r="B318" s="19">
        <v>1.18</v>
      </c>
      <c r="C318">
        <f t="shared" si="12"/>
        <v>2020</v>
      </c>
      <c r="D318">
        <f t="shared" si="13"/>
        <v>3</v>
      </c>
      <c r="E318">
        <f t="shared" si="14"/>
        <v>2</v>
      </c>
    </row>
    <row r="319" spans="1:5" x14ac:dyDescent="0.25">
      <c r="A319" s="20">
        <v>44082</v>
      </c>
      <c r="B319" s="19">
        <v>1.2</v>
      </c>
      <c r="C319">
        <f t="shared" si="12"/>
        <v>2020</v>
      </c>
      <c r="D319">
        <f t="shared" si="13"/>
        <v>3</v>
      </c>
      <c r="E319">
        <f t="shared" si="14"/>
        <v>2</v>
      </c>
    </row>
    <row r="320" spans="1:5" x14ac:dyDescent="0.25">
      <c r="A320" s="20">
        <v>44083</v>
      </c>
      <c r="B320" s="19">
        <v>1.18</v>
      </c>
      <c r="C320">
        <f t="shared" si="12"/>
        <v>2020</v>
      </c>
      <c r="D320">
        <f t="shared" si="13"/>
        <v>3</v>
      </c>
      <c r="E320">
        <f t="shared" si="14"/>
        <v>2</v>
      </c>
    </row>
    <row r="321" spans="1:5" x14ac:dyDescent="0.25">
      <c r="A321" s="20">
        <v>44084</v>
      </c>
      <c r="B321" s="19">
        <v>1.17</v>
      </c>
      <c r="C321">
        <f t="shared" si="12"/>
        <v>2020</v>
      </c>
      <c r="D321">
        <f t="shared" si="13"/>
        <v>3</v>
      </c>
      <c r="E321">
        <f t="shared" si="14"/>
        <v>2</v>
      </c>
    </row>
    <row r="322" spans="1:5" x14ac:dyDescent="0.25">
      <c r="A322" s="20">
        <v>44085</v>
      </c>
      <c r="B322" s="19">
        <v>1.18</v>
      </c>
      <c r="C322">
        <f t="shared" si="12"/>
        <v>2020</v>
      </c>
      <c r="D322">
        <f t="shared" si="13"/>
        <v>3</v>
      </c>
      <c r="E322">
        <f t="shared" si="14"/>
        <v>2</v>
      </c>
    </row>
    <row r="323" spans="1:5" x14ac:dyDescent="0.25">
      <c r="A323" s="20">
        <v>44088</v>
      </c>
      <c r="B323" s="19">
        <v>1.18</v>
      </c>
      <c r="C323">
        <f t="shared" ref="C323:C386" si="15">YEAR(A323)</f>
        <v>2020</v>
      </c>
      <c r="D323">
        <f t="shared" ref="D323:D386" si="16">ROUNDUP(MONTH(A323)/3,0)</f>
        <v>3</v>
      </c>
      <c r="E323">
        <f t="shared" ref="E323:E386" si="17">ROUND((D323/2),0)</f>
        <v>2</v>
      </c>
    </row>
    <row r="324" spans="1:5" x14ac:dyDescent="0.25">
      <c r="A324" s="20">
        <v>44089</v>
      </c>
      <c r="B324" s="19">
        <v>1.19</v>
      </c>
      <c r="C324">
        <f t="shared" si="15"/>
        <v>2020</v>
      </c>
      <c r="D324">
        <f t="shared" si="16"/>
        <v>3</v>
      </c>
      <c r="E324">
        <f t="shared" si="17"/>
        <v>2</v>
      </c>
    </row>
    <row r="325" spans="1:5" x14ac:dyDescent="0.25">
      <c r="A325" s="20">
        <v>44090</v>
      </c>
      <c r="B325" s="19">
        <v>1.18</v>
      </c>
      <c r="C325">
        <f t="shared" si="15"/>
        <v>2020</v>
      </c>
      <c r="D325">
        <f t="shared" si="16"/>
        <v>3</v>
      </c>
      <c r="E325">
        <f t="shared" si="17"/>
        <v>2</v>
      </c>
    </row>
    <row r="326" spans="1:5" x14ac:dyDescent="0.25">
      <c r="A326" s="20">
        <v>44091</v>
      </c>
      <c r="B326" s="19">
        <v>1.18</v>
      </c>
      <c r="C326">
        <f t="shared" si="15"/>
        <v>2020</v>
      </c>
      <c r="D326">
        <f t="shared" si="16"/>
        <v>3</v>
      </c>
      <c r="E326">
        <f t="shared" si="17"/>
        <v>2</v>
      </c>
    </row>
    <row r="327" spans="1:5" x14ac:dyDescent="0.25">
      <c r="A327" s="20">
        <v>44092</v>
      </c>
      <c r="B327" s="19">
        <v>1.18</v>
      </c>
      <c r="C327">
        <f t="shared" si="15"/>
        <v>2020</v>
      </c>
      <c r="D327">
        <f t="shared" si="16"/>
        <v>3</v>
      </c>
      <c r="E327">
        <f t="shared" si="17"/>
        <v>2</v>
      </c>
    </row>
    <row r="328" spans="1:5" x14ac:dyDescent="0.25">
      <c r="A328" s="20">
        <v>44095</v>
      </c>
      <c r="B328" s="19">
        <v>1.19</v>
      </c>
      <c r="C328">
        <f t="shared" si="15"/>
        <v>2020</v>
      </c>
      <c r="D328">
        <f t="shared" si="16"/>
        <v>3</v>
      </c>
      <c r="E328">
        <f t="shared" si="17"/>
        <v>2</v>
      </c>
    </row>
    <row r="329" spans="1:5" x14ac:dyDescent="0.25">
      <c r="A329" s="20">
        <v>44096</v>
      </c>
      <c r="B329" s="19">
        <v>1.18</v>
      </c>
      <c r="C329">
        <f t="shared" si="15"/>
        <v>2020</v>
      </c>
      <c r="D329">
        <f t="shared" si="16"/>
        <v>3</v>
      </c>
      <c r="E329">
        <f t="shared" si="17"/>
        <v>2</v>
      </c>
    </row>
    <row r="330" spans="1:5" x14ac:dyDescent="0.25">
      <c r="A330" s="20">
        <v>44097</v>
      </c>
      <c r="B330" s="19">
        <v>1.18</v>
      </c>
      <c r="C330">
        <f t="shared" si="15"/>
        <v>2020</v>
      </c>
      <c r="D330">
        <f t="shared" si="16"/>
        <v>3</v>
      </c>
      <c r="E330">
        <f t="shared" si="17"/>
        <v>2</v>
      </c>
    </row>
    <row r="331" spans="1:5" x14ac:dyDescent="0.25">
      <c r="A331" s="20">
        <v>44098</v>
      </c>
      <c r="B331" s="19">
        <v>1.1499999999999999</v>
      </c>
      <c r="C331">
        <f t="shared" si="15"/>
        <v>2020</v>
      </c>
      <c r="D331">
        <f t="shared" si="16"/>
        <v>3</v>
      </c>
      <c r="E331">
        <f t="shared" si="17"/>
        <v>2</v>
      </c>
    </row>
    <row r="332" spans="1:5" x14ac:dyDescent="0.25">
      <c r="A332" s="20">
        <v>44099</v>
      </c>
      <c r="B332" s="19">
        <v>1.1599999999999999</v>
      </c>
      <c r="C332">
        <f t="shared" si="15"/>
        <v>2020</v>
      </c>
      <c r="D332">
        <f t="shared" si="16"/>
        <v>3</v>
      </c>
      <c r="E332">
        <f t="shared" si="17"/>
        <v>2</v>
      </c>
    </row>
    <row r="333" spans="1:5" x14ac:dyDescent="0.25">
      <c r="A333" s="20">
        <v>44102</v>
      </c>
      <c r="B333" s="19">
        <v>1.2</v>
      </c>
      <c r="C333">
        <f t="shared" si="15"/>
        <v>2020</v>
      </c>
      <c r="D333">
        <f t="shared" si="16"/>
        <v>3</v>
      </c>
      <c r="E333">
        <f t="shared" si="17"/>
        <v>2</v>
      </c>
    </row>
    <row r="334" spans="1:5" x14ac:dyDescent="0.25">
      <c r="A334" s="20">
        <v>44103</v>
      </c>
      <c r="B334" s="19">
        <v>1.18</v>
      </c>
      <c r="C334">
        <f t="shared" si="15"/>
        <v>2020</v>
      </c>
      <c r="D334">
        <f t="shared" si="16"/>
        <v>3</v>
      </c>
      <c r="E334">
        <f t="shared" si="17"/>
        <v>2</v>
      </c>
    </row>
    <row r="335" spans="1:5" x14ac:dyDescent="0.25">
      <c r="A335" s="20">
        <v>44104</v>
      </c>
      <c r="B335" s="19">
        <v>1.19</v>
      </c>
      <c r="C335">
        <f t="shared" si="15"/>
        <v>2020</v>
      </c>
      <c r="D335">
        <f t="shared" si="16"/>
        <v>3</v>
      </c>
      <c r="E335">
        <f t="shared" si="17"/>
        <v>2</v>
      </c>
    </row>
    <row r="336" spans="1:5" x14ac:dyDescent="0.25">
      <c r="A336" s="20">
        <v>44109</v>
      </c>
      <c r="B336" s="19">
        <v>1.2</v>
      </c>
      <c r="C336">
        <f t="shared" si="15"/>
        <v>2020</v>
      </c>
      <c r="D336">
        <f t="shared" si="16"/>
        <v>4</v>
      </c>
      <c r="E336">
        <f t="shared" si="17"/>
        <v>2</v>
      </c>
    </row>
    <row r="337" spans="1:5" x14ac:dyDescent="0.25">
      <c r="A337" s="20">
        <v>44110</v>
      </c>
      <c r="B337" s="19">
        <v>1.18</v>
      </c>
      <c r="C337">
        <f t="shared" si="15"/>
        <v>2020</v>
      </c>
      <c r="D337">
        <f t="shared" si="16"/>
        <v>4</v>
      </c>
      <c r="E337">
        <f t="shared" si="17"/>
        <v>2</v>
      </c>
    </row>
    <row r="338" spans="1:5" x14ac:dyDescent="0.25">
      <c r="A338" s="20">
        <v>44111</v>
      </c>
      <c r="B338" s="19">
        <v>1.18</v>
      </c>
      <c r="C338">
        <f t="shared" si="15"/>
        <v>2020</v>
      </c>
      <c r="D338">
        <f t="shared" si="16"/>
        <v>4</v>
      </c>
      <c r="E338">
        <f t="shared" si="17"/>
        <v>2</v>
      </c>
    </row>
    <row r="339" spans="1:5" x14ac:dyDescent="0.25">
      <c r="A339" s="20">
        <v>44112</v>
      </c>
      <c r="B339" s="19">
        <v>1.18</v>
      </c>
      <c r="C339">
        <f t="shared" si="15"/>
        <v>2020</v>
      </c>
      <c r="D339">
        <f t="shared" si="16"/>
        <v>4</v>
      </c>
      <c r="E339">
        <f t="shared" si="17"/>
        <v>2</v>
      </c>
    </row>
    <row r="340" spans="1:5" x14ac:dyDescent="0.25">
      <c r="A340" s="20">
        <v>44113</v>
      </c>
      <c r="B340" s="19">
        <v>1.18</v>
      </c>
      <c r="C340">
        <f t="shared" si="15"/>
        <v>2020</v>
      </c>
      <c r="D340">
        <f t="shared" si="16"/>
        <v>4</v>
      </c>
      <c r="E340">
        <f t="shared" si="17"/>
        <v>2</v>
      </c>
    </row>
    <row r="341" spans="1:5" x14ac:dyDescent="0.25">
      <c r="A341" s="20">
        <v>44116</v>
      </c>
      <c r="B341" s="19">
        <v>1.2</v>
      </c>
      <c r="C341">
        <f t="shared" si="15"/>
        <v>2020</v>
      </c>
      <c r="D341">
        <f t="shared" si="16"/>
        <v>4</v>
      </c>
      <c r="E341">
        <f t="shared" si="17"/>
        <v>2</v>
      </c>
    </row>
    <row r="342" spans="1:5" x14ac:dyDescent="0.25">
      <c r="A342" s="20">
        <v>44118</v>
      </c>
      <c r="B342" s="19">
        <v>1.18</v>
      </c>
      <c r="C342">
        <f t="shared" si="15"/>
        <v>2020</v>
      </c>
      <c r="D342">
        <f t="shared" si="16"/>
        <v>4</v>
      </c>
      <c r="E342">
        <f t="shared" si="17"/>
        <v>2</v>
      </c>
    </row>
    <row r="343" spans="1:5" x14ac:dyDescent="0.25">
      <c r="A343" s="20">
        <v>44119</v>
      </c>
      <c r="B343" s="19">
        <v>1.18</v>
      </c>
      <c r="C343">
        <f t="shared" si="15"/>
        <v>2020</v>
      </c>
      <c r="D343">
        <f t="shared" si="16"/>
        <v>4</v>
      </c>
      <c r="E343">
        <f t="shared" si="17"/>
        <v>2</v>
      </c>
    </row>
    <row r="344" spans="1:5" x14ac:dyDescent="0.25">
      <c r="A344" s="20">
        <v>44120</v>
      </c>
      <c r="B344" s="19">
        <v>1.19</v>
      </c>
      <c r="C344">
        <f t="shared" si="15"/>
        <v>2020</v>
      </c>
      <c r="D344">
        <f t="shared" si="16"/>
        <v>4</v>
      </c>
      <c r="E344">
        <f t="shared" si="17"/>
        <v>2</v>
      </c>
    </row>
    <row r="345" spans="1:5" x14ac:dyDescent="0.25">
      <c r="A345" s="20">
        <v>44123</v>
      </c>
      <c r="B345" s="19">
        <v>1.18</v>
      </c>
      <c r="C345">
        <f t="shared" si="15"/>
        <v>2020</v>
      </c>
      <c r="D345">
        <f t="shared" si="16"/>
        <v>4</v>
      </c>
      <c r="E345">
        <f t="shared" si="17"/>
        <v>2</v>
      </c>
    </row>
    <row r="346" spans="1:5" x14ac:dyDescent="0.25">
      <c r="A346" s="20">
        <v>44124</v>
      </c>
      <c r="B346" s="19">
        <v>1.2</v>
      </c>
      <c r="C346">
        <f t="shared" si="15"/>
        <v>2020</v>
      </c>
      <c r="D346">
        <f t="shared" si="16"/>
        <v>4</v>
      </c>
      <c r="E346">
        <f t="shared" si="17"/>
        <v>2</v>
      </c>
    </row>
    <row r="347" spans="1:5" x14ac:dyDescent="0.25">
      <c r="A347" s="20">
        <v>44125</v>
      </c>
      <c r="B347" s="19">
        <v>1.21</v>
      </c>
      <c r="C347">
        <f t="shared" si="15"/>
        <v>2020</v>
      </c>
      <c r="D347">
        <f t="shared" si="16"/>
        <v>4</v>
      </c>
      <c r="E347">
        <f t="shared" si="17"/>
        <v>2</v>
      </c>
    </row>
    <row r="348" spans="1:5" x14ac:dyDescent="0.25">
      <c r="A348" s="20">
        <v>44126</v>
      </c>
      <c r="B348" s="19">
        <v>1.21</v>
      </c>
      <c r="C348">
        <f t="shared" si="15"/>
        <v>2020</v>
      </c>
      <c r="D348">
        <f t="shared" si="16"/>
        <v>4</v>
      </c>
      <c r="E348">
        <f t="shared" si="17"/>
        <v>2</v>
      </c>
    </row>
    <row r="349" spans="1:5" x14ac:dyDescent="0.25">
      <c r="A349" s="20">
        <v>44127</v>
      </c>
      <c r="B349" s="19">
        <v>1.18</v>
      </c>
      <c r="C349">
        <f t="shared" si="15"/>
        <v>2020</v>
      </c>
      <c r="D349">
        <f t="shared" si="16"/>
        <v>4</v>
      </c>
      <c r="E349">
        <f t="shared" si="17"/>
        <v>2</v>
      </c>
    </row>
    <row r="350" spans="1:5" x14ac:dyDescent="0.25">
      <c r="A350" s="20">
        <v>44131</v>
      </c>
      <c r="B350" s="19">
        <v>1.19</v>
      </c>
      <c r="C350">
        <f t="shared" si="15"/>
        <v>2020</v>
      </c>
      <c r="D350">
        <f t="shared" si="16"/>
        <v>4</v>
      </c>
      <c r="E350">
        <f t="shared" si="17"/>
        <v>2</v>
      </c>
    </row>
    <row r="351" spans="1:5" x14ac:dyDescent="0.25">
      <c r="A351" s="20">
        <v>44132</v>
      </c>
      <c r="B351" s="19">
        <v>1.18</v>
      </c>
      <c r="C351">
        <f t="shared" si="15"/>
        <v>2020</v>
      </c>
      <c r="D351">
        <f t="shared" si="16"/>
        <v>4</v>
      </c>
      <c r="E351">
        <f t="shared" si="17"/>
        <v>2</v>
      </c>
    </row>
    <row r="352" spans="1:5" x14ac:dyDescent="0.25">
      <c r="A352" s="20">
        <v>44133</v>
      </c>
      <c r="B352" s="19">
        <v>1.1499999999999999</v>
      </c>
      <c r="C352">
        <f t="shared" si="15"/>
        <v>2020</v>
      </c>
      <c r="D352">
        <f t="shared" si="16"/>
        <v>4</v>
      </c>
      <c r="E352">
        <f t="shared" si="17"/>
        <v>2</v>
      </c>
    </row>
    <row r="353" spans="1:5" x14ac:dyDescent="0.25">
      <c r="A353" s="20">
        <v>44134</v>
      </c>
      <c r="B353" s="19">
        <v>1.1499999999999999</v>
      </c>
      <c r="C353">
        <f t="shared" si="15"/>
        <v>2020</v>
      </c>
      <c r="D353">
        <f t="shared" si="16"/>
        <v>4</v>
      </c>
      <c r="E353">
        <f t="shared" si="17"/>
        <v>2</v>
      </c>
    </row>
    <row r="354" spans="1:5" x14ac:dyDescent="0.25">
      <c r="A354" s="20">
        <v>44137</v>
      </c>
      <c r="B354" s="19">
        <v>1.1399999999999999</v>
      </c>
      <c r="C354">
        <f t="shared" si="15"/>
        <v>2020</v>
      </c>
      <c r="D354">
        <f t="shared" si="16"/>
        <v>4</v>
      </c>
      <c r="E354">
        <f t="shared" si="17"/>
        <v>2</v>
      </c>
    </row>
    <row r="355" spans="1:5" x14ac:dyDescent="0.25">
      <c r="A355" s="20">
        <v>44138</v>
      </c>
      <c r="B355" s="19">
        <v>1.1000000000000001</v>
      </c>
      <c r="C355">
        <f t="shared" si="15"/>
        <v>2020</v>
      </c>
      <c r="D355">
        <f t="shared" si="16"/>
        <v>4</v>
      </c>
      <c r="E355">
        <f t="shared" si="17"/>
        <v>2</v>
      </c>
    </row>
    <row r="356" spans="1:5" x14ac:dyDescent="0.25">
      <c r="A356" s="20">
        <v>44139</v>
      </c>
      <c r="B356" s="19">
        <v>1.1399999999999999</v>
      </c>
      <c r="C356">
        <f t="shared" si="15"/>
        <v>2020</v>
      </c>
      <c r="D356">
        <f t="shared" si="16"/>
        <v>4</v>
      </c>
      <c r="E356">
        <f t="shared" si="17"/>
        <v>2</v>
      </c>
    </row>
    <row r="357" spans="1:5" x14ac:dyDescent="0.25">
      <c r="A357" s="20">
        <v>44140</v>
      </c>
      <c r="B357" s="19">
        <v>1.17</v>
      </c>
      <c r="C357">
        <f t="shared" si="15"/>
        <v>2020</v>
      </c>
      <c r="D357">
        <f t="shared" si="16"/>
        <v>4</v>
      </c>
      <c r="E357">
        <f t="shared" si="17"/>
        <v>2</v>
      </c>
    </row>
    <row r="358" spans="1:5" x14ac:dyDescent="0.25">
      <c r="A358" s="20">
        <v>44141</v>
      </c>
      <c r="B358" s="19">
        <v>1.1599999999999999</v>
      </c>
      <c r="C358">
        <f t="shared" si="15"/>
        <v>2020</v>
      </c>
      <c r="D358">
        <f t="shared" si="16"/>
        <v>4</v>
      </c>
      <c r="E358">
        <f t="shared" si="17"/>
        <v>2</v>
      </c>
    </row>
    <row r="359" spans="1:5" x14ac:dyDescent="0.25">
      <c r="A359" s="20">
        <v>44144</v>
      </c>
      <c r="B359" s="19">
        <v>1.17</v>
      </c>
      <c r="C359">
        <f t="shared" si="15"/>
        <v>2020</v>
      </c>
      <c r="D359">
        <f t="shared" si="16"/>
        <v>4</v>
      </c>
      <c r="E359">
        <f t="shared" si="17"/>
        <v>2</v>
      </c>
    </row>
    <row r="360" spans="1:5" x14ac:dyDescent="0.25">
      <c r="A360" s="20">
        <v>44145</v>
      </c>
      <c r="B360" s="19">
        <v>1.1599999999999999</v>
      </c>
      <c r="C360">
        <f t="shared" si="15"/>
        <v>2020</v>
      </c>
      <c r="D360">
        <f t="shared" si="16"/>
        <v>4</v>
      </c>
      <c r="E360">
        <f t="shared" si="17"/>
        <v>2</v>
      </c>
    </row>
    <row r="361" spans="1:5" x14ac:dyDescent="0.25">
      <c r="A361" s="20">
        <v>44146</v>
      </c>
      <c r="B361" s="19">
        <v>1.18</v>
      </c>
      <c r="C361">
        <f t="shared" si="15"/>
        <v>2020</v>
      </c>
      <c r="D361">
        <f t="shared" si="16"/>
        <v>4</v>
      </c>
      <c r="E361">
        <f t="shared" si="17"/>
        <v>2</v>
      </c>
    </row>
    <row r="362" spans="1:5" x14ac:dyDescent="0.25">
      <c r="A362" s="20">
        <v>44147</v>
      </c>
      <c r="B362" s="19">
        <v>1.1499999999999999</v>
      </c>
      <c r="C362">
        <f t="shared" si="15"/>
        <v>2020</v>
      </c>
      <c r="D362">
        <f t="shared" si="16"/>
        <v>4</v>
      </c>
      <c r="E362">
        <f t="shared" si="17"/>
        <v>2</v>
      </c>
    </row>
    <row r="363" spans="1:5" x14ac:dyDescent="0.25">
      <c r="A363" s="20">
        <v>44148</v>
      </c>
      <c r="B363" s="19">
        <v>1.18</v>
      </c>
      <c r="C363">
        <f t="shared" si="15"/>
        <v>2020</v>
      </c>
      <c r="D363">
        <f t="shared" si="16"/>
        <v>4</v>
      </c>
      <c r="E363">
        <f t="shared" si="17"/>
        <v>2</v>
      </c>
    </row>
    <row r="364" spans="1:5" x14ac:dyDescent="0.25">
      <c r="A364" s="20">
        <v>44151</v>
      </c>
      <c r="B364" s="19">
        <v>1.19</v>
      </c>
      <c r="C364">
        <f t="shared" si="15"/>
        <v>2020</v>
      </c>
      <c r="D364">
        <f t="shared" si="16"/>
        <v>4</v>
      </c>
      <c r="E364">
        <f t="shared" si="17"/>
        <v>2</v>
      </c>
    </row>
    <row r="365" spans="1:5" x14ac:dyDescent="0.25">
      <c r="A365" s="20">
        <v>44152</v>
      </c>
      <c r="B365" s="19">
        <v>1.17</v>
      </c>
      <c r="C365">
        <f t="shared" si="15"/>
        <v>2020</v>
      </c>
      <c r="D365">
        <f t="shared" si="16"/>
        <v>4</v>
      </c>
      <c r="E365">
        <f t="shared" si="17"/>
        <v>2</v>
      </c>
    </row>
    <row r="366" spans="1:5" x14ac:dyDescent="0.25">
      <c r="A366" s="20">
        <v>44153</v>
      </c>
      <c r="B366" s="19">
        <v>1.1599999999999999</v>
      </c>
      <c r="C366">
        <f t="shared" si="15"/>
        <v>2020</v>
      </c>
      <c r="D366">
        <f t="shared" si="16"/>
        <v>4</v>
      </c>
      <c r="E366">
        <f t="shared" si="17"/>
        <v>2</v>
      </c>
    </row>
    <row r="367" spans="1:5" x14ac:dyDescent="0.25">
      <c r="A367" s="20">
        <v>44154</v>
      </c>
      <c r="B367" s="19">
        <v>1.18</v>
      </c>
      <c r="C367">
        <f t="shared" si="15"/>
        <v>2020</v>
      </c>
      <c r="D367">
        <f t="shared" si="16"/>
        <v>4</v>
      </c>
      <c r="E367">
        <f t="shared" si="17"/>
        <v>2</v>
      </c>
    </row>
    <row r="368" spans="1:5" x14ac:dyDescent="0.25">
      <c r="A368" s="20">
        <v>44155</v>
      </c>
      <c r="B368" s="19">
        <v>1.1599999999999999</v>
      </c>
      <c r="C368">
        <f t="shared" si="15"/>
        <v>2020</v>
      </c>
      <c r="D368">
        <f t="shared" si="16"/>
        <v>4</v>
      </c>
      <c r="E368">
        <f t="shared" si="17"/>
        <v>2</v>
      </c>
    </row>
    <row r="369" spans="1:5" x14ac:dyDescent="0.25">
      <c r="A369" s="20">
        <v>44158</v>
      </c>
      <c r="B369" s="19">
        <v>1.18</v>
      </c>
      <c r="C369">
        <f t="shared" si="15"/>
        <v>2020</v>
      </c>
      <c r="D369">
        <f t="shared" si="16"/>
        <v>4</v>
      </c>
      <c r="E369">
        <f t="shared" si="17"/>
        <v>2</v>
      </c>
    </row>
    <row r="370" spans="1:5" x14ac:dyDescent="0.25">
      <c r="A370" s="20">
        <v>44159</v>
      </c>
      <c r="B370" s="19">
        <v>1.1599999999999999</v>
      </c>
      <c r="C370">
        <f t="shared" si="15"/>
        <v>2020</v>
      </c>
      <c r="D370">
        <f t="shared" si="16"/>
        <v>4</v>
      </c>
      <c r="E370">
        <f t="shared" si="17"/>
        <v>2</v>
      </c>
    </row>
    <row r="371" spans="1:5" x14ac:dyDescent="0.25">
      <c r="A371" s="20">
        <v>44160</v>
      </c>
      <c r="B371" s="19">
        <v>1.1599999999999999</v>
      </c>
      <c r="C371">
        <f t="shared" si="15"/>
        <v>2020</v>
      </c>
      <c r="D371">
        <f t="shared" si="16"/>
        <v>4</v>
      </c>
      <c r="E371">
        <f t="shared" si="17"/>
        <v>2</v>
      </c>
    </row>
    <row r="372" spans="1:5" x14ac:dyDescent="0.25">
      <c r="A372" s="20">
        <v>44161</v>
      </c>
      <c r="B372" s="19">
        <v>1.1399999999999999</v>
      </c>
      <c r="C372">
        <f t="shared" si="15"/>
        <v>2020</v>
      </c>
      <c r="D372">
        <f t="shared" si="16"/>
        <v>4</v>
      </c>
      <c r="E372">
        <f t="shared" si="17"/>
        <v>2</v>
      </c>
    </row>
    <row r="373" spans="1:5" x14ac:dyDescent="0.25">
      <c r="A373" s="20">
        <v>44162</v>
      </c>
      <c r="B373" s="19">
        <v>1.1399999999999999</v>
      </c>
      <c r="C373">
        <f t="shared" si="15"/>
        <v>2020</v>
      </c>
      <c r="D373">
        <f t="shared" si="16"/>
        <v>4</v>
      </c>
      <c r="E373">
        <f t="shared" si="17"/>
        <v>2</v>
      </c>
    </row>
    <row r="374" spans="1:5" x14ac:dyDescent="0.25">
      <c r="A374" s="20">
        <v>44165</v>
      </c>
      <c r="B374" s="19">
        <v>1.1399999999999999</v>
      </c>
      <c r="C374">
        <f t="shared" si="15"/>
        <v>2020</v>
      </c>
      <c r="D374">
        <f t="shared" si="16"/>
        <v>4</v>
      </c>
      <c r="E374">
        <f t="shared" si="17"/>
        <v>2</v>
      </c>
    </row>
    <row r="375" spans="1:5" x14ac:dyDescent="0.25">
      <c r="A375" s="20">
        <v>44166</v>
      </c>
      <c r="B375" s="19">
        <v>1.1399999999999999</v>
      </c>
      <c r="C375">
        <f t="shared" si="15"/>
        <v>2020</v>
      </c>
      <c r="D375">
        <f t="shared" si="16"/>
        <v>4</v>
      </c>
      <c r="E375">
        <f t="shared" si="17"/>
        <v>2</v>
      </c>
    </row>
    <row r="376" spans="1:5" x14ac:dyDescent="0.25">
      <c r="A376" s="20">
        <v>44167</v>
      </c>
      <c r="B376" s="19">
        <v>1.1399999999999999</v>
      </c>
      <c r="C376">
        <f t="shared" si="15"/>
        <v>2020</v>
      </c>
      <c r="D376">
        <f t="shared" si="16"/>
        <v>4</v>
      </c>
      <c r="E376">
        <f t="shared" si="17"/>
        <v>2</v>
      </c>
    </row>
    <row r="377" spans="1:5" x14ac:dyDescent="0.25">
      <c r="A377" s="20">
        <v>44168</v>
      </c>
      <c r="B377" s="19">
        <v>1.1499999999999999</v>
      </c>
      <c r="C377">
        <f t="shared" si="15"/>
        <v>2020</v>
      </c>
      <c r="D377">
        <f t="shared" si="16"/>
        <v>4</v>
      </c>
      <c r="E377">
        <f t="shared" si="17"/>
        <v>2</v>
      </c>
    </row>
    <row r="378" spans="1:5" x14ac:dyDescent="0.25">
      <c r="A378" s="20">
        <v>44169</v>
      </c>
      <c r="B378" s="19">
        <v>1.1399999999999999</v>
      </c>
      <c r="C378">
        <f t="shared" si="15"/>
        <v>2020</v>
      </c>
      <c r="D378">
        <f t="shared" si="16"/>
        <v>4</v>
      </c>
      <c r="E378">
        <f t="shared" si="17"/>
        <v>2</v>
      </c>
    </row>
    <row r="379" spans="1:5" x14ac:dyDescent="0.25">
      <c r="A379" s="20">
        <v>44172</v>
      </c>
      <c r="B379" s="19">
        <v>1.18</v>
      </c>
      <c r="C379">
        <f t="shared" si="15"/>
        <v>2020</v>
      </c>
      <c r="D379">
        <f t="shared" si="16"/>
        <v>4</v>
      </c>
      <c r="E379">
        <f t="shared" si="17"/>
        <v>2</v>
      </c>
    </row>
    <row r="380" spans="1:5" x14ac:dyDescent="0.25">
      <c r="A380" s="20">
        <v>44173</v>
      </c>
      <c r="B380" s="19">
        <v>1.1499999999999999</v>
      </c>
      <c r="C380">
        <f t="shared" si="15"/>
        <v>2020</v>
      </c>
      <c r="D380">
        <f t="shared" si="16"/>
        <v>4</v>
      </c>
      <c r="E380">
        <f t="shared" si="17"/>
        <v>2</v>
      </c>
    </row>
    <row r="381" spans="1:5" x14ac:dyDescent="0.25">
      <c r="A381" s="20">
        <v>44174</v>
      </c>
      <c r="B381" s="19">
        <v>1.17</v>
      </c>
      <c r="C381">
        <f t="shared" si="15"/>
        <v>2020</v>
      </c>
      <c r="D381">
        <f t="shared" si="16"/>
        <v>4</v>
      </c>
      <c r="E381">
        <f t="shared" si="17"/>
        <v>2</v>
      </c>
    </row>
    <row r="382" spans="1:5" x14ac:dyDescent="0.25">
      <c r="A382" s="20">
        <v>44175</v>
      </c>
      <c r="B382" s="19">
        <v>1.17</v>
      </c>
      <c r="C382">
        <f t="shared" si="15"/>
        <v>2020</v>
      </c>
      <c r="D382">
        <f t="shared" si="16"/>
        <v>4</v>
      </c>
      <c r="E382">
        <f t="shared" si="17"/>
        <v>2</v>
      </c>
    </row>
    <row r="383" spans="1:5" x14ac:dyDescent="0.25">
      <c r="A383" s="20">
        <v>44176</v>
      </c>
      <c r="B383" s="19">
        <v>1.1399999999999999</v>
      </c>
      <c r="C383">
        <f t="shared" si="15"/>
        <v>2020</v>
      </c>
      <c r="D383">
        <f t="shared" si="16"/>
        <v>4</v>
      </c>
      <c r="E383">
        <f t="shared" si="17"/>
        <v>2</v>
      </c>
    </row>
    <row r="384" spans="1:5" x14ac:dyDescent="0.25">
      <c r="A384" s="20">
        <v>44179</v>
      </c>
      <c r="B384" s="19">
        <v>1.1299999999999999</v>
      </c>
      <c r="C384">
        <f t="shared" si="15"/>
        <v>2020</v>
      </c>
      <c r="D384">
        <f t="shared" si="16"/>
        <v>4</v>
      </c>
      <c r="E384">
        <f t="shared" si="17"/>
        <v>2</v>
      </c>
    </row>
    <row r="385" spans="1:5" x14ac:dyDescent="0.25">
      <c r="A385" s="20">
        <v>44180</v>
      </c>
      <c r="B385" s="19">
        <v>1.1399999999999999</v>
      </c>
      <c r="C385">
        <f t="shared" si="15"/>
        <v>2020</v>
      </c>
      <c r="D385">
        <f t="shared" si="16"/>
        <v>4</v>
      </c>
      <c r="E385">
        <f t="shared" si="17"/>
        <v>2</v>
      </c>
    </row>
    <row r="386" spans="1:5" x14ac:dyDescent="0.25">
      <c r="A386" s="20">
        <v>44181</v>
      </c>
      <c r="B386" s="19">
        <v>1.1299999999999999</v>
      </c>
      <c r="C386">
        <f t="shared" si="15"/>
        <v>2020</v>
      </c>
      <c r="D386">
        <f t="shared" si="16"/>
        <v>4</v>
      </c>
      <c r="E386">
        <f t="shared" si="17"/>
        <v>2</v>
      </c>
    </row>
    <row r="387" spans="1:5" x14ac:dyDescent="0.25">
      <c r="A387" s="20">
        <v>44182</v>
      </c>
      <c r="B387" s="19">
        <v>1.1499999999999999</v>
      </c>
      <c r="C387">
        <f t="shared" ref="C387:C396" si="18">YEAR(A387)</f>
        <v>2020</v>
      </c>
      <c r="D387">
        <f t="shared" ref="D387:D396" si="19">ROUNDUP(MONTH(A387)/3,0)</f>
        <v>4</v>
      </c>
      <c r="E387">
        <f t="shared" ref="E387:E396" si="20">ROUND((D387/2),0)</f>
        <v>2</v>
      </c>
    </row>
    <row r="388" spans="1:5" x14ac:dyDescent="0.25">
      <c r="A388" s="20">
        <v>44183</v>
      </c>
      <c r="B388" s="19">
        <v>1.1299999999999999</v>
      </c>
      <c r="C388">
        <f t="shared" si="18"/>
        <v>2020</v>
      </c>
      <c r="D388">
        <f t="shared" si="19"/>
        <v>4</v>
      </c>
      <c r="E388">
        <f t="shared" si="20"/>
        <v>2</v>
      </c>
    </row>
    <row r="389" spans="1:5" x14ac:dyDescent="0.25">
      <c r="A389" s="20">
        <v>44186</v>
      </c>
      <c r="B389" s="19">
        <v>1.1399999999999999</v>
      </c>
      <c r="C389">
        <f t="shared" si="18"/>
        <v>2020</v>
      </c>
      <c r="D389">
        <f t="shared" si="19"/>
        <v>4</v>
      </c>
      <c r="E389">
        <f t="shared" si="20"/>
        <v>2</v>
      </c>
    </row>
    <row r="390" spans="1:5" x14ac:dyDescent="0.25">
      <c r="A390" s="20">
        <v>44187</v>
      </c>
      <c r="B390" s="19">
        <v>1.1000000000000001</v>
      </c>
      <c r="C390">
        <f t="shared" si="18"/>
        <v>2020</v>
      </c>
      <c r="D390">
        <f t="shared" si="19"/>
        <v>4</v>
      </c>
      <c r="E390">
        <f t="shared" si="20"/>
        <v>2</v>
      </c>
    </row>
    <row r="391" spans="1:5" x14ac:dyDescent="0.25">
      <c r="A391" s="20">
        <v>44188</v>
      </c>
      <c r="B391" s="19">
        <v>1.1000000000000001</v>
      </c>
      <c r="C391">
        <f t="shared" si="18"/>
        <v>2020</v>
      </c>
      <c r="D391">
        <f t="shared" si="19"/>
        <v>4</v>
      </c>
      <c r="E391">
        <f t="shared" si="20"/>
        <v>2</v>
      </c>
    </row>
    <row r="392" spans="1:5" x14ac:dyDescent="0.25">
      <c r="A392" s="20">
        <v>44189</v>
      </c>
      <c r="B392" s="19">
        <v>1.1000000000000001</v>
      </c>
      <c r="C392">
        <f t="shared" si="18"/>
        <v>2020</v>
      </c>
      <c r="D392">
        <f t="shared" si="19"/>
        <v>4</v>
      </c>
      <c r="E392">
        <f t="shared" si="20"/>
        <v>2</v>
      </c>
    </row>
    <row r="393" spans="1:5" x14ac:dyDescent="0.25">
      <c r="A393" s="20">
        <v>44193</v>
      </c>
      <c r="B393" s="19">
        <v>1.08</v>
      </c>
      <c r="C393">
        <f t="shared" si="18"/>
        <v>2020</v>
      </c>
      <c r="D393">
        <f t="shared" si="19"/>
        <v>4</v>
      </c>
      <c r="E393">
        <f t="shared" si="20"/>
        <v>2</v>
      </c>
    </row>
    <row r="394" spans="1:5" x14ac:dyDescent="0.25">
      <c r="A394" s="20">
        <v>44194</v>
      </c>
      <c r="B394" s="19">
        <v>1.05</v>
      </c>
      <c r="C394">
        <f t="shared" si="18"/>
        <v>2020</v>
      </c>
      <c r="D394">
        <f t="shared" si="19"/>
        <v>4</v>
      </c>
      <c r="E394">
        <f t="shared" si="20"/>
        <v>2</v>
      </c>
    </row>
    <row r="395" spans="1:5" x14ac:dyDescent="0.25">
      <c r="A395" s="20">
        <v>44195</v>
      </c>
      <c r="B395" s="19">
        <v>1.05</v>
      </c>
      <c r="C395">
        <f t="shared" si="18"/>
        <v>2020</v>
      </c>
      <c r="D395">
        <f t="shared" si="19"/>
        <v>4</v>
      </c>
      <c r="E395">
        <f t="shared" si="20"/>
        <v>2</v>
      </c>
    </row>
    <row r="396" spans="1:5" x14ac:dyDescent="0.25">
      <c r="A396" s="20">
        <v>44196</v>
      </c>
      <c r="B396" s="19">
        <v>1.05</v>
      </c>
      <c r="C396">
        <f t="shared" si="18"/>
        <v>2020</v>
      </c>
      <c r="D396">
        <f t="shared" si="19"/>
        <v>4</v>
      </c>
      <c r="E396">
        <f t="shared" si="20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G70"/>
  <sheetViews>
    <sheetView workbookViewId="0">
      <selection activeCell="D1" sqref="D1:E1"/>
    </sheetView>
  </sheetViews>
  <sheetFormatPr defaultColWidth="89" defaultRowHeight="15" x14ac:dyDescent="0.25"/>
  <cols>
    <col min="1" max="1" width="58.42578125" style="18" bestFit="1" customWidth="1"/>
    <col min="2" max="5" width="11.7109375" style="18" bestFit="1" customWidth="1"/>
    <col min="6" max="7" width="12.42578125" style="18" bestFit="1" customWidth="1"/>
    <col min="8" max="16384" width="89" style="18"/>
  </cols>
  <sheetData>
    <row r="1" spans="1:7" x14ac:dyDescent="0.25">
      <c r="A1" s="16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41</v>
      </c>
    </row>
    <row r="2" spans="1:7" x14ac:dyDescent="0.25">
      <c r="A2" s="13" t="s">
        <v>42</v>
      </c>
      <c r="B2" s="14"/>
      <c r="C2" s="14"/>
      <c r="D2" s="14"/>
      <c r="E2" s="14"/>
      <c r="F2" s="14"/>
      <c r="G2" s="15"/>
    </row>
    <row r="3" spans="1:7" x14ac:dyDescent="0.25">
      <c r="A3" s="1" t="s">
        <v>6</v>
      </c>
      <c r="B3" s="2" t="s">
        <v>43</v>
      </c>
      <c r="C3" s="2" t="s">
        <v>44</v>
      </c>
      <c r="D3" s="2" t="s">
        <v>45</v>
      </c>
      <c r="E3" s="2" t="s">
        <v>46</v>
      </c>
      <c r="F3" s="2" t="s">
        <v>47</v>
      </c>
      <c r="G3" s="2" t="s">
        <v>48</v>
      </c>
    </row>
    <row r="4" spans="1:7" x14ac:dyDescent="0.25">
      <c r="A4" s="1" t="s">
        <v>49</v>
      </c>
      <c r="B4" s="2">
        <v>0</v>
      </c>
      <c r="C4" s="2" t="s">
        <v>50</v>
      </c>
      <c r="D4" s="2">
        <v>0</v>
      </c>
      <c r="E4" s="2" t="s">
        <v>51</v>
      </c>
      <c r="F4" s="2">
        <v>0</v>
      </c>
      <c r="G4" s="2">
        <v>0</v>
      </c>
    </row>
    <row r="5" spans="1:7" x14ac:dyDescent="0.25">
      <c r="A5" s="1" t="s">
        <v>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25">
      <c r="A6" s="1" t="s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25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5">
      <c r="A8" s="1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 x14ac:dyDescent="0.25">
      <c r="A9" s="1" t="s">
        <v>52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x14ac:dyDescent="0.25">
      <c r="A10" s="1" t="s">
        <v>53</v>
      </c>
      <c r="B10" s="2">
        <v>0</v>
      </c>
      <c r="C10" s="2">
        <v>0</v>
      </c>
      <c r="D10" s="2">
        <v>9000</v>
      </c>
      <c r="E10" s="2" t="s">
        <v>54</v>
      </c>
      <c r="F10" s="2" t="s">
        <v>55</v>
      </c>
      <c r="G10" s="2">
        <v>0</v>
      </c>
    </row>
    <row r="11" spans="1:7" x14ac:dyDescent="0.25">
      <c r="A11" s="1" t="s">
        <v>56</v>
      </c>
      <c r="B11" s="2" t="s">
        <v>57</v>
      </c>
      <c r="C11" s="2" t="s">
        <v>58</v>
      </c>
      <c r="D11" s="2" t="s">
        <v>59</v>
      </c>
      <c r="E11" s="2" t="s">
        <v>60</v>
      </c>
      <c r="F11" s="2" t="s">
        <v>61</v>
      </c>
      <c r="G11" s="2" t="s">
        <v>62</v>
      </c>
    </row>
    <row r="12" spans="1:7" x14ac:dyDescent="0.25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25">
      <c r="A13" s="1" t="s">
        <v>64</v>
      </c>
      <c r="B13" s="2" t="s">
        <v>65</v>
      </c>
      <c r="C13" s="2" t="s">
        <v>66</v>
      </c>
      <c r="D13" s="2" t="s">
        <v>67</v>
      </c>
      <c r="E13" s="2" t="s">
        <v>68</v>
      </c>
      <c r="F13" s="2" t="s">
        <v>69</v>
      </c>
      <c r="G13" s="2" t="s">
        <v>70</v>
      </c>
    </row>
    <row r="14" spans="1:7" x14ac:dyDescent="0.25">
      <c r="A14" s="1" t="s">
        <v>11</v>
      </c>
      <c r="B14" s="2" t="s">
        <v>71</v>
      </c>
      <c r="C14" s="2" t="s">
        <v>72</v>
      </c>
      <c r="D14" s="2" t="s">
        <v>73</v>
      </c>
      <c r="E14" s="2" t="s">
        <v>73</v>
      </c>
      <c r="F14" s="2" t="s">
        <v>74</v>
      </c>
      <c r="G14" s="2" t="s">
        <v>75</v>
      </c>
    </row>
    <row r="15" spans="1:7" x14ac:dyDescent="0.25">
      <c r="A15" s="3" t="s">
        <v>2</v>
      </c>
      <c r="B15" s="2" t="s">
        <v>76</v>
      </c>
      <c r="C15" s="2" t="s">
        <v>77</v>
      </c>
      <c r="D15" s="2" t="s">
        <v>78</v>
      </c>
      <c r="E15" s="2" t="s">
        <v>79</v>
      </c>
      <c r="F15" s="2" t="s">
        <v>80</v>
      </c>
      <c r="G15" s="2" t="s">
        <v>81</v>
      </c>
    </row>
    <row r="16" spans="1:7" x14ac:dyDescent="0.25">
      <c r="A16" s="13" t="s">
        <v>82</v>
      </c>
      <c r="B16" s="14"/>
      <c r="C16" s="14"/>
      <c r="D16" s="14"/>
      <c r="E16" s="14"/>
      <c r="F16" s="14"/>
      <c r="G16" s="15"/>
    </row>
    <row r="17" spans="1:7" x14ac:dyDescent="0.25">
      <c r="A17" s="1" t="s">
        <v>83</v>
      </c>
      <c r="B17" s="2" t="s">
        <v>84</v>
      </c>
      <c r="C17" s="2" t="s">
        <v>85</v>
      </c>
      <c r="D17" s="2" t="s">
        <v>86</v>
      </c>
      <c r="E17" s="2" t="s">
        <v>87</v>
      </c>
      <c r="F17" s="2" t="s">
        <v>88</v>
      </c>
      <c r="G17" s="2" t="s">
        <v>89</v>
      </c>
    </row>
    <row r="18" spans="1:7" x14ac:dyDescent="0.25">
      <c r="A18" s="1" t="s">
        <v>90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25">
      <c r="A19" s="1" t="s">
        <v>91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92</v>
      </c>
    </row>
    <row r="20" spans="1:7" x14ac:dyDescent="0.25">
      <c r="A20" s="1" t="s">
        <v>93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25">
      <c r="A21" s="1" t="s">
        <v>94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25">
      <c r="A22" s="1" t="s">
        <v>95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25">
      <c r="A23" s="1" t="s">
        <v>96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 x14ac:dyDescent="0.25">
      <c r="A24" s="1" t="s">
        <v>97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 x14ac:dyDescent="0.25">
      <c r="A25" s="1" t="s">
        <v>98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 x14ac:dyDescent="0.25">
      <c r="A26" s="1" t="s">
        <v>99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  <row r="27" spans="1:7" x14ac:dyDescent="0.25">
      <c r="A27" s="1" t="s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25">
      <c r="A28" s="1" t="s">
        <v>101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</row>
    <row r="29" spans="1:7" x14ac:dyDescent="0.25">
      <c r="A29" s="1" t="s">
        <v>102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</row>
    <row r="30" spans="1:7" x14ac:dyDescent="0.25">
      <c r="A30" s="1" t="s">
        <v>103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</row>
    <row r="31" spans="1:7" x14ac:dyDescent="0.25">
      <c r="A31" s="1" t="s">
        <v>104</v>
      </c>
      <c r="B31" s="2" t="s">
        <v>87</v>
      </c>
      <c r="C31" s="2" t="s">
        <v>105</v>
      </c>
      <c r="D31" s="2" t="s">
        <v>106</v>
      </c>
      <c r="E31" s="2" t="s">
        <v>107</v>
      </c>
      <c r="F31" s="2" t="s">
        <v>108</v>
      </c>
      <c r="G31" s="2" t="s">
        <v>109</v>
      </c>
    </row>
    <row r="32" spans="1:7" x14ac:dyDescent="0.25">
      <c r="A32" s="3" t="s">
        <v>110</v>
      </c>
      <c r="B32" s="2" t="s">
        <v>111</v>
      </c>
      <c r="C32" s="2" t="s">
        <v>112</v>
      </c>
      <c r="D32" s="2" t="s">
        <v>113</v>
      </c>
      <c r="E32" s="2" t="s">
        <v>114</v>
      </c>
      <c r="F32" s="2" t="s">
        <v>115</v>
      </c>
      <c r="G32" s="2" t="s">
        <v>116</v>
      </c>
    </row>
    <row r="33" spans="1:7" x14ac:dyDescent="0.25">
      <c r="A33" s="3" t="s">
        <v>117</v>
      </c>
      <c r="B33" s="2" t="s">
        <v>118</v>
      </c>
      <c r="C33" s="2" t="s">
        <v>119</v>
      </c>
      <c r="D33" s="2" t="s">
        <v>120</v>
      </c>
      <c r="E33" s="2" t="s">
        <v>121</v>
      </c>
      <c r="F33" s="2" t="s">
        <v>122</v>
      </c>
      <c r="G33" s="2" t="s">
        <v>123</v>
      </c>
    </row>
    <row r="34" spans="1:7" x14ac:dyDescent="0.25">
      <c r="A34" s="13" t="s">
        <v>124</v>
      </c>
      <c r="B34" s="14"/>
      <c r="C34" s="14"/>
      <c r="D34" s="14"/>
      <c r="E34" s="14"/>
      <c r="F34" s="14"/>
      <c r="G34" s="15"/>
    </row>
    <row r="35" spans="1:7" x14ac:dyDescent="0.25">
      <c r="A35" s="1" t="s">
        <v>125</v>
      </c>
      <c r="B35" s="2">
        <v>0</v>
      </c>
      <c r="C35" s="2" t="s">
        <v>126</v>
      </c>
      <c r="D35" s="2" t="s">
        <v>127</v>
      </c>
      <c r="E35" s="2" t="s">
        <v>128</v>
      </c>
      <c r="F35" s="2" t="s">
        <v>129</v>
      </c>
      <c r="G35" s="2">
        <v>0</v>
      </c>
    </row>
    <row r="36" spans="1:7" x14ac:dyDescent="0.25">
      <c r="A36" s="1" t="s">
        <v>130</v>
      </c>
      <c r="B36" s="2" t="s">
        <v>131</v>
      </c>
      <c r="C36" s="2" t="s">
        <v>132</v>
      </c>
      <c r="D36" s="2" t="s">
        <v>133</v>
      </c>
      <c r="E36" s="2">
        <v>0</v>
      </c>
      <c r="F36" s="2">
        <v>0</v>
      </c>
      <c r="G36" s="2">
        <v>0</v>
      </c>
    </row>
    <row r="37" spans="1:7" x14ac:dyDescent="0.25">
      <c r="A37" s="1" t="s">
        <v>134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</row>
    <row r="38" spans="1:7" x14ac:dyDescent="0.25">
      <c r="A38" s="1" t="s">
        <v>135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</row>
    <row r="39" spans="1:7" x14ac:dyDescent="0.25">
      <c r="A39" s="1" t="s">
        <v>136</v>
      </c>
      <c r="B39" s="2" t="s">
        <v>137</v>
      </c>
      <c r="C39" s="2" t="s">
        <v>138</v>
      </c>
      <c r="D39" s="2" t="s">
        <v>139</v>
      </c>
      <c r="E39" s="2" t="s">
        <v>140</v>
      </c>
      <c r="F39" s="2" t="s">
        <v>141</v>
      </c>
      <c r="G39" s="2" t="s">
        <v>142</v>
      </c>
    </row>
    <row r="40" spans="1:7" x14ac:dyDescent="0.25">
      <c r="A40" s="1" t="s">
        <v>143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</row>
    <row r="41" spans="1:7" x14ac:dyDescent="0.25">
      <c r="A41" s="1" t="s">
        <v>144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</row>
    <row r="42" spans="1:7" x14ac:dyDescent="0.25">
      <c r="A42" s="1" t="s">
        <v>145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</row>
    <row r="43" spans="1:7" x14ac:dyDescent="0.25">
      <c r="A43" s="1" t="s">
        <v>146</v>
      </c>
      <c r="B43" s="2" t="s">
        <v>147</v>
      </c>
      <c r="C43" s="2" t="s">
        <v>148</v>
      </c>
      <c r="D43" s="2">
        <v>0</v>
      </c>
      <c r="E43" s="2">
        <v>0</v>
      </c>
      <c r="F43" s="2">
        <v>0</v>
      </c>
      <c r="G43" s="2">
        <v>0</v>
      </c>
    </row>
    <row r="44" spans="1:7" x14ac:dyDescent="0.25">
      <c r="A44" s="1" t="s">
        <v>149</v>
      </c>
      <c r="B44" s="2" t="s">
        <v>150</v>
      </c>
      <c r="C44" s="2" t="s">
        <v>151</v>
      </c>
      <c r="D44" s="2" t="s">
        <v>152</v>
      </c>
      <c r="E44" s="2" t="s">
        <v>152</v>
      </c>
      <c r="F44" s="2" t="s">
        <v>153</v>
      </c>
      <c r="G44" s="2">
        <v>0</v>
      </c>
    </row>
    <row r="45" spans="1:7" x14ac:dyDescent="0.25">
      <c r="A45" s="3" t="s">
        <v>4</v>
      </c>
      <c r="B45" s="2" t="s">
        <v>154</v>
      </c>
      <c r="C45" s="2" t="s">
        <v>155</v>
      </c>
      <c r="D45" s="2" t="s">
        <v>156</v>
      </c>
      <c r="E45" s="2" t="s">
        <v>157</v>
      </c>
      <c r="F45" s="2" t="s">
        <v>158</v>
      </c>
      <c r="G45" s="2" t="s">
        <v>159</v>
      </c>
    </row>
    <row r="46" spans="1:7" x14ac:dyDescent="0.25">
      <c r="A46" s="3" t="s">
        <v>160</v>
      </c>
      <c r="B46" s="2" t="s">
        <v>161</v>
      </c>
      <c r="C46" s="2" t="s">
        <v>162</v>
      </c>
      <c r="D46" s="2" t="s">
        <v>163</v>
      </c>
      <c r="E46" s="2" t="s">
        <v>164</v>
      </c>
      <c r="F46" s="2" t="s">
        <v>165</v>
      </c>
      <c r="G46" s="2" t="s">
        <v>166</v>
      </c>
    </row>
    <row r="47" spans="1:7" x14ac:dyDescent="0.25">
      <c r="A47" s="3" t="s">
        <v>167</v>
      </c>
      <c r="B47" s="2" t="s">
        <v>168</v>
      </c>
      <c r="C47" s="2" t="s">
        <v>169</v>
      </c>
      <c r="D47" s="2" t="s">
        <v>170</v>
      </c>
      <c r="E47" s="2" t="s">
        <v>171</v>
      </c>
      <c r="F47" s="2" t="s">
        <v>172</v>
      </c>
      <c r="G47" s="2" t="s">
        <v>173</v>
      </c>
    </row>
    <row r="48" spans="1:7" x14ac:dyDescent="0.25">
      <c r="A48" s="13" t="s">
        <v>174</v>
      </c>
      <c r="B48" s="14"/>
      <c r="C48" s="14"/>
      <c r="D48" s="14"/>
      <c r="E48" s="14"/>
      <c r="F48" s="14"/>
      <c r="G48" s="15"/>
    </row>
    <row r="49" spans="1:7" x14ac:dyDescent="0.25">
      <c r="A49" s="1" t="s">
        <v>175</v>
      </c>
      <c r="B49" s="2">
        <v>0</v>
      </c>
      <c r="C49" s="2">
        <v>0</v>
      </c>
      <c r="D49" s="2">
        <v>0</v>
      </c>
      <c r="E49" s="2" t="s">
        <v>176</v>
      </c>
      <c r="F49" s="2" t="s">
        <v>176</v>
      </c>
      <c r="G49" s="2" t="s">
        <v>176</v>
      </c>
    </row>
    <row r="50" spans="1:7" x14ac:dyDescent="0.25">
      <c r="A50" s="1" t="s">
        <v>177</v>
      </c>
      <c r="B50" s="2" t="s">
        <v>178</v>
      </c>
      <c r="C50" s="2" t="s">
        <v>179</v>
      </c>
      <c r="D50" s="2" t="s">
        <v>180</v>
      </c>
      <c r="E50" s="2">
        <v>0</v>
      </c>
      <c r="F50" s="2">
        <v>0</v>
      </c>
      <c r="G50" s="2">
        <v>0</v>
      </c>
    </row>
    <row r="51" spans="1:7" x14ac:dyDescent="0.25">
      <c r="A51" s="1" t="s">
        <v>181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</row>
    <row r="52" spans="1:7" x14ac:dyDescent="0.25">
      <c r="A52" s="1" t="s">
        <v>182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</row>
    <row r="53" spans="1:7" x14ac:dyDescent="0.25">
      <c r="A53" s="1" t="s">
        <v>183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</row>
    <row r="54" spans="1:7" x14ac:dyDescent="0.25">
      <c r="A54" s="1" t="s">
        <v>184</v>
      </c>
      <c r="B54" s="2" t="s">
        <v>185</v>
      </c>
      <c r="C54" s="2" t="s">
        <v>186</v>
      </c>
      <c r="D54" s="2" t="s">
        <v>187</v>
      </c>
      <c r="E54" s="2" t="s">
        <v>188</v>
      </c>
      <c r="F54" s="2">
        <v>0</v>
      </c>
      <c r="G54" s="2">
        <v>0</v>
      </c>
    </row>
    <row r="55" spans="1:7" x14ac:dyDescent="0.25">
      <c r="A55" s="1" t="s">
        <v>189</v>
      </c>
      <c r="B55" s="2">
        <v>0</v>
      </c>
      <c r="C55" s="2" t="s">
        <v>190</v>
      </c>
      <c r="D55" s="2">
        <v>0</v>
      </c>
      <c r="E55" s="2">
        <v>0</v>
      </c>
      <c r="F55" s="2">
        <v>0</v>
      </c>
      <c r="G55" s="2">
        <v>0</v>
      </c>
    </row>
    <row r="56" spans="1:7" x14ac:dyDescent="0.25">
      <c r="A56" s="3" t="s">
        <v>15</v>
      </c>
      <c r="B56" s="2" t="s">
        <v>191</v>
      </c>
      <c r="C56" s="2" t="s">
        <v>192</v>
      </c>
      <c r="D56" s="2" t="s">
        <v>193</v>
      </c>
      <c r="E56" s="2" t="s">
        <v>194</v>
      </c>
      <c r="F56" s="2" t="s">
        <v>176</v>
      </c>
      <c r="G56" s="2" t="s">
        <v>176</v>
      </c>
    </row>
    <row r="57" spans="1:7" x14ac:dyDescent="0.25">
      <c r="A57" s="3" t="s">
        <v>24</v>
      </c>
      <c r="B57" s="2" t="s">
        <v>195</v>
      </c>
      <c r="C57" s="2" t="s">
        <v>196</v>
      </c>
      <c r="D57" s="2" t="s">
        <v>197</v>
      </c>
      <c r="E57" s="2" t="s">
        <v>198</v>
      </c>
      <c r="F57" s="2" t="s">
        <v>199</v>
      </c>
      <c r="G57" s="2" t="s">
        <v>200</v>
      </c>
    </row>
    <row r="58" spans="1:7" x14ac:dyDescent="0.25">
      <c r="A58" s="13" t="s">
        <v>201</v>
      </c>
      <c r="B58" s="14"/>
      <c r="C58" s="14"/>
      <c r="D58" s="14"/>
      <c r="E58" s="14"/>
      <c r="F58" s="14"/>
      <c r="G58" s="15"/>
    </row>
    <row r="59" spans="1:7" x14ac:dyDescent="0.25">
      <c r="A59" s="1" t="s">
        <v>202</v>
      </c>
      <c r="B59" s="2" t="s">
        <v>203</v>
      </c>
      <c r="C59" s="2" t="s">
        <v>203</v>
      </c>
      <c r="D59" s="2" t="s">
        <v>203</v>
      </c>
      <c r="E59" s="2" t="s">
        <v>204</v>
      </c>
      <c r="F59" s="2" t="s">
        <v>205</v>
      </c>
      <c r="G59" s="2" t="s">
        <v>205</v>
      </c>
    </row>
    <row r="60" spans="1:7" x14ac:dyDescent="0.25">
      <c r="A60" s="1" t="s">
        <v>206</v>
      </c>
      <c r="B60" s="2" t="s">
        <v>207</v>
      </c>
      <c r="C60" s="2" t="s">
        <v>208</v>
      </c>
      <c r="D60" s="2" t="s">
        <v>209</v>
      </c>
      <c r="E60" s="2" t="s">
        <v>210</v>
      </c>
      <c r="F60" s="4" t="s">
        <v>211</v>
      </c>
      <c r="G60" s="4" t="s">
        <v>212</v>
      </c>
    </row>
    <row r="61" spans="1:7" x14ac:dyDescent="0.25">
      <c r="A61" s="1" t="s">
        <v>213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</row>
    <row r="62" spans="1:7" x14ac:dyDescent="0.25">
      <c r="A62" s="1" t="s">
        <v>214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</row>
    <row r="63" spans="1:7" x14ac:dyDescent="0.25">
      <c r="A63" s="1" t="s">
        <v>215</v>
      </c>
      <c r="B63" s="2" t="s">
        <v>207</v>
      </c>
      <c r="C63" s="2" t="s">
        <v>208</v>
      </c>
      <c r="D63" s="2" t="s">
        <v>209</v>
      </c>
      <c r="E63" s="2" t="s">
        <v>210</v>
      </c>
      <c r="F63" s="4" t="s">
        <v>211</v>
      </c>
      <c r="G63" s="4" t="s">
        <v>212</v>
      </c>
    </row>
    <row r="64" spans="1:7" x14ac:dyDescent="0.25">
      <c r="A64" s="1" t="s">
        <v>216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</row>
    <row r="65" spans="1:7" x14ac:dyDescent="0.25">
      <c r="A65" s="1" t="s">
        <v>217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</row>
    <row r="66" spans="1:7" x14ac:dyDescent="0.25">
      <c r="A66" s="1" t="s">
        <v>218</v>
      </c>
      <c r="B66" s="2" t="s">
        <v>219</v>
      </c>
      <c r="C66" s="2" t="s">
        <v>220</v>
      </c>
      <c r="D66" s="2" t="s">
        <v>221</v>
      </c>
      <c r="E66" s="2" t="s">
        <v>210</v>
      </c>
      <c r="F66" s="2" t="s">
        <v>222</v>
      </c>
      <c r="G66" s="2" t="s">
        <v>164</v>
      </c>
    </row>
    <row r="67" spans="1:7" x14ac:dyDescent="0.25">
      <c r="A67" s="1" t="s">
        <v>223</v>
      </c>
      <c r="B67" s="2">
        <v>0</v>
      </c>
      <c r="C67" s="2">
        <v>0</v>
      </c>
      <c r="D67" s="2">
        <v>0</v>
      </c>
      <c r="E67" s="2">
        <v>0</v>
      </c>
      <c r="F67" s="2" t="s">
        <v>224</v>
      </c>
      <c r="G67" s="2" t="s">
        <v>225</v>
      </c>
    </row>
    <row r="68" spans="1:7" x14ac:dyDescent="0.25">
      <c r="A68" s="1" t="s">
        <v>226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</row>
    <row r="69" spans="1:7" x14ac:dyDescent="0.25">
      <c r="A69" s="3" t="s">
        <v>17</v>
      </c>
      <c r="B69" s="2" t="s">
        <v>219</v>
      </c>
      <c r="C69" s="2" t="s">
        <v>220</v>
      </c>
      <c r="D69" s="2" t="s">
        <v>221</v>
      </c>
      <c r="E69" s="2" t="s">
        <v>210</v>
      </c>
      <c r="F69" s="2" t="s">
        <v>227</v>
      </c>
      <c r="G69" s="2" t="s">
        <v>228</v>
      </c>
    </row>
    <row r="70" spans="1:7" x14ac:dyDescent="0.25">
      <c r="A70" s="3" t="s">
        <v>229</v>
      </c>
      <c r="B70" s="2" t="s">
        <v>118</v>
      </c>
      <c r="C70" s="2" t="s">
        <v>119</v>
      </c>
      <c r="D70" s="2" t="s">
        <v>120</v>
      </c>
      <c r="E70" s="2" t="s">
        <v>121</v>
      </c>
      <c r="F70" s="2" t="s">
        <v>122</v>
      </c>
      <c r="G70" s="2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H34"/>
  <sheetViews>
    <sheetView workbookViewId="0">
      <selection activeCell="F23" sqref="F23"/>
    </sheetView>
  </sheetViews>
  <sheetFormatPr defaultColWidth="42.42578125" defaultRowHeight="15" x14ac:dyDescent="0.25"/>
  <cols>
    <col min="1" max="1" width="31.7109375" bestFit="1" customWidth="1"/>
    <col min="2" max="8" width="12.42578125" bestFit="1" customWidth="1"/>
  </cols>
  <sheetData>
    <row r="1" spans="1:8" x14ac:dyDescent="0.25">
      <c r="A1" s="16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230</v>
      </c>
      <c r="G1" s="17" t="s">
        <v>40</v>
      </c>
      <c r="H1" s="17" t="s">
        <v>41</v>
      </c>
    </row>
    <row r="2" spans="1:8" x14ac:dyDescent="0.25">
      <c r="A2" s="1" t="s">
        <v>20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5">
      <c r="A3" s="1" t="s">
        <v>231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1" t="s">
        <v>21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x14ac:dyDescent="0.25">
      <c r="A5" s="1" t="s">
        <v>232</v>
      </c>
      <c r="B5" s="2" t="s">
        <v>233</v>
      </c>
      <c r="C5" s="2" t="s">
        <v>234</v>
      </c>
      <c r="D5" s="2" t="s">
        <v>235</v>
      </c>
      <c r="E5" s="2" t="s">
        <v>236</v>
      </c>
      <c r="F5" s="2" t="s">
        <v>237</v>
      </c>
      <c r="G5" s="2" t="s">
        <v>238</v>
      </c>
      <c r="H5" s="2" t="s">
        <v>239</v>
      </c>
    </row>
    <row r="6" spans="1:8" x14ac:dyDescent="0.25">
      <c r="A6" s="1" t="s">
        <v>240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 t="s">
        <v>241</v>
      </c>
      <c r="B7" s="4" t="s">
        <v>242</v>
      </c>
      <c r="C7" s="4" t="s">
        <v>243</v>
      </c>
      <c r="D7" s="4" t="s">
        <v>244</v>
      </c>
      <c r="E7" s="4" t="s">
        <v>245</v>
      </c>
      <c r="F7" s="4" t="s">
        <v>246</v>
      </c>
      <c r="G7" s="4" t="s">
        <v>247</v>
      </c>
      <c r="H7" s="4" t="s">
        <v>248</v>
      </c>
    </row>
    <row r="8" spans="1:8" x14ac:dyDescent="0.25">
      <c r="A8" s="1" t="s">
        <v>249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1" t="s">
        <v>250</v>
      </c>
      <c r="B9" s="4" t="s">
        <v>251</v>
      </c>
      <c r="C9" s="4" t="s">
        <v>252</v>
      </c>
      <c r="D9" s="4" t="s">
        <v>253</v>
      </c>
      <c r="E9" s="4" t="s">
        <v>254</v>
      </c>
      <c r="F9" s="4" t="s">
        <v>255</v>
      </c>
      <c r="G9" s="4" t="s">
        <v>256</v>
      </c>
      <c r="H9" s="4" t="s">
        <v>257</v>
      </c>
    </row>
    <row r="10" spans="1:8" x14ac:dyDescent="0.25">
      <c r="A10" s="1" t="s">
        <v>258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1" t="s">
        <v>259</v>
      </c>
      <c r="B11" s="2" t="s">
        <v>260</v>
      </c>
      <c r="C11" s="4" t="s">
        <v>261</v>
      </c>
      <c r="D11" s="4" t="s">
        <v>262</v>
      </c>
      <c r="E11" s="4" t="s">
        <v>263</v>
      </c>
      <c r="F11" s="4" t="s">
        <v>264</v>
      </c>
      <c r="G11" s="4" t="s">
        <v>265</v>
      </c>
      <c r="H11" s="2" t="s">
        <v>266</v>
      </c>
    </row>
    <row r="12" spans="1:8" x14ac:dyDescent="0.25">
      <c r="A12" s="1" t="s">
        <v>267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1" t="s">
        <v>268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 t="s">
        <v>269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1" t="s">
        <v>270</v>
      </c>
      <c r="B15" s="4" t="s">
        <v>271</v>
      </c>
      <c r="C15" s="4" t="s">
        <v>272</v>
      </c>
      <c r="D15" s="4" t="s">
        <v>273</v>
      </c>
      <c r="E15" s="4" t="s">
        <v>274</v>
      </c>
      <c r="F15" s="4" t="s">
        <v>275</v>
      </c>
      <c r="G15" s="4" t="s">
        <v>276</v>
      </c>
      <c r="H15" s="4" t="s">
        <v>277</v>
      </c>
    </row>
    <row r="16" spans="1:8" x14ac:dyDescent="0.25">
      <c r="A16" s="1" t="s">
        <v>278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1" t="s">
        <v>279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280</v>
      </c>
      <c r="B18" s="4" t="s">
        <v>281</v>
      </c>
      <c r="C18" s="4" t="s">
        <v>282</v>
      </c>
      <c r="D18" s="4" t="s">
        <v>283</v>
      </c>
      <c r="E18" s="4" t="s">
        <v>284</v>
      </c>
      <c r="F18" s="4" t="s">
        <v>285</v>
      </c>
      <c r="G18" s="4" t="s">
        <v>286</v>
      </c>
      <c r="H18" s="4" t="s">
        <v>287</v>
      </c>
    </row>
    <row r="19" spans="1:8" x14ac:dyDescent="0.25">
      <c r="A19" s="1" t="s">
        <v>288</v>
      </c>
      <c r="B19" s="2">
        <v>0</v>
      </c>
      <c r="C19" s="2">
        <v>0</v>
      </c>
      <c r="D19" s="2">
        <v>0</v>
      </c>
      <c r="E19" s="4" t="s">
        <v>289</v>
      </c>
      <c r="F19" s="2">
        <v>0</v>
      </c>
      <c r="G19" s="2">
        <v>0</v>
      </c>
      <c r="H19" s="2">
        <v>0</v>
      </c>
    </row>
    <row r="20" spans="1:8" x14ac:dyDescent="0.25">
      <c r="A20" s="1" t="s">
        <v>290</v>
      </c>
      <c r="B20" s="4" t="s">
        <v>291</v>
      </c>
      <c r="C20" s="4" t="s">
        <v>292</v>
      </c>
      <c r="D20" s="4" t="s">
        <v>293</v>
      </c>
      <c r="E20" s="4" t="s">
        <v>294</v>
      </c>
      <c r="F20" s="4" t="s">
        <v>295</v>
      </c>
      <c r="G20" s="4" t="s">
        <v>296</v>
      </c>
      <c r="H20" s="4" t="s">
        <v>297</v>
      </c>
    </row>
    <row r="21" spans="1:8" x14ac:dyDescent="0.25">
      <c r="A21" s="1" t="s">
        <v>298</v>
      </c>
      <c r="B21" s="2">
        <v>0</v>
      </c>
      <c r="C21" s="2">
        <v>0</v>
      </c>
      <c r="D21" s="2">
        <v>0</v>
      </c>
      <c r="E21" s="2" t="s">
        <v>299</v>
      </c>
      <c r="F21" s="2">
        <v>0</v>
      </c>
      <c r="G21" s="2">
        <v>0</v>
      </c>
      <c r="H21" s="2">
        <v>0</v>
      </c>
    </row>
    <row r="22" spans="1:8" x14ac:dyDescent="0.25">
      <c r="A22" s="1" t="s">
        <v>300</v>
      </c>
      <c r="B22" s="2">
        <v>0</v>
      </c>
      <c r="C22" s="2">
        <v>0</v>
      </c>
      <c r="D22" s="2">
        <v>0</v>
      </c>
      <c r="E22" s="2" t="s">
        <v>301</v>
      </c>
      <c r="F22" s="2">
        <v>0</v>
      </c>
      <c r="G22" s="2">
        <v>0</v>
      </c>
      <c r="H22" s="2">
        <v>0</v>
      </c>
    </row>
    <row r="23" spans="1:8" x14ac:dyDescent="0.25">
      <c r="A23" s="1" t="s">
        <v>14</v>
      </c>
      <c r="B23" s="4" t="s">
        <v>291</v>
      </c>
      <c r="C23" s="4" t="s">
        <v>292</v>
      </c>
      <c r="D23" s="4" t="s">
        <v>293</v>
      </c>
      <c r="E23" s="4" t="s">
        <v>302</v>
      </c>
      <c r="F23" s="4" t="s">
        <v>295</v>
      </c>
      <c r="G23" s="4" t="s">
        <v>296</v>
      </c>
      <c r="H23" s="4" t="s">
        <v>297</v>
      </c>
    </row>
    <row r="24" spans="1:8" x14ac:dyDescent="0.25">
      <c r="A24" s="1" t="s">
        <v>303</v>
      </c>
      <c r="B24" s="4" t="s">
        <v>291</v>
      </c>
      <c r="C24" s="4" t="s">
        <v>292</v>
      </c>
      <c r="D24" s="4" t="s">
        <v>293</v>
      </c>
      <c r="E24" s="4" t="s">
        <v>304</v>
      </c>
      <c r="F24" s="4" t="s">
        <v>305</v>
      </c>
      <c r="G24" s="4" t="s">
        <v>306</v>
      </c>
      <c r="H24" s="4" t="s">
        <v>307</v>
      </c>
    </row>
    <row r="25" spans="1:8" x14ac:dyDescent="0.25">
      <c r="A25" s="1" t="s">
        <v>308</v>
      </c>
      <c r="B25" s="2">
        <v>0</v>
      </c>
      <c r="C25" s="2">
        <v>0</v>
      </c>
      <c r="D25" s="2">
        <v>0</v>
      </c>
      <c r="E25" s="4" t="s">
        <v>309</v>
      </c>
      <c r="F25" s="4" t="s">
        <v>310</v>
      </c>
      <c r="G25" s="4" t="s">
        <v>311</v>
      </c>
      <c r="H25" s="4" t="s">
        <v>312</v>
      </c>
    </row>
    <row r="26" spans="1:8" x14ac:dyDescent="0.25">
      <c r="A26" s="1" t="s">
        <v>313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25">
      <c r="A27" s="1" t="s">
        <v>314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</row>
    <row r="28" spans="1:8" x14ac:dyDescent="0.25">
      <c r="A28" s="13" t="s">
        <v>315</v>
      </c>
      <c r="B28" s="14"/>
      <c r="C28" s="14"/>
      <c r="D28" s="14"/>
      <c r="E28" s="14"/>
      <c r="F28" s="14"/>
      <c r="G28" s="14"/>
      <c r="H28" s="15"/>
    </row>
    <row r="29" spans="1:8" x14ac:dyDescent="0.25">
      <c r="A29" s="1" t="s">
        <v>316</v>
      </c>
      <c r="B29" s="2">
        <v>-0.01</v>
      </c>
      <c r="C29" s="2">
        <v>-0.05</v>
      </c>
      <c r="D29" s="2">
        <v>-0.03</v>
      </c>
      <c r="E29" s="2">
        <v>-0.06</v>
      </c>
      <c r="F29" s="2">
        <v>-0.02</v>
      </c>
      <c r="G29" s="2">
        <v>0</v>
      </c>
      <c r="H29" s="2">
        <v>0</v>
      </c>
    </row>
    <row r="30" spans="1:8" x14ac:dyDescent="0.25">
      <c r="A30" s="1" t="s">
        <v>317</v>
      </c>
      <c r="B30" s="2">
        <v>-0.01</v>
      </c>
      <c r="C30" s="2">
        <v>-0.05</v>
      </c>
      <c r="D30" s="2">
        <v>-0.03</v>
      </c>
      <c r="E30" s="2">
        <v>-0.06</v>
      </c>
      <c r="F30" s="2">
        <v>0</v>
      </c>
      <c r="G30" s="2">
        <v>0</v>
      </c>
      <c r="H30" s="2">
        <v>0</v>
      </c>
    </row>
    <row r="31" spans="1:8" x14ac:dyDescent="0.25">
      <c r="A31" s="1" t="s">
        <v>318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25">
      <c r="A32" s="1" t="s">
        <v>319</v>
      </c>
      <c r="B32" s="4" t="s">
        <v>291</v>
      </c>
      <c r="C32" s="4" t="s">
        <v>292</v>
      </c>
      <c r="D32" s="4" t="s">
        <v>293</v>
      </c>
      <c r="E32" s="4" t="s">
        <v>302</v>
      </c>
      <c r="F32" s="4" t="s">
        <v>295</v>
      </c>
      <c r="G32" s="4" t="s">
        <v>296</v>
      </c>
      <c r="H32" s="4" t="s">
        <v>297</v>
      </c>
    </row>
    <row r="33" spans="1:8" x14ac:dyDescent="0.25">
      <c r="A33" s="1" t="s">
        <v>320</v>
      </c>
      <c r="B33" s="4" t="s">
        <v>291</v>
      </c>
      <c r="C33" s="4" t="s">
        <v>292</v>
      </c>
      <c r="D33" s="4" t="s">
        <v>293</v>
      </c>
      <c r="E33" s="4" t="s">
        <v>304</v>
      </c>
      <c r="F33" s="4" t="s">
        <v>305</v>
      </c>
      <c r="G33" s="4" t="s">
        <v>306</v>
      </c>
      <c r="H33" s="4" t="s">
        <v>307</v>
      </c>
    </row>
    <row r="34" spans="1:8" x14ac:dyDescent="0.25">
      <c r="A34" s="1" t="s">
        <v>321</v>
      </c>
      <c r="B34" s="2">
        <v>0</v>
      </c>
      <c r="C34" s="2">
        <v>0</v>
      </c>
      <c r="D34" s="2">
        <v>0</v>
      </c>
      <c r="E34" s="4" t="s">
        <v>309</v>
      </c>
      <c r="F34" s="4" t="s">
        <v>310</v>
      </c>
      <c r="G34" s="4" t="s">
        <v>311</v>
      </c>
      <c r="H34" s="4" t="s">
        <v>312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H54"/>
  <sheetViews>
    <sheetView workbookViewId="0">
      <selection sqref="A1:H54"/>
    </sheetView>
  </sheetViews>
  <sheetFormatPr defaultColWidth="62.85546875" defaultRowHeight="15" x14ac:dyDescent="0.25"/>
  <cols>
    <col min="1" max="1" width="46" bestFit="1" customWidth="1"/>
    <col min="2" max="8" width="12.42578125" bestFit="1" customWidth="1"/>
  </cols>
  <sheetData>
    <row r="1" spans="1:8" x14ac:dyDescent="0.25">
      <c r="A1" s="16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230</v>
      </c>
      <c r="G1" s="17" t="s">
        <v>40</v>
      </c>
      <c r="H1" s="17" t="s">
        <v>41</v>
      </c>
    </row>
    <row r="2" spans="1:8" x14ac:dyDescent="0.25">
      <c r="A2" s="13" t="s">
        <v>322</v>
      </c>
      <c r="B2" s="14"/>
      <c r="C2" s="14"/>
      <c r="D2" s="14"/>
      <c r="E2" s="14"/>
      <c r="F2" s="14"/>
      <c r="G2" s="14"/>
      <c r="H2" s="15"/>
    </row>
    <row r="3" spans="1:8" x14ac:dyDescent="0.25">
      <c r="A3" s="1" t="s">
        <v>323</v>
      </c>
      <c r="B3" s="4" t="s">
        <v>291</v>
      </c>
      <c r="C3" s="4" t="s">
        <v>292</v>
      </c>
      <c r="D3" s="2">
        <v>0</v>
      </c>
      <c r="E3" s="4" t="s">
        <v>294</v>
      </c>
      <c r="F3" s="2">
        <v>0</v>
      </c>
      <c r="G3" s="4" t="s">
        <v>296</v>
      </c>
      <c r="H3" s="4" t="s">
        <v>297</v>
      </c>
    </row>
    <row r="4" spans="1:8" x14ac:dyDescent="0.25">
      <c r="A4" s="1" t="s">
        <v>324</v>
      </c>
      <c r="B4" s="2">
        <v>0</v>
      </c>
      <c r="C4" s="2" t="s">
        <v>325</v>
      </c>
      <c r="D4" s="2">
        <v>0</v>
      </c>
      <c r="E4" s="2" t="s">
        <v>326</v>
      </c>
      <c r="F4" s="2">
        <v>0</v>
      </c>
      <c r="G4" s="2">
        <v>0</v>
      </c>
      <c r="H4" s="2">
        <v>0</v>
      </c>
    </row>
    <row r="5" spans="1:8" x14ac:dyDescent="0.25">
      <c r="A5" s="1" t="s">
        <v>327</v>
      </c>
      <c r="B5" s="2" t="s">
        <v>328</v>
      </c>
      <c r="C5" s="2" t="s">
        <v>329</v>
      </c>
      <c r="D5" s="2">
        <v>0</v>
      </c>
      <c r="E5" s="2" t="s">
        <v>330</v>
      </c>
      <c r="F5" s="2">
        <v>0</v>
      </c>
      <c r="G5" s="2" t="s">
        <v>331</v>
      </c>
      <c r="H5" s="2" t="s">
        <v>332</v>
      </c>
    </row>
    <row r="6" spans="1:8" x14ac:dyDescent="0.25">
      <c r="A6" s="1" t="s">
        <v>333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 t="s">
        <v>334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 t="s">
        <v>335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1" t="s">
        <v>268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1" t="s">
        <v>336</v>
      </c>
      <c r="B10" s="2" t="s">
        <v>337</v>
      </c>
      <c r="C10" s="2" t="s">
        <v>338</v>
      </c>
      <c r="D10" s="2">
        <v>0</v>
      </c>
      <c r="E10" s="2" t="s">
        <v>339</v>
      </c>
      <c r="F10" s="2">
        <v>0</v>
      </c>
      <c r="G10" s="2" t="s">
        <v>340</v>
      </c>
      <c r="H10" s="2" t="s">
        <v>341</v>
      </c>
    </row>
    <row r="11" spans="1:8" x14ac:dyDescent="0.25">
      <c r="A11" s="1" t="s">
        <v>342</v>
      </c>
      <c r="B11" s="4" t="s">
        <v>343</v>
      </c>
      <c r="C11" s="4" t="s">
        <v>344</v>
      </c>
      <c r="D11" s="2">
        <v>0</v>
      </c>
      <c r="E11" s="4" t="s">
        <v>345</v>
      </c>
      <c r="F11" s="2">
        <v>0</v>
      </c>
      <c r="G11" s="4" t="s">
        <v>346</v>
      </c>
      <c r="H11" s="4" t="s">
        <v>347</v>
      </c>
    </row>
    <row r="12" spans="1:8" x14ac:dyDescent="0.25">
      <c r="A12" s="1" t="s">
        <v>348</v>
      </c>
      <c r="B12" s="4" t="s">
        <v>349</v>
      </c>
      <c r="C12" s="2" t="s">
        <v>350</v>
      </c>
      <c r="D12" s="2">
        <v>0</v>
      </c>
      <c r="E12" s="2" t="s">
        <v>351</v>
      </c>
      <c r="F12" s="2">
        <v>0</v>
      </c>
      <c r="G12" s="4" t="s">
        <v>352</v>
      </c>
      <c r="H12" s="4" t="s">
        <v>353</v>
      </c>
    </row>
    <row r="13" spans="1:8" x14ac:dyDescent="0.25">
      <c r="A13" s="1" t="s">
        <v>354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 t="s">
        <v>355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1" t="s">
        <v>356</v>
      </c>
      <c r="B15" s="4" t="s">
        <v>357</v>
      </c>
      <c r="C15" s="2" t="s">
        <v>358</v>
      </c>
      <c r="D15" s="2">
        <v>0</v>
      </c>
      <c r="E15" s="2" t="s">
        <v>359</v>
      </c>
      <c r="F15" s="2">
        <v>0</v>
      </c>
      <c r="G15" s="2" t="s">
        <v>360</v>
      </c>
      <c r="H15" s="2" t="s">
        <v>361</v>
      </c>
    </row>
    <row r="16" spans="1:8" x14ac:dyDescent="0.25">
      <c r="A16" s="1" t="s">
        <v>362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1" t="s">
        <v>363</v>
      </c>
      <c r="B17" s="2" t="s">
        <v>364</v>
      </c>
      <c r="C17" s="2" t="s">
        <v>365</v>
      </c>
      <c r="D17" s="2">
        <v>0</v>
      </c>
      <c r="E17" s="2" t="s">
        <v>366</v>
      </c>
      <c r="F17" s="2">
        <v>0</v>
      </c>
      <c r="G17" s="2" t="s">
        <v>367</v>
      </c>
      <c r="H17" s="4" t="s">
        <v>368</v>
      </c>
    </row>
    <row r="18" spans="1:8" x14ac:dyDescent="0.25">
      <c r="A18" s="1" t="s">
        <v>369</v>
      </c>
      <c r="B18" s="4" t="s">
        <v>370</v>
      </c>
      <c r="C18" s="4" t="s">
        <v>371</v>
      </c>
      <c r="D18" s="2">
        <v>0</v>
      </c>
      <c r="E18" s="4" t="s">
        <v>372</v>
      </c>
      <c r="F18" s="2">
        <v>0</v>
      </c>
      <c r="G18" s="4" t="s">
        <v>373</v>
      </c>
      <c r="H18" s="4" t="s">
        <v>374</v>
      </c>
    </row>
    <row r="19" spans="1:8" x14ac:dyDescent="0.25">
      <c r="A19" s="1" t="s">
        <v>375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5">
      <c r="A20" s="1" t="s">
        <v>376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 t="s">
        <v>377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5">
      <c r="A22" s="1" t="s">
        <v>378</v>
      </c>
      <c r="B22" s="2">
        <v>0</v>
      </c>
      <c r="C22" s="2">
        <v>0</v>
      </c>
      <c r="D22" s="4" t="s">
        <v>379</v>
      </c>
      <c r="E22" s="2">
        <v>0</v>
      </c>
      <c r="F22" s="4" t="s">
        <v>380</v>
      </c>
      <c r="G22" s="2">
        <v>0</v>
      </c>
      <c r="H22" s="2">
        <v>0</v>
      </c>
    </row>
    <row r="23" spans="1:8" x14ac:dyDescent="0.25">
      <c r="A23" s="3" t="s">
        <v>381</v>
      </c>
      <c r="B23" s="4" t="s">
        <v>370</v>
      </c>
      <c r="C23" s="4" t="s">
        <v>371</v>
      </c>
      <c r="D23" s="4" t="s">
        <v>379</v>
      </c>
      <c r="E23" s="4" t="s">
        <v>372</v>
      </c>
      <c r="F23" s="4" t="s">
        <v>380</v>
      </c>
      <c r="G23" s="4" t="s">
        <v>373</v>
      </c>
      <c r="H23" s="4" t="s">
        <v>374</v>
      </c>
    </row>
    <row r="24" spans="1:8" x14ac:dyDescent="0.25">
      <c r="A24" s="13" t="s">
        <v>382</v>
      </c>
      <c r="B24" s="14"/>
      <c r="C24" s="14"/>
      <c r="D24" s="14"/>
      <c r="E24" s="14"/>
      <c r="F24" s="14"/>
      <c r="G24" s="14"/>
      <c r="H24" s="15"/>
    </row>
    <row r="25" spans="1:8" x14ac:dyDescent="0.25">
      <c r="A25" s="1" t="s">
        <v>383</v>
      </c>
      <c r="B25" s="4" t="s">
        <v>384</v>
      </c>
      <c r="C25" s="4" t="s">
        <v>385</v>
      </c>
      <c r="D25" s="4" t="s">
        <v>386</v>
      </c>
      <c r="E25" s="4" t="s">
        <v>387</v>
      </c>
      <c r="F25" s="4" t="s">
        <v>388</v>
      </c>
      <c r="G25" s="4" t="s">
        <v>389</v>
      </c>
      <c r="H25" s="4" t="s">
        <v>390</v>
      </c>
    </row>
    <row r="26" spans="1:8" x14ac:dyDescent="0.25">
      <c r="A26" s="1" t="s">
        <v>391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25">
      <c r="A27" s="1" t="s">
        <v>392</v>
      </c>
      <c r="B27" s="2">
        <v>0</v>
      </c>
      <c r="C27" s="2">
        <v>0</v>
      </c>
      <c r="D27" s="2">
        <v>0</v>
      </c>
      <c r="E27" s="4" t="s">
        <v>393</v>
      </c>
      <c r="F27" s="4" t="s">
        <v>393</v>
      </c>
      <c r="G27" s="2">
        <v>0</v>
      </c>
      <c r="H27" s="2">
        <v>0</v>
      </c>
    </row>
    <row r="28" spans="1:8" x14ac:dyDescent="0.25">
      <c r="A28" s="1" t="s">
        <v>394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25">
      <c r="A29" s="1" t="s">
        <v>395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25">
      <c r="A30" s="1" t="s">
        <v>396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25">
      <c r="A31" s="1" t="s">
        <v>397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25">
      <c r="A32" s="1" t="s">
        <v>398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25">
      <c r="A33" s="1" t="s">
        <v>399</v>
      </c>
      <c r="B33" s="2" t="s">
        <v>400</v>
      </c>
      <c r="C33" s="2" t="s">
        <v>401</v>
      </c>
      <c r="D33" s="2" t="s">
        <v>402</v>
      </c>
      <c r="E33" s="2" t="s">
        <v>403</v>
      </c>
      <c r="F33" s="2" t="s">
        <v>404</v>
      </c>
      <c r="G33" s="2" t="s">
        <v>405</v>
      </c>
      <c r="H33" s="2" t="s">
        <v>406</v>
      </c>
    </row>
    <row r="34" spans="1:8" x14ac:dyDescent="0.25">
      <c r="A34" s="1" t="s">
        <v>407</v>
      </c>
      <c r="B34" s="2" t="s">
        <v>408</v>
      </c>
      <c r="C34" s="4" t="s">
        <v>409</v>
      </c>
      <c r="D34" s="4" t="s">
        <v>410</v>
      </c>
      <c r="E34" s="4" t="s">
        <v>411</v>
      </c>
      <c r="F34" s="4" t="s">
        <v>412</v>
      </c>
      <c r="G34" s="4" t="s">
        <v>413</v>
      </c>
      <c r="H34" s="2" t="s">
        <v>414</v>
      </c>
    </row>
    <row r="35" spans="1:8" x14ac:dyDescent="0.25">
      <c r="A35" s="3" t="s">
        <v>415</v>
      </c>
      <c r="B35" s="2" t="s">
        <v>416</v>
      </c>
      <c r="C35" s="4" t="s">
        <v>417</v>
      </c>
      <c r="D35" s="4" t="s">
        <v>418</v>
      </c>
      <c r="E35" s="4" t="s">
        <v>419</v>
      </c>
      <c r="F35" s="4" t="s">
        <v>420</v>
      </c>
      <c r="G35" s="4" t="s">
        <v>421</v>
      </c>
      <c r="H35" s="4" t="s">
        <v>422</v>
      </c>
    </row>
    <row r="36" spans="1:8" x14ac:dyDescent="0.25">
      <c r="A36" s="13" t="s">
        <v>423</v>
      </c>
      <c r="B36" s="14"/>
      <c r="C36" s="14"/>
      <c r="D36" s="14"/>
      <c r="E36" s="14"/>
      <c r="F36" s="14"/>
      <c r="G36" s="14"/>
      <c r="H36" s="15"/>
    </row>
    <row r="37" spans="1:8" x14ac:dyDescent="0.25">
      <c r="A37" s="1" t="s">
        <v>424</v>
      </c>
      <c r="B37" s="2">
        <v>0</v>
      </c>
      <c r="C37" s="2" t="s">
        <v>425</v>
      </c>
      <c r="D37" s="2" t="s">
        <v>425</v>
      </c>
      <c r="E37" s="2" t="s">
        <v>426</v>
      </c>
      <c r="F37" s="2" t="s">
        <v>426</v>
      </c>
      <c r="G37" s="2" t="s">
        <v>129</v>
      </c>
      <c r="H37" s="2" t="s">
        <v>427</v>
      </c>
    </row>
    <row r="38" spans="1:8" x14ac:dyDescent="0.25">
      <c r="A38" s="1" t="s">
        <v>428</v>
      </c>
      <c r="B38" s="4" t="s">
        <v>429</v>
      </c>
      <c r="C38" s="4" t="s">
        <v>430</v>
      </c>
      <c r="D38" s="4" t="s">
        <v>431</v>
      </c>
      <c r="E38" s="2">
        <v>0</v>
      </c>
      <c r="F38" s="2">
        <v>0</v>
      </c>
      <c r="G38" s="4" t="s">
        <v>432</v>
      </c>
      <c r="H38" s="4" t="s">
        <v>433</v>
      </c>
    </row>
    <row r="39" spans="1:8" x14ac:dyDescent="0.25">
      <c r="A39" s="1" t="s">
        <v>434</v>
      </c>
      <c r="B39" s="2">
        <v>0</v>
      </c>
      <c r="C39" s="2">
        <v>0</v>
      </c>
      <c r="D39" s="2">
        <v>0</v>
      </c>
      <c r="E39" s="2" t="s">
        <v>435</v>
      </c>
      <c r="F39" s="2" t="s">
        <v>435</v>
      </c>
      <c r="G39" s="2" t="s">
        <v>436</v>
      </c>
      <c r="H39" s="2" t="s">
        <v>437</v>
      </c>
    </row>
    <row r="40" spans="1:8" x14ac:dyDescent="0.25">
      <c r="A40" s="1" t="s">
        <v>438</v>
      </c>
      <c r="B40" s="2">
        <v>0</v>
      </c>
      <c r="C40" s="2" t="s">
        <v>439</v>
      </c>
      <c r="D40" s="2" t="s">
        <v>439</v>
      </c>
      <c r="E40" s="2" t="s">
        <v>440</v>
      </c>
      <c r="F40" s="2" t="s">
        <v>441</v>
      </c>
      <c r="G40" s="2">
        <v>0</v>
      </c>
      <c r="H40" s="2">
        <v>0</v>
      </c>
    </row>
    <row r="41" spans="1:8" x14ac:dyDescent="0.25">
      <c r="A41" s="1" t="s">
        <v>442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</row>
    <row r="42" spans="1:8" x14ac:dyDescent="0.25">
      <c r="A42" s="1" t="s">
        <v>443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25">
      <c r="A43" s="1" t="s">
        <v>444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25">
      <c r="A44" s="1" t="s">
        <v>445</v>
      </c>
      <c r="B44" s="4" t="s">
        <v>446</v>
      </c>
      <c r="C44" s="4" t="s">
        <v>447</v>
      </c>
      <c r="D44" s="4" t="s">
        <v>448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25">
      <c r="A45" s="1" t="s">
        <v>449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x14ac:dyDescent="0.25">
      <c r="A46" s="1" t="s">
        <v>450</v>
      </c>
      <c r="B46" s="4" t="s">
        <v>451</v>
      </c>
      <c r="C46" s="4" t="s">
        <v>452</v>
      </c>
      <c r="D46" s="4" t="s">
        <v>453</v>
      </c>
      <c r="E46" s="4" t="s">
        <v>454</v>
      </c>
      <c r="F46" s="2">
        <v>0</v>
      </c>
      <c r="G46" s="4" t="s">
        <v>455</v>
      </c>
      <c r="H46" s="2">
        <v>0</v>
      </c>
    </row>
    <row r="47" spans="1:8" x14ac:dyDescent="0.25">
      <c r="A47" s="1" t="s">
        <v>456</v>
      </c>
      <c r="B47" s="4" t="s">
        <v>457</v>
      </c>
      <c r="C47" s="4" t="s">
        <v>458</v>
      </c>
      <c r="D47" s="4" t="s">
        <v>459</v>
      </c>
      <c r="E47" s="4" t="s">
        <v>460</v>
      </c>
      <c r="F47" s="2">
        <v>0</v>
      </c>
      <c r="G47" s="2">
        <v>0</v>
      </c>
      <c r="H47" s="2">
        <v>0</v>
      </c>
    </row>
    <row r="48" spans="1:8" x14ac:dyDescent="0.25">
      <c r="A48" s="3" t="s">
        <v>461</v>
      </c>
      <c r="B48" s="4" t="s">
        <v>462</v>
      </c>
      <c r="C48" s="2" t="s">
        <v>463</v>
      </c>
      <c r="D48" s="2" t="s">
        <v>464</v>
      </c>
      <c r="E48" s="2" t="s">
        <v>465</v>
      </c>
      <c r="F48" s="2" t="s">
        <v>466</v>
      </c>
      <c r="G48" s="2" t="s">
        <v>467</v>
      </c>
      <c r="H48" s="2" t="s">
        <v>468</v>
      </c>
    </row>
    <row r="49" spans="1:8" x14ac:dyDescent="0.25">
      <c r="A49" s="3" t="s">
        <v>469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</row>
    <row r="50" spans="1:8" x14ac:dyDescent="0.25">
      <c r="A50" s="3" t="s">
        <v>470</v>
      </c>
      <c r="B50" s="2" t="s">
        <v>471</v>
      </c>
      <c r="C50" s="2" t="s">
        <v>472</v>
      </c>
      <c r="D50" s="2" t="s">
        <v>473</v>
      </c>
      <c r="E50" s="2" t="s">
        <v>474</v>
      </c>
      <c r="F50" s="4" t="s">
        <v>475</v>
      </c>
      <c r="G50" s="4" t="s">
        <v>476</v>
      </c>
      <c r="H50" s="2" t="s">
        <v>477</v>
      </c>
    </row>
    <row r="51" spans="1:8" x14ac:dyDescent="0.25">
      <c r="A51" s="3" t="s">
        <v>478</v>
      </c>
      <c r="B51" s="2" t="s">
        <v>479</v>
      </c>
      <c r="C51" s="2" t="s">
        <v>46</v>
      </c>
      <c r="D51" s="2" t="s">
        <v>46</v>
      </c>
      <c r="E51" s="2" t="s">
        <v>47</v>
      </c>
      <c r="F51" s="2" t="s">
        <v>47</v>
      </c>
      <c r="G51" s="2" t="s">
        <v>48</v>
      </c>
      <c r="H51" s="2" t="s">
        <v>480</v>
      </c>
    </row>
    <row r="52" spans="1:8" x14ac:dyDescent="0.25">
      <c r="A52" s="3" t="s">
        <v>481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4" t="s">
        <v>482</v>
      </c>
      <c r="H52" s="2" t="s">
        <v>266</v>
      </c>
    </row>
    <row r="53" spans="1:8" ht="28.5" x14ac:dyDescent="0.25">
      <c r="A53" s="3" t="s">
        <v>483</v>
      </c>
      <c r="B53" s="4" t="s">
        <v>484</v>
      </c>
      <c r="C53" s="2" t="s">
        <v>485</v>
      </c>
      <c r="D53" s="4" t="s">
        <v>486</v>
      </c>
      <c r="E53" s="2" t="s">
        <v>487</v>
      </c>
      <c r="F53" s="2" t="s">
        <v>488</v>
      </c>
      <c r="G53" s="2" t="s">
        <v>489</v>
      </c>
      <c r="H53" s="2" t="s">
        <v>490</v>
      </c>
    </row>
    <row r="54" spans="1:8" x14ac:dyDescent="0.25">
      <c r="A54" s="3" t="s">
        <v>491</v>
      </c>
      <c r="B54" s="2" t="s">
        <v>492</v>
      </c>
      <c r="C54" s="2" t="s">
        <v>479</v>
      </c>
      <c r="D54" s="2" t="s">
        <v>45</v>
      </c>
      <c r="E54" s="2" t="s">
        <v>46</v>
      </c>
      <c r="F54" s="2" t="s">
        <v>493</v>
      </c>
      <c r="G54" s="2" t="s">
        <v>47</v>
      </c>
      <c r="H54" s="2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workbookViewId="0">
      <selection activeCell="B2" sqref="B2"/>
    </sheetView>
  </sheetViews>
  <sheetFormatPr defaultColWidth="56.140625" defaultRowHeight="15" x14ac:dyDescent="0.25"/>
  <cols>
    <col min="2" max="3" width="11.7109375" bestFit="1" customWidth="1"/>
    <col min="4" max="5" width="12.42578125" bestFit="1" customWidth="1"/>
  </cols>
  <sheetData>
    <row r="1" spans="1:5" x14ac:dyDescent="0.25">
      <c r="A1" s="16" t="s">
        <v>35</v>
      </c>
      <c r="B1" s="17" t="s">
        <v>37</v>
      </c>
      <c r="C1" s="17" t="s">
        <v>39</v>
      </c>
      <c r="D1" s="17" t="s">
        <v>40</v>
      </c>
      <c r="E1" s="17" t="s">
        <v>41</v>
      </c>
    </row>
    <row r="2" spans="1:5" x14ac:dyDescent="0.25">
      <c r="A2" s="13" t="s">
        <v>42</v>
      </c>
      <c r="B2" s="14"/>
      <c r="C2" s="14"/>
      <c r="D2" s="14"/>
      <c r="E2" s="15"/>
    </row>
    <row r="3" spans="1:5" x14ac:dyDescent="0.25">
      <c r="A3" s="1" t="s">
        <v>6</v>
      </c>
      <c r="B3" s="2" t="s">
        <v>44</v>
      </c>
      <c r="C3" s="2" t="s">
        <v>46</v>
      </c>
      <c r="D3" s="2" t="s">
        <v>47</v>
      </c>
      <c r="E3" s="2" t="s">
        <v>48</v>
      </c>
    </row>
    <row r="4" spans="1:5" x14ac:dyDescent="0.25">
      <c r="A4" s="1" t="s">
        <v>49</v>
      </c>
      <c r="B4" s="2" t="s">
        <v>50</v>
      </c>
      <c r="C4" s="2" t="s">
        <v>51</v>
      </c>
      <c r="D4" s="2">
        <v>0</v>
      </c>
      <c r="E4" s="2">
        <v>0</v>
      </c>
    </row>
    <row r="5" spans="1:5" ht="28.5" x14ac:dyDescent="0.25">
      <c r="A5" s="1" t="s">
        <v>7</v>
      </c>
      <c r="B5" s="2">
        <v>0</v>
      </c>
      <c r="C5" s="2">
        <v>0</v>
      </c>
      <c r="D5" s="2">
        <v>0</v>
      </c>
      <c r="E5" s="2">
        <v>0</v>
      </c>
    </row>
    <row r="6" spans="1:5" x14ac:dyDescent="0.25">
      <c r="A6" s="1" t="s">
        <v>8</v>
      </c>
      <c r="B6" s="2">
        <v>0</v>
      </c>
      <c r="C6" s="2">
        <v>0</v>
      </c>
      <c r="D6" s="2">
        <v>0</v>
      </c>
      <c r="E6" s="2">
        <v>0</v>
      </c>
    </row>
    <row r="7" spans="1:5" x14ac:dyDescent="0.25">
      <c r="A7" s="1" t="s">
        <v>9</v>
      </c>
      <c r="B7" s="2">
        <v>0</v>
      </c>
      <c r="C7" s="2">
        <v>0</v>
      </c>
      <c r="D7" s="2">
        <v>0</v>
      </c>
      <c r="E7" s="2">
        <v>0</v>
      </c>
    </row>
    <row r="8" spans="1:5" x14ac:dyDescent="0.25">
      <c r="A8" s="1" t="s">
        <v>10</v>
      </c>
      <c r="B8" s="2">
        <v>0</v>
      </c>
      <c r="C8" s="2">
        <v>0</v>
      </c>
      <c r="D8" s="2">
        <v>0</v>
      </c>
      <c r="E8" s="2">
        <v>0</v>
      </c>
    </row>
    <row r="9" spans="1:5" x14ac:dyDescent="0.25">
      <c r="A9" s="1" t="s">
        <v>52</v>
      </c>
      <c r="B9" s="2">
        <v>0</v>
      </c>
      <c r="C9" s="2">
        <v>0</v>
      </c>
      <c r="D9" s="2">
        <v>0</v>
      </c>
      <c r="E9" s="2">
        <v>0</v>
      </c>
    </row>
    <row r="10" spans="1:5" x14ac:dyDescent="0.25">
      <c r="A10" s="1" t="s">
        <v>53</v>
      </c>
      <c r="B10" s="2">
        <v>0</v>
      </c>
      <c r="C10" s="2" t="s">
        <v>54</v>
      </c>
      <c r="D10" s="2" t="s">
        <v>55</v>
      </c>
      <c r="E10" s="2">
        <v>0</v>
      </c>
    </row>
    <row r="11" spans="1:5" x14ac:dyDescent="0.25">
      <c r="A11" s="1" t="s">
        <v>56</v>
      </c>
      <c r="B11" s="2" t="s">
        <v>58</v>
      </c>
      <c r="C11" s="2" t="s">
        <v>60</v>
      </c>
      <c r="D11" s="2" t="s">
        <v>61</v>
      </c>
      <c r="E11" s="2" t="s">
        <v>62</v>
      </c>
    </row>
    <row r="12" spans="1:5" x14ac:dyDescent="0.25">
      <c r="A12" s="1" t="s">
        <v>63</v>
      </c>
      <c r="B12" s="2">
        <v>0</v>
      </c>
      <c r="C12" s="2">
        <v>0</v>
      </c>
      <c r="D12" s="2">
        <v>0</v>
      </c>
      <c r="E12" s="2">
        <v>0</v>
      </c>
    </row>
    <row r="13" spans="1:5" x14ac:dyDescent="0.25">
      <c r="A13" s="1" t="s">
        <v>64</v>
      </c>
      <c r="B13" s="2" t="s">
        <v>66</v>
      </c>
      <c r="C13" s="2" t="s">
        <v>68</v>
      </c>
      <c r="D13" s="2" t="s">
        <v>69</v>
      </c>
      <c r="E13" s="2" t="s">
        <v>70</v>
      </c>
    </row>
    <row r="14" spans="1:5" x14ac:dyDescent="0.25">
      <c r="A14" s="1" t="s">
        <v>11</v>
      </c>
      <c r="B14" s="2" t="s">
        <v>72</v>
      </c>
      <c r="C14" s="2" t="s">
        <v>73</v>
      </c>
      <c r="D14" s="2" t="s">
        <v>74</v>
      </c>
      <c r="E14" s="2" t="s">
        <v>75</v>
      </c>
    </row>
    <row r="15" spans="1:5" x14ac:dyDescent="0.25">
      <c r="A15" s="3" t="s">
        <v>2</v>
      </c>
      <c r="B15" s="2" t="s">
        <v>77</v>
      </c>
      <c r="C15" s="2" t="s">
        <v>79</v>
      </c>
      <c r="D15" s="2" t="s">
        <v>80</v>
      </c>
      <c r="E15" s="2" t="s">
        <v>81</v>
      </c>
    </row>
    <row r="16" spans="1:5" x14ac:dyDescent="0.25">
      <c r="A16" s="13" t="s">
        <v>82</v>
      </c>
      <c r="B16" s="14"/>
      <c r="C16" s="14"/>
      <c r="D16" s="14"/>
      <c r="E16" s="15"/>
    </row>
    <row r="17" spans="1:5" x14ac:dyDescent="0.25">
      <c r="A17" s="1" t="s">
        <v>83</v>
      </c>
      <c r="B17" s="2" t="s">
        <v>85</v>
      </c>
      <c r="C17" s="2" t="s">
        <v>87</v>
      </c>
      <c r="D17" s="2" t="s">
        <v>88</v>
      </c>
      <c r="E17" s="2" t="s">
        <v>89</v>
      </c>
    </row>
    <row r="18" spans="1:5" x14ac:dyDescent="0.25">
      <c r="A18" s="1" t="s">
        <v>90</v>
      </c>
      <c r="B18" s="2">
        <v>0</v>
      </c>
      <c r="C18" s="2">
        <v>0</v>
      </c>
      <c r="D18" s="2">
        <v>0</v>
      </c>
      <c r="E18" s="2">
        <v>0</v>
      </c>
    </row>
    <row r="19" spans="1:5" x14ac:dyDescent="0.25">
      <c r="A19" s="1" t="s">
        <v>91</v>
      </c>
      <c r="B19" s="2">
        <v>0</v>
      </c>
      <c r="C19" s="2">
        <v>0</v>
      </c>
      <c r="D19" s="2">
        <v>0</v>
      </c>
      <c r="E19" s="2" t="s">
        <v>92</v>
      </c>
    </row>
    <row r="20" spans="1:5" x14ac:dyDescent="0.25">
      <c r="A20" s="1" t="s">
        <v>93</v>
      </c>
      <c r="B20" s="2">
        <v>0</v>
      </c>
      <c r="C20" s="2">
        <v>0</v>
      </c>
      <c r="D20" s="2">
        <v>0</v>
      </c>
      <c r="E20" s="2">
        <v>0</v>
      </c>
    </row>
    <row r="21" spans="1:5" x14ac:dyDescent="0.25">
      <c r="A21" s="1" t="s">
        <v>94</v>
      </c>
      <c r="B21" s="2">
        <v>0</v>
      </c>
      <c r="C21" s="2">
        <v>0</v>
      </c>
      <c r="D21" s="2">
        <v>0</v>
      </c>
      <c r="E21" s="2">
        <v>0</v>
      </c>
    </row>
    <row r="22" spans="1:5" x14ac:dyDescent="0.25">
      <c r="A22" s="1" t="s">
        <v>95</v>
      </c>
      <c r="B22" s="2">
        <v>0</v>
      </c>
      <c r="C22" s="2">
        <v>0</v>
      </c>
      <c r="D22" s="2">
        <v>0</v>
      </c>
      <c r="E22" s="2">
        <v>0</v>
      </c>
    </row>
    <row r="23" spans="1:5" x14ac:dyDescent="0.25">
      <c r="A23" s="1" t="s">
        <v>96</v>
      </c>
      <c r="B23" s="2">
        <v>0</v>
      </c>
      <c r="C23" s="2">
        <v>0</v>
      </c>
      <c r="D23" s="2">
        <v>0</v>
      </c>
      <c r="E23" s="2">
        <v>0</v>
      </c>
    </row>
    <row r="24" spans="1:5" x14ac:dyDescent="0.25">
      <c r="A24" s="1" t="s">
        <v>97</v>
      </c>
      <c r="B24" s="2">
        <v>0</v>
      </c>
      <c r="C24" s="2">
        <v>0</v>
      </c>
      <c r="D24" s="2">
        <v>0</v>
      </c>
      <c r="E24" s="2">
        <v>0</v>
      </c>
    </row>
    <row r="25" spans="1:5" x14ac:dyDescent="0.25">
      <c r="A25" s="1" t="s">
        <v>98</v>
      </c>
      <c r="B25" s="2">
        <v>0</v>
      </c>
      <c r="C25" s="2">
        <v>0</v>
      </c>
      <c r="D25" s="2">
        <v>0</v>
      </c>
      <c r="E25" s="2">
        <v>0</v>
      </c>
    </row>
    <row r="26" spans="1:5" ht="28.5" x14ac:dyDescent="0.25">
      <c r="A26" s="1" t="s">
        <v>99</v>
      </c>
      <c r="B26" s="2">
        <v>0</v>
      </c>
      <c r="C26" s="2">
        <v>0</v>
      </c>
      <c r="D26" s="2">
        <v>0</v>
      </c>
      <c r="E26" s="2">
        <v>0</v>
      </c>
    </row>
    <row r="27" spans="1:5" x14ac:dyDescent="0.25">
      <c r="A27" s="1" t="s">
        <v>100</v>
      </c>
      <c r="B27" s="2">
        <v>0</v>
      </c>
      <c r="C27" s="2">
        <v>0</v>
      </c>
      <c r="D27" s="2">
        <v>0</v>
      </c>
      <c r="E27" s="2">
        <v>0</v>
      </c>
    </row>
    <row r="28" spans="1:5" x14ac:dyDescent="0.25">
      <c r="A28" s="1" t="s">
        <v>101</v>
      </c>
      <c r="B28" s="2">
        <v>0</v>
      </c>
      <c r="C28" s="2">
        <v>0</v>
      </c>
      <c r="D28" s="2">
        <v>0</v>
      </c>
      <c r="E28" s="2">
        <v>0</v>
      </c>
    </row>
    <row r="29" spans="1:5" x14ac:dyDescent="0.25">
      <c r="A29" s="1" t="s">
        <v>102</v>
      </c>
      <c r="B29" s="2">
        <v>0</v>
      </c>
      <c r="C29" s="2">
        <v>0</v>
      </c>
      <c r="D29" s="2">
        <v>0</v>
      </c>
      <c r="E29" s="2">
        <v>0</v>
      </c>
    </row>
    <row r="30" spans="1:5" x14ac:dyDescent="0.25">
      <c r="A30" s="1" t="s">
        <v>103</v>
      </c>
      <c r="B30" s="2">
        <v>0</v>
      </c>
      <c r="C30" s="2">
        <v>0</v>
      </c>
      <c r="D30" s="2">
        <v>0</v>
      </c>
      <c r="E30" s="2">
        <v>0</v>
      </c>
    </row>
    <row r="31" spans="1:5" x14ac:dyDescent="0.25">
      <c r="A31" s="1" t="s">
        <v>104</v>
      </c>
      <c r="B31" s="2" t="s">
        <v>105</v>
      </c>
      <c r="C31" s="2" t="s">
        <v>107</v>
      </c>
      <c r="D31" s="2" t="s">
        <v>108</v>
      </c>
      <c r="E31" s="2" t="s">
        <v>109</v>
      </c>
    </row>
    <row r="32" spans="1:5" x14ac:dyDescent="0.25">
      <c r="A32" s="3" t="s">
        <v>110</v>
      </c>
      <c r="B32" s="2" t="s">
        <v>112</v>
      </c>
      <c r="C32" s="2" t="s">
        <v>114</v>
      </c>
      <c r="D32" s="2" t="s">
        <v>115</v>
      </c>
      <c r="E32" s="2" t="s">
        <v>116</v>
      </c>
    </row>
    <row r="33" spans="1:5" x14ac:dyDescent="0.25">
      <c r="A33" s="3" t="s">
        <v>117</v>
      </c>
      <c r="B33" s="2" t="s">
        <v>119</v>
      </c>
      <c r="C33" s="2" t="s">
        <v>121</v>
      </c>
      <c r="D33" s="2" t="s">
        <v>122</v>
      </c>
      <c r="E33" s="2" t="s">
        <v>123</v>
      </c>
    </row>
    <row r="34" spans="1:5" x14ac:dyDescent="0.25">
      <c r="A34" s="13" t="s">
        <v>124</v>
      </c>
      <c r="B34" s="14"/>
      <c r="C34" s="14"/>
      <c r="D34" s="14"/>
      <c r="E34" s="15"/>
    </row>
    <row r="35" spans="1:5" x14ac:dyDescent="0.25">
      <c r="A35" s="1" t="s">
        <v>125</v>
      </c>
      <c r="B35" s="2" t="s">
        <v>126</v>
      </c>
      <c r="C35" s="2" t="s">
        <v>128</v>
      </c>
      <c r="D35" s="2" t="s">
        <v>129</v>
      </c>
      <c r="E35" s="2">
        <v>0</v>
      </c>
    </row>
    <row r="36" spans="1:5" x14ac:dyDescent="0.25">
      <c r="A36" s="1" t="s">
        <v>130</v>
      </c>
      <c r="B36" s="2" t="s">
        <v>132</v>
      </c>
      <c r="C36" s="2">
        <v>0</v>
      </c>
      <c r="D36" s="2">
        <v>0</v>
      </c>
      <c r="E36" s="2">
        <v>0</v>
      </c>
    </row>
    <row r="37" spans="1:5" ht="28.5" x14ac:dyDescent="0.25">
      <c r="A37" s="1" t="s">
        <v>134</v>
      </c>
      <c r="B37" s="2">
        <v>0</v>
      </c>
      <c r="C37" s="2">
        <v>0</v>
      </c>
      <c r="D37" s="2">
        <v>0</v>
      </c>
      <c r="E37" s="2">
        <v>0</v>
      </c>
    </row>
    <row r="38" spans="1:5" x14ac:dyDescent="0.25">
      <c r="A38" s="1" t="s">
        <v>135</v>
      </c>
      <c r="B38" s="2">
        <v>0</v>
      </c>
      <c r="C38" s="2">
        <v>0</v>
      </c>
      <c r="D38" s="2">
        <v>0</v>
      </c>
      <c r="E38" s="2">
        <v>0</v>
      </c>
    </row>
    <row r="39" spans="1:5" x14ac:dyDescent="0.25">
      <c r="A39" s="1" t="s">
        <v>136</v>
      </c>
      <c r="B39" s="2" t="s">
        <v>138</v>
      </c>
      <c r="C39" s="2" t="s">
        <v>140</v>
      </c>
      <c r="D39" s="2" t="s">
        <v>141</v>
      </c>
      <c r="E39" s="2" t="s">
        <v>142</v>
      </c>
    </row>
    <row r="40" spans="1:5" x14ac:dyDescent="0.25">
      <c r="A40" s="1" t="s">
        <v>143</v>
      </c>
      <c r="B40" s="2">
        <v>0</v>
      </c>
      <c r="C40" s="2">
        <v>0</v>
      </c>
      <c r="D40" s="2">
        <v>0</v>
      </c>
      <c r="E40" s="2">
        <v>0</v>
      </c>
    </row>
    <row r="41" spans="1:5" x14ac:dyDescent="0.25">
      <c r="A41" s="1" t="s">
        <v>144</v>
      </c>
      <c r="B41" s="2">
        <v>0</v>
      </c>
      <c r="C41" s="2">
        <v>0</v>
      </c>
      <c r="D41" s="2">
        <v>0</v>
      </c>
      <c r="E41" s="2">
        <v>0</v>
      </c>
    </row>
    <row r="42" spans="1:5" x14ac:dyDescent="0.25">
      <c r="A42" s="1" t="s">
        <v>145</v>
      </c>
      <c r="B42" s="2">
        <v>0</v>
      </c>
      <c r="C42" s="2">
        <v>0</v>
      </c>
      <c r="D42" s="2">
        <v>0</v>
      </c>
      <c r="E42" s="2">
        <v>0</v>
      </c>
    </row>
    <row r="43" spans="1:5" x14ac:dyDescent="0.25">
      <c r="A43" s="1" t="s">
        <v>146</v>
      </c>
      <c r="B43" s="2" t="s">
        <v>148</v>
      </c>
      <c r="C43" s="2">
        <v>0</v>
      </c>
      <c r="D43" s="2">
        <v>0</v>
      </c>
      <c r="E43" s="2">
        <v>0</v>
      </c>
    </row>
    <row r="44" spans="1:5" x14ac:dyDescent="0.25">
      <c r="A44" s="1" t="s">
        <v>149</v>
      </c>
      <c r="B44" s="2" t="s">
        <v>151</v>
      </c>
      <c r="C44" s="2" t="s">
        <v>152</v>
      </c>
      <c r="D44" s="2" t="s">
        <v>153</v>
      </c>
      <c r="E44" s="2">
        <v>0</v>
      </c>
    </row>
    <row r="45" spans="1:5" x14ac:dyDescent="0.25">
      <c r="A45" s="3" t="s">
        <v>4</v>
      </c>
      <c r="B45" s="2" t="s">
        <v>155</v>
      </c>
      <c r="C45" s="2" t="s">
        <v>157</v>
      </c>
      <c r="D45" s="2" t="s">
        <v>158</v>
      </c>
      <c r="E45" s="2" t="s">
        <v>159</v>
      </c>
    </row>
    <row r="46" spans="1:5" x14ac:dyDescent="0.25">
      <c r="A46" s="3" t="s">
        <v>160</v>
      </c>
      <c r="B46" s="2" t="s">
        <v>162</v>
      </c>
      <c r="C46" s="2" t="s">
        <v>164</v>
      </c>
      <c r="D46" s="2" t="s">
        <v>165</v>
      </c>
      <c r="E46" s="2" t="s">
        <v>166</v>
      </c>
    </row>
    <row r="47" spans="1:5" x14ac:dyDescent="0.25">
      <c r="A47" s="3" t="s">
        <v>167</v>
      </c>
      <c r="B47" s="2" t="s">
        <v>169</v>
      </c>
      <c r="C47" s="2" t="s">
        <v>171</v>
      </c>
      <c r="D47" s="2" t="s">
        <v>172</v>
      </c>
      <c r="E47" s="2" t="s">
        <v>173</v>
      </c>
    </row>
    <row r="48" spans="1:5" x14ac:dyDescent="0.25">
      <c r="A48" s="13" t="s">
        <v>174</v>
      </c>
      <c r="B48" s="14"/>
      <c r="C48" s="14"/>
      <c r="D48" s="14"/>
      <c r="E48" s="15"/>
    </row>
    <row r="49" spans="1:5" x14ac:dyDescent="0.25">
      <c r="A49" s="1" t="s">
        <v>175</v>
      </c>
      <c r="B49" s="2">
        <v>0</v>
      </c>
      <c r="C49" s="2" t="s">
        <v>176</v>
      </c>
      <c r="D49" s="2" t="s">
        <v>176</v>
      </c>
      <c r="E49" s="2" t="s">
        <v>176</v>
      </c>
    </row>
    <row r="50" spans="1:5" x14ac:dyDescent="0.25">
      <c r="A50" s="1" t="s">
        <v>177</v>
      </c>
      <c r="B50" s="2" t="s">
        <v>179</v>
      </c>
      <c r="C50" s="2">
        <v>0</v>
      </c>
      <c r="D50" s="2">
        <v>0</v>
      </c>
      <c r="E50" s="2">
        <v>0</v>
      </c>
    </row>
    <row r="51" spans="1:5" ht="28.5" x14ac:dyDescent="0.25">
      <c r="A51" s="1" t="s">
        <v>181</v>
      </c>
      <c r="B51" s="2">
        <v>0</v>
      </c>
      <c r="C51" s="2">
        <v>0</v>
      </c>
      <c r="D51" s="2">
        <v>0</v>
      </c>
      <c r="E51" s="2">
        <v>0</v>
      </c>
    </row>
    <row r="52" spans="1:5" x14ac:dyDescent="0.25">
      <c r="A52" s="1" t="s">
        <v>182</v>
      </c>
      <c r="B52" s="2">
        <v>0</v>
      </c>
      <c r="C52" s="2">
        <v>0</v>
      </c>
      <c r="D52" s="2">
        <v>0</v>
      </c>
      <c r="E52" s="2">
        <v>0</v>
      </c>
    </row>
    <row r="53" spans="1:5" x14ac:dyDescent="0.25">
      <c r="A53" s="1" t="s">
        <v>183</v>
      </c>
      <c r="B53" s="2">
        <v>0</v>
      </c>
      <c r="C53" s="2">
        <v>0</v>
      </c>
      <c r="D53" s="2">
        <v>0</v>
      </c>
      <c r="E53" s="2">
        <v>0</v>
      </c>
    </row>
    <row r="54" spans="1:5" x14ac:dyDescent="0.25">
      <c r="A54" s="1" t="s">
        <v>184</v>
      </c>
      <c r="B54" s="2" t="s">
        <v>186</v>
      </c>
      <c r="C54" s="2" t="s">
        <v>188</v>
      </c>
      <c r="D54" s="2">
        <v>0</v>
      </c>
      <c r="E54" s="2">
        <v>0</v>
      </c>
    </row>
    <row r="55" spans="1:5" x14ac:dyDescent="0.25">
      <c r="A55" s="1" t="s">
        <v>189</v>
      </c>
      <c r="B55" s="2" t="s">
        <v>190</v>
      </c>
      <c r="C55" s="2">
        <v>0</v>
      </c>
      <c r="D55" s="2">
        <v>0</v>
      </c>
      <c r="E55" s="2">
        <v>0</v>
      </c>
    </row>
    <row r="56" spans="1:5" x14ac:dyDescent="0.25">
      <c r="A56" s="3" t="s">
        <v>15</v>
      </c>
      <c r="B56" s="2" t="s">
        <v>192</v>
      </c>
      <c r="C56" s="2" t="s">
        <v>194</v>
      </c>
      <c r="D56" s="2" t="s">
        <v>176</v>
      </c>
      <c r="E56" s="2" t="s">
        <v>176</v>
      </c>
    </row>
    <row r="57" spans="1:5" x14ac:dyDescent="0.25">
      <c r="A57" s="3" t="s">
        <v>24</v>
      </c>
      <c r="B57" s="2" t="s">
        <v>196</v>
      </c>
      <c r="C57" s="2" t="s">
        <v>198</v>
      </c>
      <c r="D57" s="2" t="s">
        <v>199</v>
      </c>
      <c r="E57" s="2" t="s">
        <v>200</v>
      </c>
    </row>
    <row r="58" spans="1:5" x14ac:dyDescent="0.25">
      <c r="A58" s="13" t="s">
        <v>201</v>
      </c>
      <c r="B58" s="14"/>
      <c r="C58" s="14"/>
      <c r="D58" s="14"/>
      <c r="E58" s="15"/>
    </row>
    <row r="59" spans="1:5" x14ac:dyDescent="0.25">
      <c r="A59" s="1" t="s">
        <v>202</v>
      </c>
      <c r="B59" s="2" t="s">
        <v>203</v>
      </c>
      <c r="C59" s="2" t="s">
        <v>204</v>
      </c>
      <c r="D59" s="2" t="s">
        <v>205</v>
      </c>
      <c r="E59" s="2" t="s">
        <v>205</v>
      </c>
    </row>
    <row r="60" spans="1:5" x14ac:dyDescent="0.25">
      <c r="A60" s="1" t="s">
        <v>206</v>
      </c>
      <c r="B60" s="2" t="s">
        <v>208</v>
      </c>
      <c r="C60" s="2" t="s">
        <v>210</v>
      </c>
      <c r="D60" s="4" t="s">
        <v>211</v>
      </c>
      <c r="E60" s="4" t="s">
        <v>212</v>
      </c>
    </row>
    <row r="61" spans="1:5" x14ac:dyDescent="0.25">
      <c r="A61" s="1" t="s">
        <v>213</v>
      </c>
      <c r="B61" s="2">
        <v>0</v>
      </c>
      <c r="C61" s="2">
        <v>0</v>
      </c>
      <c r="D61" s="2">
        <v>0</v>
      </c>
      <c r="E61" s="2">
        <v>0</v>
      </c>
    </row>
    <row r="62" spans="1:5" x14ac:dyDescent="0.25">
      <c r="A62" s="1" t="s">
        <v>214</v>
      </c>
      <c r="B62" s="2">
        <v>0</v>
      </c>
      <c r="C62" s="2">
        <v>0</v>
      </c>
      <c r="D62" s="2">
        <v>0</v>
      </c>
      <c r="E62" s="2">
        <v>0</v>
      </c>
    </row>
    <row r="63" spans="1:5" x14ac:dyDescent="0.25">
      <c r="A63" s="1" t="s">
        <v>215</v>
      </c>
      <c r="B63" s="2" t="s">
        <v>208</v>
      </c>
      <c r="C63" s="2" t="s">
        <v>210</v>
      </c>
      <c r="D63" s="4" t="s">
        <v>211</v>
      </c>
      <c r="E63" s="4" t="s">
        <v>212</v>
      </c>
    </row>
    <row r="64" spans="1:5" x14ac:dyDescent="0.25">
      <c r="A64" s="1" t="s">
        <v>216</v>
      </c>
      <c r="B64" s="2">
        <v>0</v>
      </c>
      <c r="C64" s="2">
        <v>0</v>
      </c>
      <c r="D64" s="2">
        <v>0</v>
      </c>
      <c r="E64" s="2">
        <v>0</v>
      </c>
    </row>
    <row r="65" spans="1:5" x14ac:dyDescent="0.25">
      <c r="A65" s="1" t="s">
        <v>217</v>
      </c>
      <c r="B65" s="2">
        <v>0</v>
      </c>
      <c r="C65" s="2">
        <v>0</v>
      </c>
      <c r="D65" s="2">
        <v>0</v>
      </c>
      <c r="E65" s="2">
        <v>0</v>
      </c>
    </row>
    <row r="66" spans="1:5" x14ac:dyDescent="0.25">
      <c r="A66" s="1" t="s">
        <v>218</v>
      </c>
      <c r="B66" s="2" t="s">
        <v>220</v>
      </c>
      <c r="C66" s="2" t="s">
        <v>210</v>
      </c>
      <c r="D66" s="2" t="s">
        <v>222</v>
      </c>
      <c r="E66" s="2" t="s">
        <v>164</v>
      </c>
    </row>
    <row r="67" spans="1:5" x14ac:dyDescent="0.25">
      <c r="A67" s="1" t="s">
        <v>223</v>
      </c>
      <c r="B67" s="2">
        <v>0</v>
      </c>
      <c r="C67" s="2">
        <v>0</v>
      </c>
      <c r="D67" s="2" t="s">
        <v>224</v>
      </c>
      <c r="E67" s="2" t="s">
        <v>225</v>
      </c>
    </row>
    <row r="68" spans="1:5" x14ac:dyDescent="0.25">
      <c r="A68" s="1" t="s">
        <v>226</v>
      </c>
      <c r="B68" s="2">
        <v>0</v>
      </c>
      <c r="C68" s="2">
        <v>0</v>
      </c>
      <c r="D68" s="2">
        <v>0</v>
      </c>
      <c r="E68" s="2">
        <v>0</v>
      </c>
    </row>
    <row r="69" spans="1:5" x14ac:dyDescent="0.25">
      <c r="A69" s="3" t="s">
        <v>17</v>
      </c>
      <c r="B69" s="2" t="s">
        <v>220</v>
      </c>
      <c r="C69" s="2" t="s">
        <v>210</v>
      </c>
      <c r="D69" s="2" t="s">
        <v>227</v>
      </c>
      <c r="E69" s="2" t="s">
        <v>228</v>
      </c>
    </row>
    <row r="70" spans="1:5" x14ac:dyDescent="0.25">
      <c r="A70" s="3" t="s">
        <v>229</v>
      </c>
      <c r="B70" s="2" t="s">
        <v>119</v>
      </c>
      <c r="C70" s="2" t="s">
        <v>121</v>
      </c>
      <c r="D70" s="2" t="s">
        <v>122</v>
      </c>
      <c r="E70" s="2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E34"/>
  <sheetViews>
    <sheetView workbookViewId="0">
      <selection sqref="A1:E34"/>
    </sheetView>
  </sheetViews>
  <sheetFormatPr defaultColWidth="67.85546875" defaultRowHeight="15" x14ac:dyDescent="0.25"/>
  <cols>
    <col min="1" max="1" width="31.7109375" bestFit="1" customWidth="1"/>
    <col min="2" max="5" width="12.42578125" bestFit="1" customWidth="1"/>
  </cols>
  <sheetData>
    <row r="1" spans="1:5" x14ac:dyDescent="0.25">
      <c r="A1" s="16" t="s">
        <v>35</v>
      </c>
      <c r="B1" s="17" t="s">
        <v>37</v>
      </c>
      <c r="C1" s="17" t="s">
        <v>39</v>
      </c>
      <c r="D1" s="17" t="s">
        <v>40</v>
      </c>
      <c r="E1" s="17" t="s">
        <v>41</v>
      </c>
    </row>
    <row r="2" spans="1:5" x14ac:dyDescent="0.25">
      <c r="A2" s="1" t="s">
        <v>20</v>
      </c>
      <c r="B2" s="2">
        <v>0</v>
      </c>
      <c r="C2" s="2">
        <v>0</v>
      </c>
      <c r="D2" s="2">
        <v>0</v>
      </c>
      <c r="E2" s="2">
        <v>0</v>
      </c>
    </row>
    <row r="3" spans="1:5" x14ac:dyDescent="0.25">
      <c r="A3" s="1" t="s">
        <v>231</v>
      </c>
      <c r="B3" s="2">
        <v>0</v>
      </c>
      <c r="C3" s="2">
        <v>0</v>
      </c>
      <c r="D3" s="2">
        <v>0</v>
      </c>
      <c r="E3" s="2">
        <v>0</v>
      </c>
    </row>
    <row r="4" spans="1:5" x14ac:dyDescent="0.25">
      <c r="A4" s="1" t="s">
        <v>21</v>
      </c>
      <c r="B4" s="2">
        <v>0</v>
      </c>
      <c r="C4" s="2">
        <v>0</v>
      </c>
      <c r="D4" s="2">
        <v>0</v>
      </c>
      <c r="E4" s="2">
        <v>0</v>
      </c>
    </row>
    <row r="5" spans="1:5" x14ac:dyDescent="0.25">
      <c r="A5" s="1" t="s">
        <v>232</v>
      </c>
      <c r="B5" s="2" t="s">
        <v>234</v>
      </c>
      <c r="C5" s="2" t="s">
        <v>236</v>
      </c>
      <c r="D5" s="2" t="s">
        <v>238</v>
      </c>
      <c r="E5" s="2" t="s">
        <v>239</v>
      </c>
    </row>
    <row r="6" spans="1:5" x14ac:dyDescent="0.25">
      <c r="A6" s="1" t="s">
        <v>240</v>
      </c>
      <c r="B6" s="2">
        <v>0</v>
      </c>
      <c r="C6" s="2">
        <v>0</v>
      </c>
      <c r="D6" s="2">
        <v>0</v>
      </c>
      <c r="E6" s="2">
        <v>0</v>
      </c>
    </row>
    <row r="7" spans="1:5" x14ac:dyDescent="0.25">
      <c r="A7" s="1" t="s">
        <v>241</v>
      </c>
      <c r="B7" s="4" t="s">
        <v>243</v>
      </c>
      <c r="C7" s="4" t="s">
        <v>245</v>
      </c>
      <c r="D7" s="4" t="s">
        <v>247</v>
      </c>
      <c r="E7" s="4" t="s">
        <v>248</v>
      </c>
    </row>
    <row r="8" spans="1:5" x14ac:dyDescent="0.25">
      <c r="A8" s="1" t="s">
        <v>249</v>
      </c>
      <c r="B8" s="2">
        <v>0</v>
      </c>
      <c r="C8" s="2">
        <v>0</v>
      </c>
      <c r="D8" s="2">
        <v>0</v>
      </c>
      <c r="E8" s="2">
        <v>0</v>
      </c>
    </row>
    <row r="9" spans="1:5" x14ac:dyDescent="0.25">
      <c r="A9" s="1" t="s">
        <v>250</v>
      </c>
      <c r="B9" s="4" t="s">
        <v>252</v>
      </c>
      <c r="C9" s="4" t="s">
        <v>254</v>
      </c>
      <c r="D9" s="4" t="s">
        <v>256</v>
      </c>
      <c r="E9" s="4" t="s">
        <v>257</v>
      </c>
    </row>
    <row r="10" spans="1:5" x14ac:dyDescent="0.25">
      <c r="A10" s="1" t="s">
        <v>258</v>
      </c>
      <c r="B10" s="2">
        <v>0</v>
      </c>
      <c r="C10" s="2">
        <v>0</v>
      </c>
      <c r="D10" s="2">
        <v>0</v>
      </c>
      <c r="E10" s="2">
        <v>0</v>
      </c>
    </row>
    <row r="11" spans="1:5" x14ac:dyDescent="0.25">
      <c r="A11" s="1" t="s">
        <v>259</v>
      </c>
      <c r="B11" s="4" t="s">
        <v>261</v>
      </c>
      <c r="C11" s="4" t="s">
        <v>263</v>
      </c>
      <c r="D11" s="4" t="s">
        <v>265</v>
      </c>
      <c r="E11" s="2" t="s">
        <v>266</v>
      </c>
    </row>
    <row r="12" spans="1:5" x14ac:dyDescent="0.25">
      <c r="A12" s="1" t="s">
        <v>267</v>
      </c>
      <c r="B12" s="2">
        <v>0</v>
      </c>
      <c r="C12" s="2">
        <v>0</v>
      </c>
      <c r="D12" s="2">
        <v>0</v>
      </c>
      <c r="E12" s="2">
        <v>0</v>
      </c>
    </row>
    <row r="13" spans="1:5" x14ac:dyDescent="0.25">
      <c r="A13" s="1" t="s">
        <v>268</v>
      </c>
      <c r="B13" s="2">
        <v>0</v>
      </c>
      <c r="C13" s="2">
        <v>0</v>
      </c>
      <c r="D13" s="2">
        <v>0</v>
      </c>
      <c r="E13" s="2">
        <v>0</v>
      </c>
    </row>
    <row r="14" spans="1:5" x14ac:dyDescent="0.25">
      <c r="A14" s="1" t="s">
        <v>269</v>
      </c>
      <c r="B14" s="2">
        <v>0</v>
      </c>
      <c r="C14" s="2">
        <v>0</v>
      </c>
      <c r="D14" s="2">
        <v>0</v>
      </c>
      <c r="E14" s="2">
        <v>0</v>
      </c>
    </row>
    <row r="15" spans="1:5" x14ac:dyDescent="0.25">
      <c r="A15" s="1" t="s">
        <v>270</v>
      </c>
      <c r="B15" s="4" t="s">
        <v>272</v>
      </c>
      <c r="C15" s="4" t="s">
        <v>274</v>
      </c>
      <c r="D15" s="4" t="s">
        <v>276</v>
      </c>
      <c r="E15" s="4" t="s">
        <v>277</v>
      </c>
    </row>
    <row r="16" spans="1:5" x14ac:dyDescent="0.25">
      <c r="A16" s="1" t="s">
        <v>278</v>
      </c>
      <c r="B16" s="2">
        <v>0</v>
      </c>
      <c r="C16" s="2">
        <v>0</v>
      </c>
      <c r="D16" s="2">
        <v>0</v>
      </c>
      <c r="E16" s="2">
        <v>0</v>
      </c>
    </row>
    <row r="17" spans="1:5" x14ac:dyDescent="0.25">
      <c r="A17" s="1" t="s">
        <v>279</v>
      </c>
      <c r="B17" s="2">
        <v>0</v>
      </c>
      <c r="C17" s="2">
        <v>0</v>
      </c>
      <c r="D17" s="2">
        <v>0</v>
      </c>
      <c r="E17" s="2">
        <v>0</v>
      </c>
    </row>
    <row r="18" spans="1:5" x14ac:dyDescent="0.25">
      <c r="A18" s="1" t="s">
        <v>280</v>
      </c>
      <c r="B18" s="4" t="s">
        <v>282</v>
      </c>
      <c r="C18" s="4" t="s">
        <v>284</v>
      </c>
      <c r="D18" s="4" t="s">
        <v>286</v>
      </c>
      <c r="E18" s="4" t="s">
        <v>287</v>
      </c>
    </row>
    <row r="19" spans="1:5" x14ac:dyDescent="0.25">
      <c r="A19" s="1" t="s">
        <v>288</v>
      </c>
      <c r="B19" s="2">
        <v>0</v>
      </c>
      <c r="C19" s="4" t="s">
        <v>289</v>
      </c>
      <c r="D19" s="2">
        <v>0</v>
      </c>
      <c r="E19" s="2">
        <v>0</v>
      </c>
    </row>
    <row r="20" spans="1:5" x14ac:dyDescent="0.25">
      <c r="A20" s="1" t="s">
        <v>290</v>
      </c>
      <c r="B20" s="4" t="s">
        <v>292</v>
      </c>
      <c r="C20" s="4" t="s">
        <v>294</v>
      </c>
      <c r="D20" s="4" t="s">
        <v>296</v>
      </c>
      <c r="E20" s="4" t="s">
        <v>297</v>
      </c>
    </row>
    <row r="21" spans="1:5" x14ac:dyDescent="0.25">
      <c r="A21" s="1" t="s">
        <v>298</v>
      </c>
      <c r="B21" s="2">
        <v>0</v>
      </c>
      <c r="C21" s="2" t="s">
        <v>299</v>
      </c>
      <c r="D21" s="2">
        <v>0</v>
      </c>
      <c r="E21" s="2">
        <v>0</v>
      </c>
    </row>
    <row r="22" spans="1:5" x14ac:dyDescent="0.25">
      <c r="A22" s="1" t="s">
        <v>300</v>
      </c>
      <c r="B22" s="2">
        <v>0</v>
      </c>
      <c r="C22" s="2" t="s">
        <v>301</v>
      </c>
      <c r="D22" s="2">
        <v>0</v>
      </c>
      <c r="E22" s="2">
        <v>0</v>
      </c>
    </row>
    <row r="23" spans="1:5" x14ac:dyDescent="0.25">
      <c r="A23" s="1" t="s">
        <v>14</v>
      </c>
      <c r="B23" s="4" t="s">
        <v>292</v>
      </c>
      <c r="C23" s="4" t="s">
        <v>302</v>
      </c>
      <c r="D23" s="4" t="s">
        <v>296</v>
      </c>
      <c r="E23" s="4" t="s">
        <v>297</v>
      </c>
    </row>
    <row r="24" spans="1:5" x14ac:dyDescent="0.25">
      <c r="A24" s="1" t="s">
        <v>303</v>
      </c>
      <c r="B24" s="4" t="s">
        <v>292</v>
      </c>
      <c r="C24" s="4" t="s">
        <v>304</v>
      </c>
      <c r="D24" s="4" t="s">
        <v>306</v>
      </c>
      <c r="E24" s="4" t="s">
        <v>307</v>
      </c>
    </row>
    <row r="25" spans="1:5" x14ac:dyDescent="0.25">
      <c r="A25" s="1" t="s">
        <v>308</v>
      </c>
      <c r="B25" s="2">
        <v>0</v>
      </c>
      <c r="C25" s="4" t="s">
        <v>309</v>
      </c>
      <c r="D25" s="4" t="s">
        <v>311</v>
      </c>
      <c r="E25" s="4" t="s">
        <v>312</v>
      </c>
    </row>
    <row r="26" spans="1:5" x14ac:dyDescent="0.25">
      <c r="A26" s="1" t="s">
        <v>313</v>
      </c>
      <c r="B26" s="2">
        <v>0</v>
      </c>
      <c r="C26" s="2">
        <v>0</v>
      </c>
      <c r="D26" s="2">
        <v>0</v>
      </c>
      <c r="E26" s="2">
        <v>0</v>
      </c>
    </row>
    <row r="27" spans="1:5" x14ac:dyDescent="0.25">
      <c r="A27" s="1" t="s">
        <v>314</v>
      </c>
      <c r="B27" s="2">
        <v>0</v>
      </c>
      <c r="C27" s="2">
        <v>0</v>
      </c>
      <c r="D27" s="2">
        <v>0</v>
      </c>
      <c r="E27" s="2">
        <v>0</v>
      </c>
    </row>
    <row r="28" spans="1:5" x14ac:dyDescent="0.25">
      <c r="A28" s="13" t="s">
        <v>315</v>
      </c>
      <c r="B28" s="14"/>
      <c r="C28" s="14"/>
      <c r="D28" s="14"/>
      <c r="E28" s="15"/>
    </row>
    <row r="29" spans="1:5" x14ac:dyDescent="0.25">
      <c r="A29" s="1" t="s">
        <v>316</v>
      </c>
      <c r="B29" s="2">
        <v>-0.05</v>
      </c>
      <c r="C29" s="2">
        <v>-0.06</v>
      </c>
      <c r="D29" s="2">
        <v>0</v>
      </c>
      <c r="E29" s="2">
        <v>0</v>
      </c>
    </row>
    <row r="30" spans="1:5" x14ac:dyDescent="0.25">
      <c r="A30" s="1" t="s">
        <v>317</v>
      </c>
      <c r="B30" s="2">
        <v>-0.05</v>
      </c>
      <c r="C30" s="2">
        <v>-0.06</v>
      </c>
      <c r="D30" s="2">
        <v>0</v>
      </c>
      <c r="E30" s="2">
        <v>0</v>
      </c>
    </row>
    <row r="31" spans="1:5" x14ac:dyDescent="0.25">
      <c r="A31" s="1" t="s">
        <v>318</v>
      </c>
      <c r="B31" s="2">
        <v>0</v>
      </c>
      <c r="C31" s="2">
        <v>0</v>
      </c>
      <c r="D31" s="2">
        <v>0</v>
      </c>
      <c r="E31" s="2">
        <v>0</v>
      </c>
    </row>
    <row r="32" spans="1:5" x14ac:dyDescent="0.25">
      <c r="A32" s="1" t="s">
        <v>319</v>
      </c>
      <c r="B32" s="4" t="s">
        <v>292</v>
      </c>
      <c r="C32" s="4" t="s">
        <v>302</v>
      </c>
      <c r="D32" s="4" t="s">
        <v>296</v>
      </c>
      <c r="E32" s="4" t="s">
        <v>297</v>
      </c>
    </row>
    <row r="33" spans="1:5" x14ac:dyDescent="0.25">
      <c r="A33" s="1" t="s">
        <v>320</v>
      </c>
      <c r="B33" s="4" t="s">
        <v>292</v>
      </c>
      <c r="C33" s="4" t="s">
        <v>304</v>
      </c>
      <c r="D33" s="4" t="s">
        <v>306</v>
      </c>
      <c r="E33" s="4" t="s">
        <v>307</v>
      </c>
    </row>
    <row r="34" spans="1:5" x14ac:dyDescent="0.25">
      <c r="A34" s="1" t="s">
        <v>321</v>
      </c>
      <c r="B34" s="2">
        <v>0</v>
      </c>
      <c r="C34" s="4" t="s">
        <v>309</v>
      </c>
      <c r="D34" s="4" t="s">
        <v>311</v>
      </c>
      <c r="E34" s="4" t="s">
        <v>312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E54"/>
  <sheetViews>
    <sheetView workbookViewId="0">
      <selection sqref="A1:E54"/>
    </sheetView>
  </sheetViews>
  <sheetFormatPr defaultColWidth="64.42578125" defaultRowHeight="15" x14ac:dyDescent="0.25"/>
  <cols>
    <col min="1" max="1" width="46" bestFit="1" customWidth="1"/>
    <col min="2" max="5" width="12.42578125" bestFit="1" customWidth="1"/>
  </cols>
  <sheetData>
    <row r="1" spans="1:5" x14ac:dyDescent="0.25">
      <c r="A1" s="16" t="s">
        <v>35</v>
      </c>
      <c r="B1" s="17" t="s">
        <v>37</v>
      </c>
      <c r="C1" s="17" t="s">
        <v>39</v>
      </c>
      <c r="D1" s="17" t="s">
        <v>40</v>
      </c>
      <c r="E1" s="17" t="s">
        <v>41</v>
      </c>
    </row>
    <row r="2" spans="1:5" x14ac:dyDescent="0.25">
      <c r="A2" s="13" t="s">
        <v>322</v>
      </c>
      <c r="B2" s="14"/>
      <c r="C2" s="14"/>
      <c r="D2" s="14"/>
      <c r="E2" s="15"/>
    </row>
    <row r="3" spans="1:5" x14ac:dyDescent="0.25">
      <c r="A3" s="1" t="s">
        <v>323</v>
      </c>
      <c r="B3" s="4" t="s">
        <v>292</v>
      </c>
      <c r="C3" s="4" t="s">
        <v>294</v>
      </c>
      <c r="D3" s="4" t="s">
        <v>296</v>
      </c>
      <c r="E3" s="4" t="s">
        <v>297</v>
      </c>
    </row>
    <row r="4" spans="1:5" x14ac:dyDescent="0.25">
      <c r="A4" s="1" t="s">
        <v>324</v>
      </c>
      <c r="B4" s="2" t="s">
        <v>325</v>
      </c>
      <c r="C4" s="2" t="s">
        <v>326</v>
      </c>
      <c r="D4" s="2">
        <v>0</v>
      </c>
      <c r="E4" s="2">
        <v>0</v>
      </c>
    </row>
    <row r="5" spans="1:5" x14ac:dyDescent="0.25">
      <c r="A5" s="1" t="s">
        <v>327</v>
      </c>
      <c r="B5" s="2" t="s">
        <v>329</v>
      </c>
      <c r="C5" s="2" t="s">
        <v>330</v>
      </c>
      <c r="D5" s="2" t="s">
        <v>331</v>
      </c>
      <c r="E5" s="2" t="s">
        <v>332</v>
      </c>
    </row>
    <row r="6" spans="1:5" x14ac:dyDescent="0.25">
      <c r="A6" s="1" t="s">
        <v>333</v>
      </c>
      <c r="B6" s="2">
        <v>0</v>
      </c>
      <c r="C6" s="2">
        <v>0</v>
      </c>
      <c r="D6" s="2">
        <v>0</v>
      </c>
      <c r="E6" s="2">
        <v>0</v>
      </c>
    </row>
    <row r="7" spans="1:5" x14ac:dyDescent="0.25">
      <c r="A7" s="1" t="s">
        <v>334</v>
      </c>
      <c r="B7" s="2">
        <v>0</v>
      </c>
      <c r="C7" s="2">
        <v>0</v>
      </c>
      <c r="D7" s="2">
        <v>0</v>
      </c>
      <c r="E7" s="2">
        <v>0</v>
      </c>
    </row>
    <row r="8" spans="1:5" x14ac:dyDescent="0.25">
      <c r="A8" s="1" t="s">
        <v>335</v>
      </c>
      <c r="B8" s="2">
        <v>0</v>
      </c>
      <c r="C8" s="2">
        <v>0</v>
      </c>
      <c r="D8" s="2">
        <v>0</v>
      </c>
      <c r="E8" s="2">
        <v>0</v>
      </c>
    </row>
    <row r="9" spans="1:5" x14ac:dyDescent="0.25">
      <c r="A9" s="1" t="s">
        <v>268</v>
      </c>
      <c r="B9" s="2">
        <v>0</v>
      </c>
      <c r="C9" s="2">
        <v>0</v>
      </c>
      <c r="D9" s="2">
        <v>0</v>
      </c>
      <c r="E9" s="2">
        <v>0</v>
      </c>
    </row>
    <row r="10" spans="1:5" x14ac:dyDescent="0.25">
      <c r="A10" s="1" t="s">
        <v>336</v>
      </c>
      <c r="B10" s="2" t="s">
        <v>338</v>
      </c>
      <c r="C10" s="2" t="s">
        <v>339</v>
      </c>
      <c r="D10" s="2" t="s">
        <v>340</v>
      </c>
      <c r="E10" s="2" t="s">
        <v>341</v>
      </c>
    </row>
    <row r="11" spans="1:5" x14ac:dyDescent="0.25">
      <c r="A11" s="1" t="s">
        <v>342</v>
      </c>
      <c r="B11" s="4" t="s">
        <v>344</v>
      </c>
      <c r="C11" s="4" t="s">
        <v>345</v>
      </c>
      <c r="D11" s="4" t="s">
        <v>346</v>
      </c>
      <c r="E11" s="4" t="s">
        <v>347</v>
      </c>
    </row>
    <row r="12" spans="1:5" x14ac:dyDescent="0.25">
      <c r="A12" s="1" t="s">
        <v>348</v>
      </c>
      <c r="B12" s="2" t="s">
        <v>350</v>
      </c>
      <c r="C12" s="2" t="s">
        <v>351</v>
      </c>
      <c r="D12" s="4" t="s">
        <v>352</v>
      </c>
      <c r="E12" s="4" t="s">
        <v>353</v>
      </c>
    </row>
    <row r="13" spans="1:5" x14ac:dyDescent="0.25">
      <c r="A13" s="1" t="s">
        <v>354</v>
      </c>
      <c r="B13" s="2">
        <v>0</v>
      </c>
      <c r="C13" s="2">
        <v>0</v>
      </c>
      <c r="D13" s="2">
        <v>0</v>
      </c>
      <c r="E13" s="2">
        <v>0</v>
      </c>
    </row>
    <row r="14" spans="1:5" x14ac:dyDescent="0.25">
      <c r="A14" s="1" t="s">
        <v>355</v>
      </c>
      <c r="B14" s="2">
        <v>0</v>
      </c>
      <c r="C14" s="2">
        <v>0</v>
      </c>
      <c r="D14" s="2">
        <v>0</v>
      </c>
      <c r="E14" s="2">
        <v>0</v>
      </c>
    </row>
    <row r="15" spans="1:5" x14ac:dyDescent="0.25">
      <c r="A15" s="1" t="s">
        <v>356</v>
      </c>
      <c r="B15" s="2" t="s">
        <v>358</v>
      </c>
      <c r="C15" s="2" t="s">
        <v>359</v>
      </c>
      <c r="D15" s="2" t="s">
        <v>360</v>
      </c>
      <c r="E15" s="2" t="s">
        <v>361</v>
      </c>
    </row>
    <row r="16" spans="1:5" x14ac:dyDescent="0.25">
      <c r="A16" s="1" t="s">
        <v>362</v>
      </c>
      <c r="B16" s="2">
        <v>0</v>
      </c>
      <c r="C16" s="2">
        <v>0</v>
      </c>
      <c r="D16" s="2">
        <v>0</v>
      </c>
      <c r="E16" s="2">
        <v>0</v>
      </c>
    </row>
    <row r="17" spans="1:5" x14ac:dyDescent="0.25">
      <c r="A17" s="1" t="s">
        <v>363</v>
      </c>
      <c r="B17" s="2" t="s">
        <v>365</v>
      </c>
      <c r="C17" s="2" t="s">
        <v>366</v>
      </c>
      <c r="D17" s="2" t="s">
        <v>367</v>
      </c>
      <c r="E17" s="4" t="s">
        <v>368</v>
      </c>
    </row>
    <row r="18" spans="1:5" x14ac:dyDescent="0.25">
      <c r="A18" s="1" t="s">
        <v>369</v>
      </c>
      <c r="B18" s="4" t="s">
        <v>371</v>
      </c>
      <c r="C18" s="4" t="s">
        <v>372</v>
      </c>
      <c r="D18" s="4" t="s">
        <v>373</v>
      </c>
      <c r="E18" s="4" t="s">
        <v>374</v>
      </c>
    </row>
    <row r="19" spans="1:5" x14ac:dyDescent="0.25">
      <c r="A19" s="1" t="s">
        <v>375</v>
      </c>
      <c r="B19" s="2">
        <v>0</v>
      </c>
      <c r="C19" s="2">
        <v>0</v>
      </c>
      <c r="D19" s="2">
        <v>0</v>
      </c>
      <c r="E19" s="2">
        <v>0</v>
      </c>
    </row>
    <row r="20" spans="1:5" x14ac:dyDescent="0.25">
      <c r="A20" s="1" t="s">
        <v>376</v>
      </c>
      <c r="B20" s="2">
        <v>0</v>
      </c>
      <c r="C20" s="2">
        <v>0</v>
      </c>
      <c r="D20" s="2">
        <v>0</v>
      </c>
      <c r="E20" s="2">
        <v>0</v>
      </c>
    </row>
    <row r="21" spans="1:5" x14ac:dyDescent="0.25">
      <c r="A21" s="1" t="s">
        <v>377</v>
      </c>
      <c r="B21" s="2">
        <v>0</v>
      </c>
      <c r="C21" s="2">
        <v>0</v>
      </c>
      <c r="D21" s="2">
        <v>0</v>
      </c>
      <c r="E21" s="2">
        <v>0</v>
      </c>
    </row>
    <row r="22" spans="1:5" x14ac:dyDescent="0.25">
      <c r="A22" s="1" t="s">
        <v>378</v>
      </c>
      <c r="B22" s="2">
        <v>0</v>
      </c>
      <c r="C22" s="2">
        <v>0</v>
      </c>
      <c r="D22" s="2">
        <v>0</v>
      </c>
      <c r="E22" s="2">
        <v>0</v>
      </c>
    </row>
    <row r="23" spans="1:5" x14ac:dyDescent="0.25">
      <c r="A23" s="3" t="s">
        <v>381</v>
      </c>
      <c r="B23" s="4" t="s">
        <v>371</v>
      </c>
      <c r="C23" s="4" t="s">
        <v>372</v>
      </c>
      <c r="D23" s="4" t="s">
        <v>373</v>
      </c>
      <c r="E23" s="4" t="s">
        <v>374</v>
      </c>
    </row>
    <row r="24" spans="1:5" x14ac:dyDescent="0.25">
      <c r="A24" s="13" t="s">
        <v>382</v>
      </c>
      <c r="B24" s="14"/>
      <c r="C24" s="14"/>
      <c r="D24" s="14"/>
      <c r="E24" s="15"/>
    </row>
    <row r="25" spans="1:5" x14ac:dyDescent="0.25">
      <c r="A25" s="1" t="s">
        <v>383</v>
      </c>
      <c r="B25" s="4" t="s">
        <v>385</v>
      </c>
      <c r="C25" s="4" t="s">
        <v>387</v>
      </c>
      <c r="D25" s="4" t="s">
        <v>389</v>
      </c>
      <c r="E25" s="4" t="s">
        <v>390</v>
      </c>
    </row>
    <row r="26" spans="1:5" x14ac:dyDescent="0.25">
      <c r="A26" s="1" t="s">
        <v>391</v>
      </c>
      <c r="B26" s="2">
        <v>0</v>
      </c>
      <c r="C26" s="2">
        <v>0</v>
      </c>
      <c r="D26" s="2">
        <v>0</v>
      </c>
      <c r="E26" s="2">
        <v>0</v>
      </c>
    </row>
    <row r="27" spans="1:5" x14ac:dyDescent="0.25">
      <c r="A27" s="1" t="s">
        <v>392</v>
      </c>
      <c r="B27" s="2">
        <v>0</v>
      </c>
      <c r="C27" s="4" t="s">
        <v>393</v>
      </c>
      <c r="D27" s="2">
        <v>0</v>
      </c>
      <c r="E27" s="2">
        <v>0</v>
      </c>
    </row>
    <row r="28" spans="1:5" x14ac:dyDescent="0.25">
      <c r="A28" s="1" t="s">
        <v>394</v>
      </c>
      <c r="B28" s="2">
        <v>0</v>
      </c>
      <c r="C28" s="2">
        <v>0</v>
      </c>
      <c r="D28" s="2">
        <v>0</v>
      </c>
      <c r="E28" s="2">
        <v>0</v>
      </c>
    </row>
    <row r="29" spans="1:5" x14ac:dyDescent="0.25">
      <c r="A29" s="1" t="s">
        <v>395</v>
      </c>
      <c r="B29" s="2">
        <v>0</v>
      </c>
      <c r="C29" s="2">
        <v>0</v>
      </c>
      <c r="D29" s="2">
        <v>0</v>
      </c>
      <c r="E29" s="2">
        <v>0</v>
      </c>
    </row>
    <row r="30" spans="1:5" x14ac:dyDescent="0.25">
      <c r="A30" s="1" t="s">
        <v>396</v>
      </c>
      <c r="B30" s="2">
        <v>0</v>
      </c>
      <c r="C30" s="2">
        <v>0</v>
      </c>
      <c r="D30" s="2">
        <v>0</v>
      </c>
      <c r="E30" s="2">
        <v>0</v>
      </c>
    </row>
    <row r="31" spans="1:5" x14ac:dyDescent="0.25">
      <c r="A31" s="1" t="s">
        <v>397</v>
      </c>
      <c r="B31" s="2">
        <v>0</v>
      </c>
      <c r="C31" s="2">
        <v>0</v>
      </c>
      <c r="D31" s="2">
        <v>0</v>
      </c>
      <c r="E31" s="2">
        <v>0</v>
      </c>
    </row>
    <row r="32" spans="1:5" x14ac:dyDescent="0.25">
      <c r="A32" s="1" t="s">
        <v>398</v>
      </c>
      <c r="B32" s="2">
        <v>0</v>
      </c>
      <c r="C32" s="2">
        <v>0</v>
      </c>
      <c r="D32" s="2">
        <v>0</v>
      </c>
      <c r="E32" s="2">
        <v>0</v>
      </c>
    </row>
    <row r="33" spans="1:5" x14ac:dyDescent="0.25">
      <c r="A33" s="1" t="s">
        <v>399</v>
      </c>
      <c r="B33" s="2" t="s">
        <v>401</v>
      </c>
      <c r="C33" s="2" t="s">
        <v>403</v>
      </c>
      <c r="D33" s="2" t="s">
        <v>405</v>
      </c>
      <c r="E33" s="2" t="s">
        <v>406</v>
      </c>
    </row>
    <row r="34" spans="1:5" x14ac:dyDescent="0.25">
      <c r="A34" s="1" t="s">
        <v>407</v>
      </c>
      <c r="B34" s="4" t="s">
        <v>409</v>
      </c>
      <c r="C34" s="4" t="s">
        <v>411</v>
      </c>
      <c r="D34" s="4" t="s">
        <v>413</v>
      </c>
      <c r="E34" s="2" t="s">
        <v>414</v>
      </c>
    </row>
    <row r="35" spans="1:5" x14ac:dyDescent="0.25">
      <c r="A35" s="3" t="s">
        <v>415</v>
      </c>
      <c r="B35" s="4" t="s">
        <v>417</v>
      </c>
      <c r="C35" s="4" t="s">
        <v>419</v>
      </c>
      <c r="D35" s="4" t="s">
        <v>421</v>
      </c>
      <c r="E35" s="4" t="s">
        <v>422</v>
      </c>
    </row>
    <row r="36" spans="1:5" x14ac:dyDescent="0.25">
      <c r="A36" s="13" t="s">
        <v>423</v>
      </c>
      <c r="B36" s="14"/>
      <c r="C36" s="14"/>
      <c r="D36" s="14"/>
      <c r="E36" s="15"/>
    </row>
    <row r="37" spans="1:5" x14ac:dyDescent="0.25">
      <c r="A37" s="1" t="s">
        <v>424</v>
      </c>
      <c r="B37" s="2" t="s">
        <v>425</v>
      </c>
      <c r="C37" s="2" t="s">
        <v>426</v>
      </c>
      <c r="D37" s="2" t="s">
        <v>129</v>
      </c>
      <c r="E37" s="2" t="s">
        <v>427</v>
      </c>
    </row>
    <row r="38" spans="1:5" x14ac:dyDescent="0.25">
      <c r="A38" s="1" t="s">
        <v>428</v>
      </c>
      <c r="B38" s="4" t="s">
        <v>430</v>
      </c>
      <c r="C38" s="2">
        <v>0</v>
      </c>
      <c r="D38" s="4" t="s">
        <v>432</v>
      </c>
      <c r="E38" s="4" t="s">
        <v>433</v>
      </c>
    </row>
    <row r="39" spans="1:5" x14ac:dyDescent="0.25">
      <c r="A39" s="1" t="s">
        <v>434</v>
      </c>
      <c r="B39" s="2">
        <v>0</v>
      </c>
      <c r="C39" s="2" t="s">
        <v>435</v>
      </c>
      <c r="D39" s="2" t="s">
        <v>436</v>
      </c>
      <c r="E39" s="2" t="s">
        <v>437</v>
      </c>
    </row>
    <row r="40" spans="1:5" x14ac:dyDescent="0.25">
      <c r="A40" s="1" t="s">
        <v>438</v>
      </c>
      <c r="B40" s="2" t="s">
        <v>439</v>
      </c>
      <c r="C40" s="2" t="s">
        <v>440</v>
      </c>
      <c r="D40" s="2">
        <v>0</v>
      </c>
      <c r="E40" s="2">
        <v>0</v>
      </c>
    </row>
    <row r="41" spans="1:5" x14ac:dyDescent="0.25">
      <c r="A41" s="1" t="s">
        <v>442</v>
      </c>
      <c r="B41" s="2">
        <v>0</v>
      </c>
      <c r="C41" s="2">
        <v>0</v>
      </c>
      <c r="D41" s="2">
        <v>0</v>
      </c>
      <c r="E41" s="2">
        <v>0</v>
      </c>
    </row>
    <row r="42" spans="1:5" x14ac:dyDescent="0.25">
      <c r="A42" s="1" t="s">
        <v>443</v>
      </c>
      <c r="B42" s="2">
        <v>0</v>
      </c>
      <c r="C42" s="2">
        <v>0</v>
      </c>
      <c r="D42" s="2">
        <v>0</v>
      </c>
      <c r="E42" s="2">
        <v>0</v>
      </c>
    </row>
    <row r="43" spans="1:5" x14ac:dyDescent="0.25">
      <c r="A43" s="1" t="s">
        <v>444</v>
      </c>
      <c r="B43" s="2">
        <v>0</v>
      </c>
      <c r="C43" s="2">
        <v>0</v>
      </c>
      <c r="D43" s="2">
        <v>0</v>
      </c>
      <c r="E43" s="2">
        <v>0</v>
      </c>
    </row>
    <row r="44" spans="1:5" x14ac:dyDescent="0.25">
      <c r="A44" s="1" t="s">
        <v>445</v>
      </c>
      <c r="B44" s="4" t="s">
        <v>447</v>
      </c>
      <c r="C44" s="2">
        <v>0</v>
      </c>
      <c r="D44" s="2">
        <v>0</v>
      </c>
      <c r="E44" s="2">
        <v>0</v>
      </c>
    </row>
    <row r="45" spans="1:5" x14ac:dyDescent="0.25">
      <c r="A45" s="1" t="s">
        <v>449</v>
      </c>
      <c r="B45" s="2">
        <v>0</v>
      </c>
      <c r="C45" s="2">
        <v>0</v>
      </c>
      <c r="D45" s="2">
        <v>0</v>
      </c>
      <c r="E45" s="2">
        <v>0</v>
      </c>
    </row>
    <row r="46" spans="1:5" x14ac:dyDescent="0.25">
      <c r="A46" s="1" t="s">
        <v>450</v>
      </c>
      <c r="B46" s="4" t="s">
        <v>452</v>
      </c>
      <c r="C46" s="4" t="s">
        <v>454</v>
      </c>
      <c r="D46" s="4" t="s">
        <v>455</v>
      </c>
      <c r="E46" s="2">
        <v>0</v>
      </c>
    </row>
    <row r="47" spans="1:5" x14ac:dyDescent="0.25">
      <c r="A47" s="1" t="s">
        <v>456</v>
      </c>
      <c r="B47" s="4" t="s">
        <v>458</v>
      </c>
      <c r="C47" s="4" t="s">
        <v>460</v>
      </c>
      <c r="D47" s="2">
        <v>0</v>
      </c>
      <c r="E47" s="2">
        <v>0</v>
      </c>
    </row>
    <row r="48" spans="1:5" x14ac:dyDescent="0.25">
      <c r="A48" s="3" t="s">
        <v>461</v>
      </c>
      <c r="B48" s="2" t="s">
        <v>463</v>
      </c>
      <c r="C48" s="2" t="s">
        <v>465</v>
      </c>
      <c r="D48" s="2" t="s">
        <v>467</v>
      </c>
      <c r="E48" s="2" t="s">
        <v>468</v>
      </c>
    </row>
    <row r="49" spans="1:5" x14ac:dyDescent="0.25">
      <c r="A49" s="3" t="s">
        <v>469</v>
      </c>
      <c r="B49" s="2">
        <v>0</v>
      </c>
      <c r="C49" s="2">
        <v>0</v>
      </c>
      <c r="D49" s="2">
        <v>0</v>
      </c>
      <c r="E49" s="2">
        <v>0</v>
      </c>
    </row>
    <row r="50" spans="1:5" x14ac:dyDescent="0.25">
      <c r="A50" s="3" t="s">
        <v>470</v>
      </c>
      <c r="B50" s="2" t="s">
        <v>472</v>
      </c>
      <c r="C50" s="2" t="s">
        <v>474</v>
      </c>
      <c r="D50" s="4" t="s">
        <v>476</v>
      </c>
      <c r="E50" s="2" t="s">
        <v>477</v>
      </c>
    </row>
    <row r="51" spans="1:5" x14ac:dyDescent="0.25">
      <c r="A51" s="3" t="s">
        <v>478</v>
      </c>
      <c r="B51" s="2" t="s">
        <v>46</v>
      </c>
      <c r="C51" s="2" t="s">
        <v>47</v>
      </c>
      <c r="D51" s="2" t="s">
        <v>48</v>
      </c>
      <c r="E51" s="2" t="s">
        <v>480</v>
      </c>
    </row>
    <row r="52" spans="1:5" x14ac:dyDescent="0.25">
      <c r="A52" s="3" t="s">
        <v>481</v>
      </c>
      <c r="B52" s="2">
        <v>0</v>
      </c>
      <c r="C52" s="2">
        <v>0</v>
      </c>
      <c r="D52" s="4" t="s">
        <v>482</v>
      </c>
      <c r="E52" s="2" t="s">
        <v>266</v>
      </c>
    </row>
    <row r="53" spans="1:5" ht="28.5" x14ac:dyDescent="0.25">
      <c r="A53" s="3" t="s">
        <v>483</v>
      </c>
      <c r="B53" s="2" t="s">
        <v>485</v>
      </c>
      <c r="C53" s="2" t="s">
        <v>487</v>
      </c>
      <c r="D53" s="2" t="s">
        <v>489</v>
      </c>
      <c r="E53" s="2" t="s">
        <v>490</v>
      </c>
    </row>
    <row r="54" spans="1:5" x14ac:dyDescent="0.25">
      <c r="A54" s="3" t="s">
        <v>491</v>
      </c>
      <c r="B54" s="2" t="s">
        <v>479</v>
      </c>
      <c r="C54" s="2" t="s">
        <v>46</v>
      </c>
      <c r="D54" s="2" t="s">
        <v>47</v>
      </c>
      <c r="E54" s="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2021-01-05T14:21:19Z</dcterms:modified>
  <cp:category/>
  <cp:contentStatus/>
</cp:coreProperties>
</file>