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FD65104F-2C82-45DA-B8D5-4F567C0398D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10" r:id="rId1"/>
    <sheet name="Ratios" sheetId="8" r:id="rId2"/>
    <sheet name="Stock Price" sheetId="9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7" r:id="rId9"/>
  </sheets>
  <calcPr calcId="191028"/>
  <pivotCaches>
    <pivotCache cacheId="17" r:id="rId10"/>
  </pivotCaches>
</workbook>
</file>

<file path=xl/calcChain.xml><?xml version="1.0" encoding="utf-8"?>
<calcChain xmlns="http://schemas.openxmlformats.org/spreadsheetml/2006/main">
  <c r="G27" i="10" l="1"/>
  <c r="C3" i="9" l="1"/>
  <c r="D3" i="9"/>
  <c r="E3" i="9"/>
  <c r="C4" i="9"/>
  <c r="D4" i="9"/>
  <c r="E4" i="9"/>
  <c r="C5" i="9"/>
  <c r="D5" i="9"/>
  <c r="E5" i="9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C31" i="9"/>
  <c r="D31" i="9"/>
  <c r="E31" i="9"/>
  <c r="C32" i="9"/>
  <c r="D32" i="9"/>
  <c r="E32" i="9"/>
  <c r="C33" i="9"/>
  <c r="D33" i="9"/>
  <c r="E33" i="9"/>
  <c r="C34" i="9"/>
  <c r="D34" i="9"/>
  <c r="E34" i="9"/>
  <c r="C35" i="9"/>
  <c r="D35" i="9"/>
  <c r="E35" i="9"/>
  <c r="C36" i="9"/>
  <c r="D36" i="9"/>
  <c r="E36" i="9"/>
  <c r="C37" i="9"/>
  <c r="D37" i="9"/>
  <c r="E37" i="9"/>
  <c r="C38" i="9"/>
  <c r="D38" i="9"/>
  <c r="E38" i="9"/>
  <c r="C39" i="9"/>
  <c r="D39" i="9"/>
  <c r="E39" i="9"/>
  <c r="C40" i="9"/>
  <c r="D40" i="9"/>
  <c r="E40" i="9"/>
  <c r="C41" i="9"/>
  <c r="D41" i="9"/>
  <c r="E41" i="9"/>
  <c r="C42" i="9"/>
  <c r="D42" i="9"/>
  <c r="E42" i="9"/>
  <c r="C43" i="9"/>
  <c r="D43" i="9"/>
  <c r="E43" i="9"/>
  <c r="C44" i="9"/>
  <c r="D44" i="9"/>
  <c r="E44" i="9"/>
  <c r="C45" i="9"/>
  <c r="D45" i="9"/>
  <c r="E45" i="9"/>
  <c r="C46" i="9"/>
  <c r="D46" i="9"/>
  <c r="E46" i="9"/>
  <c r="C47" i="9"/>
  <c r="D47" i="9"/>
  <c r="E47" i="9"/>
  <c r="C48" i="9"/>
  <c r="D48" i="9"/>
  <c r="E48" i="9"/>
  <c r="C49" i="9"/>
  <c r="D49" i="9"/>
  <c r="E49" i="9"/>
  <c r="C50" i="9"/>
  <c r="D50" i="9"/>
  <c r="E50" i="9"/>
  <c r="C51" i="9"/>
  <c r="D51" i="9"/>
  <c r="E51" i="9"/>
  <c r="C52" i="9"/>
  <c r="D52" i="9"/>
  <c r="E52" i="9"/>
  <c r="C53" i="9"/>
  <c r="D53" i="9"/>
  <c r="E53" i="9"/>
  <c r="C54" i="9"/>
  <c r="D54" i="9"/>
  <c r="E54" i="9"/>
  <c r="C55" i="9"/>
  <c r="D55" i="9"/>
  <c r="E55" i="9"/>
  <c r="C56" i="9"/>
  <c r="D56" i="9"/>
  <c r="E56" i="9"/>
  <c r="C57" i="9"/>
  <c r="D57" i="9"/>
  <c r="E57" i="9"/>
  <c r="C58" i="9"/>
  <c r="D58" i="9"/>
  <c r="E58" i="9"/>
  <c r="C59" i="9"/>
  <c r="D59" i="9"/>
  <c r="E59" i="9"/>
  <c r="C60" i="9"/>
  <c r="D60" i="9"/>
  <c r="E60" i="9"/>
  <c r="C61" i="9"/>
  <c r="D61" i="9"/>
  <c r="E61" i="9"/>
  <c r="C62" i="9"/>
  <c r="D62" i="9"/>
  <c r="E62" i="9"/>
  <c r="C63" i="9"/>
  <c r="D63" i="9"/>
  <c r="E63" i="9"/>
  <c r="C64" i="9"/>
  <c r="D64" i="9"/>
  <c r="E64" i="9"/>
  <c r="C65" i="9"/>
  <c r="D65" i="9"/>
  <c r="E65" i="9"/>
  <c r="C66" i="9"/>
  <c r="D66" i="9"/>
  <c r="E66" i="9"/>
  <c r="C67" i="9"/>
  <c r="D67" i="9"/>
  <c r="E67" i="9"/>
  <c r="C68" i="9"/>
  <c r="D68" i="9"/>
  <c r="E68" i="9"/>
  <c r="C69" i="9"/>
  <c r="D69" i="9"/>
  <c r="E69" i="9"/>
  <c r="C70" i="9"/>
  <c r="D70" i="9"/>
  <c r="E70" i="9"/>
  <c r="C71" i="9"/>
  <c r="D71" i="9"/>
  <c r="E71" i="9"/>
  <c r="C72" i="9"/>
  <c r="D72" i="9"/>
  <c r="E72" i="9"/>
  <c r="C73" i="9"/>
  <c r="D73" i="9"/>
  <c r="E73" i="9"/>
  <c r="C74" i="9"/>
  <c r="D74" i="9"/>
  <c r="E74" i="9"/>
  <c r="C75" i="9"/>
  <c r="D75" i="9"/>
  <c r="E75" i="9"/>
  <c r="C76" i="9"/>
  <c r="D76" i="9"/>
  <c r="E76" i="9"/>
  <c r="C77" i="9"/>
  <c r="D77" i="9"/>
  <c r="E77" i="9"/>
  <c r="C78" i="9"/>
  <c r="D78" i="9"/>
  <c r="E78" i="9"/>
  <c r="C79" i="9"/>
  <c r="D79" i="9"/>
  <c r="E79" i="9"/>
  <c r="C80" i="9"/>
  <c r="D80" i="9"/>
  <c r="E80" i="9"/>
  <c r="C81" i="9"/>
  <c r="D81" i="9"/>
  <c r="E81" i="9"/>
  <c r="C82" i="9"/>
  <c r="D82" i="9"/>
  <c r="E82" i="9"/>
  <c r="C83" i="9"/>
  <c r="D83" i="9"/>
  <c r="E83" i="9"/>
  <c r="C84" i="9"/>
  <c r="D84" i="9"/>
  <c r="E84" i="9"/>
  <c r="C85" i="9"/>
  <c r="D85" i="9"/>
  <c r="E85" i="9"/>
  <c r="C86" i="9"/>
  <c r="D86" i="9"/>
  <c r="E86" i="9"/>
  <c r="C87" i="9"/>
  <c r="D87" i="9"/>
  <c r="E87" i="9"/>
  <c r="C88" i="9"/>
  <c r="D88" i="9"/>
  <c r="E88" i="9"/>
  <c r="C89" i="9"/>
  <c r="D89" i="9"/>
  <c r="E89" i="9"/>
  <c r="C90" i="9"/>
  <c r="D90" i="9"/>
  <c r="E90" i="9"/>
  <c r="C91" i="9"/>
  <c r="D91" i="9"/>
  <c r="E91" i="9"/>
  <c r="C92" i="9"/>
  <c r="D92" i="9"/>
  <c r="E92" i="9"/>
  <c r="C93" i="9"/>
  <c r="D93" i="9"/>
  <c r="E93" i="9"/>
  <c r="C94" i="9"/>
  <c r="D94" i="9"/>
  <c r="E94" i="9"/>
  <c r="C95" i="9"/>
  <c r="D95" i="9"/>
  <c r="E95" i="9"/>
  <c r="C96" i="9"/>
  <c r="D96" i="9"/>
  <c r="E96" i="9"/>
  <c r="C97" i="9"/>
  <c r="D97" i="9"/>
  <c r="E97" i="9"/>
  <c r="C98" i="9"/>
  <c r="D98" i="9"/>
  <c r="E98" i="9"/>
  <c r="C99" i="9"/>
  <c r="D99" i="9"/>
  <c r="E99" i="9"/>
  <c r="C100" i="9"/>
  <c r="D100" i="9"/>
  <c r="E100" i="9"/>
  <c r="C101" i="9"/>
  <c r="D101" i="9"/>
  <c r="E101" i="9"/>
  <c r="C102" i="9"/>
  <c r="D102" i="9"/>
  <c r="E102" i="9"/>
  <c r="C103" i="9"/>
  <c r="D103" i="9"/>
  <c r="E103" i="9"/>
  <c r="C104" i="9"/>
  <c r="D104" i="9"/>
  <c r="E104" i="9"/>
  <c r="C105" i="9"/>
  <c r="D105" i="9"/>
  <c r="E105" i="9"/>
  <c r="C106" i="9"/>
  <c r="D106" i="9"/>
  <c r="E106" i="9"/>
  <c r="C107" i="9"/>
  <c r="D107" i="9"/>
  <c r="E107" i="9"/>
  <c r="C108" i="9"/>
  <c r="D108" i="9"/>
  <c r="E108" i="9"/>
  <c r="C109" i="9"/>
  <c r="D109" i="9"/>
  <c r="E109" i="9"/>
  <c r="C110" i="9"/>
  <c r="D110" i="9"/>
  <c r="E110" i="9"/>
  <c r="C111" i="9"/>
  <c r="D111" i="9"/>
  <c r="E111" i="9"/>
  <c r="C112" i="9"/>
  <c r="D112" i="9"/>
  <c r="E112" i="9"/>
  <c r="C113" i="9"/>
  <c r="D113" i="9"/>
  <c r="E113" i="9"/>
  <c r="C114" i="9"/>
  <c r="D114" i="9"/>
  <c r="E114" i="9"/>
  <c r="C115" i="9"/>
  <c r="D115" i="9"/>
  <c r="E115" i="9"/>
  <c r="C116" i="9"/>
  <c r="D116" i="9"/>
  <c r="E116" i="9"/>
  <c r="C117" i="9"/>
  <c r="D117" i="9"/>
  <c r="E117" i="9"/>
  <c r="C118" i="9"/>
  <c r="D118" i="9"/>
  <c r="E118" i="9"/>
  <c r="C119" i="9"/>
  <c r="D119" i="9"/>
  <c r="E119" i="9"/>
  <c r="C120" i="9"/>
  <c r="D120" i="9"/>
  <c r="E120" i="9"/>
  <c r="C121" i="9"/>
  <c r="D121" i="9"/>
  <c r="E121" i="9"/>
  <c r="C122" i="9"/>
  <c r="D122" i="9"/>
  <c r="E122" i="9"/>
  <c r="C123" i="9"/>
  <c r="D123" i="9"/>
  <c r="E123" i="9"/>
  <c r="C124" i="9"/>
  <c r="D124" i="9"/>
  <c r="E124" i="9"/>
  <c r="C125" i="9"/>
  <c r="D125" i="9"/>
  <c r="E125" i="9"/>
  <c r="C126" i="9"/>
  <c r="D126" i="9"/>
  <c r="E126" i="9"/>
  <c r="C127" i="9"/>
  <c r="D127" i="9"/>
  <c r="E127" i="9"/>
  <c r="C128" i="9"/>
  <c r="D128" i="9"/>
  <c r="E128" i="9"/>
  <c r="C129" i="9"/>
  <c r="D129" i="9"/>
  <c r="E129" i="9"/>
  <c r="C130" i="9"/>
  <c r="D130" i="9"/>
  <c r="E130" i="9"/>
  <c r="C131" i="9"/>
  <c r="D131" i="9"/>
  <c r="E131" i="9"/>
  <c r="C132" i="9"/>
  <c r="D132" i="9"/>
  <c r="E132" i="9"/>
  <c r="C133" i="9"/>
  <c r="D133" i="9"/>
  <c r="E133" i="9"/>
  <c r="C134" i="9"/>
  <c r="D134" i="9"/>
  <c r="E134" i="9"/>
  <c r="C135" i="9"/>
  <c r="D135" i="9"/>
  <c r="E135" i="9"/>
  <c r="C136" i="9"/>
  <c r="D136" i="9"/>
  <c r="E136" i="9"/>
  <c r="C137" i="9"/>
  <c r="D137" i="9"/>
  <c r="E137" i="9"/>
  <c r="C138" i="9"/>
  <c r="D138" i="9"/>
  <c r="E138" i="9"/>
  <c r="C139" i="9"/>
  <c r="D139" i="9"/>
  <c r="E139" i="9"/>
  <c r="C140" i="9"/>
  <c r="D140" i="9"/>
  <c r="E140" i="9"/>
  <c r="C141" i="9"/>
  <c r="D141" i="9"/>
  <c r="E141" i="9"/>
  <c r="C142" i="9"/>
  <c r="D142" i="9"/>
  <c r="E142" i="9"/>
  <c r="C143" i="9"/>
  <c r="D143" i="9"/>
  <c r="E143" i="9"/>
  <c r="C144" i="9"/>
  <c r="D144" i="9"/>
  <c r="E144" i="9"/>
  <c r="C145" i="9"/>
  <c r="D145" i="9"/>
  <c r="E145" i="9"/>
  <c r="C146" i="9"/>
  <c r="D146" i="9"/>
  <c r="E146" i="9"/>
  <c r="C147" i="9"/>
  <c r="D147" i="9"/>
  <c r="E147" i="9"/>
  <c r="C148" i="9"/>
  <c r="D148" i="9"/>
  <c r="E148" i="9"/>
  <c r="C149" i="9"/>
  <c r="D149" i="9"/>
  <c r="E149" i="9"/>
  <c r="C150" i="9"/>
  <c r="D150" i="9"/>
  <c r="E150" i="9"/>
  <c r="C151" i="9"/>
  <c r="D151" i="9"/>
  <c r="E151" i="9"/>
  <c r="C152" i="9"/>
  <c r="D152" i="9"/>
  <c r="E152" i="9"/>
  <c r="C153" i="9"/>
  <c r="D153" i="9"/>
  <c r="E153" i="9"/>
  <c r="C154" i="9"/>
  <c r="D154" i="9"/>
  <c r="E154" i="9"/>
  <c r="C155" i="9"/>
  <c r="D155" i="9"/>
  <c r="E155" i="9"/>
  <c r="C156" i="9"/>
  <c r="D156" i="9"/>
  <c r="E156" i="9"/>
  <c r="C157" i="9"/>
  <c r="D157" i="9"/>
  <c r="E157" i="9"/>
  <c r="C158" i="9"/>
  <c r="D158" i="9"/>
  <c r="E158" i="9"/>
  <c r="C159" i="9"/>
  <c r="D159" i="9"/>
  <c r="E159" i="9"/>
  <c r="C160" i="9"/>
  <c r="D160" i="9"/>
  <c r="E160" i="9"/>
  <c r="C161" i="9"/>
  <c r="D161" i="9"/>
  <c r="E161" i="9"/>
  <c r="C162" i="9"/>
  <c r="D162" i="9"/>
  <c r="E162" i="9"/>
  <c r="C163" i="9"/>
  <c r="D163" i="9"/>
  <c r="E163" i="9"/>
  <c r="C164" i="9"/>
  <c r="D164" i="9"/>
  <c r="E164" i="9"/>
  <c r="C165" i="9"/>
  <c r="D165" i="9"/>
  <c r="E165" i="9"/>
  <c r="C166" i="9"/>
  <c r="D166" i="9"/>
  <c r="E166" i="9"/>
  <c r="C167" i="9"/>
  <c r="D167" i="9"/>
  <c r="E167" i="9"/>
  <c r="C168" i="9"/>
  <c r="D168" i="9"/>
  <c r="E168" i="9"/>
  <c r="C169" i="9"/>
  <c r="D169" i="9"/>
  <c r="E169" i="9"/>
  <c r="C170" i="9"/>
  <c r="D170" i="9"/>
  <c r="E170" i="9"/>
  <c r="C171" i="9"/>
  <c r="D171" i="9"/>
  <c r="E171" i="9"/>
  <c r="C172" i="9"/>
  <c r="D172" i="9"/>
  <c r="E172" i="9"/>
  <c r="C173" i="9"/>
  <c r="D173" i="9"/>
  <c r="E173" i="9"/>
  <c r="C174" i="9"/>
  <c r="D174" i="9"/>
  <c r="E174" i="9"/>
  <c r="C175" i="9"/>
  <c r="D175" i="9"/>
  <c r="E175" i="9"/>
  <c r="C176" i="9"/>
  <c r="D176" i="9"/>
  <c r="E176" i="9"/>
  <c r="C177" i="9"/>
  <c r="D177" i="9"/>
  <c r="E177" i="9"/>
  <c r="C178" i="9"/>
  <c r="D178" i="9"/>
  <c r="E178" i="9"/>
  <c r="C179" i="9"/>
  <c r="D179" i="9"/>
  <c r="E179" i="9"/>
  <c r="C180" i="9"/>
  <c r="D180" i="9"/>
  <c r="E180" i="9"/>
  <c r="C181" i="9"/>
  <c r="D181" i="9"/>
  <c r="E181" i="9"/>
  <c r="C182" i="9"/>
  <c r="D182" i="9"/>
  <c r="E182" i="9"/>
  <c r="C183" i="9"/>
  <c r="D183" i="9"/>
  <c r="E183" i="9"/>
  <c r="C184" i="9"/>
  <c r="D184" i="9"/>
  <c r="E184" i="9"/>
  <c r="C185" i="9"/>
  <c r="D185" i="9"/>
  <c r="E185" i="9"/>
  <c r="C186" i="9"/>
  <c r="D186" i="9"/>
  <c r="E186" i="9"/>
  <c r="C187" i="9"/>
  <c r="D187" i="9"/>
  <c r="E187" i="9"/>
  <c r="C188" i="9"/>
  <c r="D188" i="9"/>
  <c r="E188" i="9"/>
  <c r="C189" i="9"/>
  <c r="D189" i="9"/>
  <c r="E189" i="9"/>
  <c r="C190" i="9"/>
  <c r="D190" i="9"/>
  <c r="E190" i="9"/>
  <c r="C191" i="9"/>
  <c r="D191" i="9"/>
  <c r="E191" i="9"/>
  <c r="C192" i="9"/>
  <c r="D192" i="9"/>
  <c r="E192" i="9"/>
  <c r="C193" i="9"/>
  <c r="D193" i="9"/>
  <c r="E193" i="9"/>
  <c r="C194" i="9"/>
  <c r="D194" i="9"/>
  <c r="E194" i="9"/>
  <c r="C195" i="9"/>
  <c r="D195" i="9"/>
  <c r="E195" i="9"/>
  <c r="C196" i="9"/>
  <c r="D196" i="9"/>
  <c r="E196" i="9"/>
  <c r="C197" i="9"/>
  <c r="D197" i="9"/>
  <c r="E197" i="9"/>
  <c r="C198" i="9"/>
  <c r="D198" i="9"/>
  <c r="E198" i="9"/>
  <c r="C199" i="9"/>
  <c r="D199" i="9"/>
  <c r="E199" i="9"/>
  <c r="C200" i="9"/>
  <c r="D200" i="9"/>
  <c r="E200" i="9"/>
  <c r="C201" i="9"/>
  <c r="D201" i="9"/>
  <c r="E201" i="9"/>
  <c r="C202" i="9"/>
  <c r="D202" i="9"/>
  <c r="E202" i="9"/>
  <c r="C203" i="9"/>
  <c r="D203" i="9"/>
  <c r="E203" i="9"/>
  <c r="C204" i="9"/>
  <c r="D204" i="9"/>
  <c r="E204" i="9"/>
  <c r="C205" i="9"/>
  <c r="D205" i="9"/>
  <c r="E205" i="9"/>
  <c r="C206" i="9"/>
  <c r="D206" i="9"/>
  <c r="E206" i="9"/>
  <c r="C207" i="9"/>
  <c r="D207" i="9"/>
  <c r="E207" i="9"/>
  <c r="C208" i="9"/>
  <c r="D208" i="9"/>
  <c r="E208" i="9"/>
  <c r="C209" i="9"/>
  <c r="D209" i="9"/>
  <c r="E209" i="9"/>
  <c r="C210" i="9"/>
  <c r="D210" i="9"/>
  <c r="E210" i="9"/>
  <c r="C211" i="9"/>
  <c r="D211" i="9"/>
  <c r="E211" i="9"/>
  <c r="C212" i="9"/>
  <c r="D212" i="9"/>
  <c r="E212" i="9"/>
  <c r="C213" i="9"/>
  <c r="D213" i="9"/>
  <c r="E213" i="9"/>
  <c r="C214" i="9"/>
  <c r="D214" i="9"/>
  <c r="E214" i="9"/>
  <c r="C215" i="9"/>
  <c r="D215" i="9"/>
  <c r="E215" i="9"/>
  <c r="C216" i="9"/>
  <c r="D216" i="9"/>
  <c r="E216" i="9"/>
  <c r="C217" i="9"/>
  <c r="D217" i="9"/>
  <c r="E217" i="9"/>
  <c r="C218" i="9"/>
  <c r="D218" i="9"/>
  <c r="E218" i="9"/>
  <c r="C219" i="9"/>
  <c r="D219" i="9"/>
  <c r="E219" i="9"/>
  <c r="C220" i="9"/>
  <c r="D220" i="9"/>
  <c r="E220" i="9"/>
  <c r="C221" i="9"/>
  <c r="D221" i="9"/>
  <c r="E221" i="9"/>
  <c r="C222" i="9"/>
  <c r="D222" i="9"/>
  <c r="E222" i="9"/>
  <c r="C223" i="9"/>
  <c r="D223" i="9"/>
  <c r="E223" i="9"/>
  <c r="C224" i="9"/>
  <c r="D224" i="9"/>
  <c r="E224" i="9"/>
  <c r="C225" i="9"/>
  <c r="D225" i="9"/>
  <c r="E225" i="9"/>
  <c r="C226" i="9"/>
  <c r="D226" i="9"/>
  <c r="E226" i="9"/>
  <c r="C227" i="9"/>
  <c r="D227" i="9"/>
  <c r="E227" i="9"/>
  <c r="C228" i="9"/>
  <c r="D228" i="9"/>
  <c r="E228" i="9"/>
  <c r="C229" i="9"/>
  <c r="D229" i="9"/>
  <c r="E229" i="9"/>
  <c r="C230" i="9"/>
  <c r="D230" i="9"/>
  <c r="E230" i="9"/>
  <c r="C231" i="9"/>
  <c r="D231" i="9"/>
  <c r="E231" i="9"/>
  <c r="C232" i="9"/>
  <c r="D232" i="9"/>
  <c r="E232" i="9"/>
  <c r="C233" i="9"/>
  <c r="D233" i="9"/>
  <c r="E233" i="9"/>
  <c r="C234" i="9"/>
  <c r="D234" i="9"/>
  <c r="E234" i="9"/>
  <c r="C235" i="9"/>
  <c r="D235" i="9"/>
  <c r="E235" i="9"/>
  <c r="C236" i="9"/>
  <c r="D236" i="9"/>
  <c r="E236" i="9"/>
  <c r="C237" i="9"/>
  <c r="D237" i="9"/>
  <c r="E237" i="9"/>
  <c r="C238" i="9"/>
  <c r="D238" i="9"/>
  <c r="E238" i="9"/>
  <c r="C239" i="9"/>
  <c r="D239" i="9"/>
  <c r="E239" i="9"/>
  <c r="C240" i="9"/>
  <c r="D240" i="9"/>
  <c r="E240" i="9"/>
  <c r="C241" i="9"/>
  <c r="D241" i="9"/>
  <c r="E241" i="9"/>
  <c r="C242" i="9"/>
  <c r="D242" i="9"/>
  <c r="E242" i="9"/>
  <c r="C243" i="9"/>
  <c r="D243" i="9"/>
  <c r="E243" i="9"/>
  <c r="C244" i="9"/>
  <c r="D244" i="9"/>
  <c r="E244" i="9"/>
  <c r="C245" i="9"/>
  <c r="D245" i="9"/>
  <c r="E245" i="9"/>
  <c r="C246" i="9"/>
  <c r="D246" i="9"/>
  <c r="E246" i="9"/>
  <c r="C247" i="9"/>
  <c r="D247" i="9"/>
  <c r="E247" i="9"/>
  <c r="C248" i="9"/>
  <c r="D248" i="9"/>
  <c r="E248" i="9"/>
  <c r="C249" i="9"/>
  <c r="D249" i="9"/>
  <c r="E249" i="9"/>
  <c r="C250" i="9"/>
  <c r="D250" i="9"/>
  <c r="E250" i="9"/>
  <c r="C251" i="9"/>
  <c r="D251" i="9"/>
  <c r="E251" i="9"/>
  <c r="C252" i="9"/>
  <c r="D252" i="9"/>
  <c r="E252" i="9"/>
  <c r="C253" i="9"/>
  <c r="D253" i="9"/>
  <c r="E253" i="9"/>
  <c r="C254" i="9"/>
  <c r="D254" i="9"/>
  <c r="E254" i="9"/>
  <c r="C255" i="9"/>
  <c r="D255" i="9"/>
  <c r="E255" i="9"/>
  <c r="C256" i="9"/>
  <c r="D256" i="9"/>
  <c r="E256" i="9"/>
  <c r="C257" i="9"/>
  <c r="D257" i="9"/>
  <c r="E257" i="9"/>
  <c r="C258" i="9"/>
  <c r="D258" i="9"/>
  <c r="E258" i="9"/>
  <c r="C259" i="9"/>
  <c r="D259" i="9"/>
  <c r="E259" i="9"/>
  <c r="C260" i="9"/>
  <c r="D260" i="9"/>
  <c r="E260" i="9"/>
  <c r="C261" i="9"/>
  <c r="D261" i="9"/>
  <c r="E261" i="9"/>
  <c r="C262" i="9"/>
  <c r="D262" i="9"/>
  <c r="E262" i="9"/>
  <c r="C263" i="9"/>
  <c r="D263" i="9"/>
  <c r="E263" i="9"/>
  <c r="C264" i="9"/>
  <c r="D264" i="9"/>
  <c r="E264" i="9"/>
  <c r="C265" i="9"/>
  <c r="D265" i="9"/>
  <c r="E265" i="9"/>
  <c r="C266" i="9"/>
  <c r="D266" i="9"/>
  <c r="E266" i="9"/>
  <c r="C267" i="9"/>
  <c r="D267" i="9"/>
  <c r="E267" i="9"/>
  <c r="C268" i="9"/>
  <c r="D268" i="9"/>
  <c r="E268" i="9"/>
  <c r="C269" i="9"/>
  <c r="D269" i="9"/>
  <c r="E269" i="9"/>
  <c r="C270" i="9"/>
  <c r="D270" i="9"/>
  <c r="E270" i="9"/>
  <c r="C271" i="9"/>
  <c r="D271" i="9"/>
  <c r="E271" i="9"/>
  <c r="C272" i="9"/>
  <c r="D272" i="9"/>
  <c r="E272" i="9"/>
  <c r="C273" i="9"/>
  <c r="D273" i="9"/>
  <c r="E273" i="9"/>
  <c r="C274" i="9"/>
  <c r="D274" i="9"/>
  <c r="E274" i="9"/>
  <c r="C275" i="9"/>
  <c r="D275" i="9"/>
  <c r="E275" i="9"/>
  <c r="C276" i="9"/>
  <c r="D276" i="9"/>
  <c r="E276" i="9"/>
  <c r="C277" i="9"/>
  <c r="D277" i="9"/>
  <c r="E277" i="9"/>
  <c r="C278" i="9"/>
  <c r="D278" i="9"/>
  <c r="E278" i="9"/>
  <c r="C279" i="9"/>
  <c r="D279" i="9"/>
  <c r="E279" i="9"/>
  <c r="C280" i="9"/>
  <c r="D280" i="9"/>
  <c r="E280" i="9"/>
  <c r="C281" i="9"/>
  <c r="D281" i="9"/>
  <c r="E281" i="9"/>
  <c r="C282" i="9"/>
  <c r="D282" i="9"/>
  <c r="E282" i="9"/>
  <c r="C283" i="9"/>
  <c r="D283" i="9"/>
  <c r="E283" i="9"/>
  <c r="C284" i="9"/>
  <c r="D284" i="9"/>
  <c r="E284" i="9"/>
  <c r="C285" i="9"/>
  <c r="D285" i="9"/>
  <c r="E285" i="9"/>
  <c r="C286" i="9"/>
  <c r="D286" i="9"/>
  <c r="E286" i="9"/>
  <c r="C287" i="9"/>
  <c r="D287" i="9"/>
  <c r="E287" i="9"/>
  <c r="C288" i="9"/>
  <c r="D288" i="9"/>
  <c r="E288" i="9"/>
  <c r="C289" i="9"/>
  <c r="D289" i="9"/>
  <c r="E289" i="9"/>
  <c r="C290" i="9"/>
  <c r="D290" i="9"/>
  <c r="E290" i="9"/>
  <c r="C291" i="9"/>
  <c r="D291" i="9"/>
  <c r="E291" i="9"/>
  <c r="C292" i="9"/>
  <c r="D292" i="9"/>
  <c r="E292" i="9"/>
  <c r="C293" i="9"/>
  <c r="D293" i="9"/>
  <c r="E293" i="9"/>
  <c r="C294" i="9"/>
  <c r="D294" i="9"/>
  <c r="E294" i="9"/>
  <c r="C295" i="9"/>
  <c r="D295" i="9"/>
  <c r="E295" i="9"/>
  <c r="C296" i="9"/>
  <c r="D296" i="9"/>
  <c r="E296" i="9"/>
  <c r="C297" i="9"/>
  <c r="D297" i="9"/>
  <c r="E297" i="9"/>
  <c r="C298" i="9"/>
  <c r="D298" i="9"/>
  <c r="E298" i="9"/>
  <c r="C299" i="9"/>
  <c r="D299" i="9"/>
  <c r="E299" i="9"/>
  <c r="C300" i="9"/>
  <c r="D300" i="9"/>
  <c r="E300" i="9"/>
  <c r="C301" i="9"/>
  <c r="D301" i="9"/>
  <c r="E301" i="9"/>
  <c r="C302" i="9"/>
  <c r="D302" i="9"/>
  <c r="E302" i="9"/>
  <c r="C303" i="9"/>
  <c r="D303" i="9"/>
  <c r="E303" i="9"/>
  <c r="C304" i="9"/>
  <c r="D304" i="9"/>
  <c r="E304" i="9"/>
  <c r="C305" i="9"/>
  <c r="D305" i="9"/>
  <c r="E305" i="9"/>
  <c r="C306" i="9"/>
  <c r="D306" i="9"/>
  <c r="E306" i="9"/>
  <c r="C307" i="9"/>
  <c r="D307" i="9"/>
  <c r="E307" i="9"/>
  <c r="C308" i="9"/>
  <c r="D308" i="9"/>
  <c r="E308" i="9"/>
  <c r="C309" i="9"/>
  <c r="D309" i="9"/>
  <c r="E309" i="9"/>
  <c r="C310" i="9"/>
  <c r="D310" i="9"/>
  <c r="E310" i="9"/>
  <c r="C311" i="9"/>
  <c r="D311" i="9"/>
  <c r="E311" i="9"/>
  <c r="C312" i="9"/>
  <c r="D312" i="9"/>
  <c r="E312" i="9"/>
  <c r="C313" i="9"/>
  <c r="D313" i="9"/>
  <c r="E313" i="9"/>
  <c r="C314" i="9"/>
  <c r="D314" i="9"/>
  <c r="E314" i="9"/>
  <c r="C315" i="9"/>
  <c r="D315" i="9"/>
  <c r="E315" i="9"/>
  <c r="C316" i="9"/>
  <c r="D316" i="9"/>
  <c r="E316" i="9"/>
  <c r="C317" i="9"/>
  <c r="D317" i="9"/>
  <c r="E317" i="9"/>
  <c r="C318" i="9"/>
  <c r="D318" i="9"/>
  <c r="E318" i="9"/>
  <c r="C319" i="9"/>
  <c r="D319" i="9"/>
  <c r="E319" i="9"/>
  <c r="C320" i="9"/>
  <c r="D320" i="9"/>
  <c r="E320" i="9"/>
  <c r="C321" i="9"/>
  <c r="D321" i="9"/>
  <c r="E321" i="9"/>
  <c r="C322" i="9"/>
  <c r="D322" i="9"/>
  <c r="E322" i="9"/>
  <c r="C323" i="9"/>
  <c r="D323" i="9"/>
  <c r="E323" i="9"/>
  <c r="C324" i="9"/>
  <c r="D324" i="9"/>
  <c r="E324" i="9"/>
  <c r="C325" i="9"/>
  <c r="D325" i="9"/>
  <c r="E325" i="9"/>
  <c r="C326" i="9"/>
  <c r="D326" i="9"/>
  <c r="E326" i="9"/>
  <c r="C327" i="9"/>
  <c r="D327" i="9"/>
  <c r="E327" i="9"/>
  <c r="C328" i="9"/>
  <c r="D328" i="9"/>
  <c r="E328" i="9"/>
  <c r="C329" i="9"/>
  <c r="D329" i="9"/>
  <c r="E329" i="9"/>
  <c r="C330" i="9"/>
  <c r="D330" i="9"/>
  <c r="E330" i="9"/>
  <c r="C331" i="9"/>
  <c r="D331" i="9"/>
  <c r="E331" i="9"/>
  <c r="C332" i="9"/>
  <c r="D332" i="9"/>
  <c r="E332" i="9"/>
  <c r="C333" i="9"/>
  <c r="D333" i="9"/>
  <c r="E333" i="9"/>
  <c r="C334" i="9"/>
  <c r="D334" i="9"/>
  <c r="E334" i="9"/>
  <c r="C335" i="9"/>
  <c r="D335" i="9"/>
  <c r="E335" i="9"/>
  <c r="C336" i="9"/>
  <c r="D336" i="9"/>
  <c r="E336" i="9"/>
  <c r="C337" i="9"/>
  <c r="D337" i="9"/>
  <c r="E337" i="9"/>
  <c r="C338" i="9"/>
  <c r="D338" i="9"/>
  <c r="E338" i="9"/>
  <c r="C339" i="9"/>
  <c r="D339" i="9"/>
  <c r="E339" i="9"/>
  <c r="C340" i="9"/>
  <c r="D340" i="9"/>
  <c r="E340" i="9"/>
  <c r="C341" i="9"/>
  <c r="D341" i="9"/>
  <c r="E341" i="9"/>
  <c r="C342" i="9"/>
  <c r="D342" i="9"/>
  <c r="E342" i="9"/>
  <c r="C343" i="9"/>
  <c r="D343" i="9"/>
  <c r="E343" i="9"/>
  <c r="C344" i="9"/>
  <c r="D344" i="9"/>
  <c r="E344" i="9"/>
  <c r="C345" i="9"/>
  <c r="D345" i="9"/>
  <c r="E345" i="9"/>
  <c r="C346" i="9"/>
  <c r="D346" i="9"/>
  <c r="E346" i="9"/>
  <c r="C347" i="9"/>
  <c r="D347" i="9"/>
  <c r="E347" i="9"/>
  <c r="C348" i="9"/>
  <c r="D348" i="9"/>
  <c r="E348" i="9"/>
  <c r="C349" i="9"/>
  <c r="D349" i="9"/>
  <c r="E349" i="9"/>
  <c r="C350" i="9"/>
  <c r="D350" i="9"/>
  <c r="E350" i="9"/>
  <c r="C351" i="9"/>
  <c r="D351" i="9"/>
  <c r="E351" i="9"/>
  <c r="C352" i="9"/>
  <c r="D352" i="9"/>
  <c r="E352" i="9"/>
  <c r="C353" i="9"/>
  <c r="D353" i="9"/>
  <c r="E353" i="9"/>
  <c r="C354" i="9"/>
  <c r="D354" i="9"/>
  <c r="E354" i="9"/>
  <c r="C355" i="9"/>
  <c r="D355" i="9"/>
  <c r="E355" i="9"/>
  <c r="C356" i="9"/>
  <c r="D356" i="9"/>
  <c r="E356" i="9"/>
  <c r="C357" i="9"/>
  <c r="D357" i="9"/>
  <c r="E357" i="9"/>
  <c r="C358" i="9"/>
  <c r="D358" i="9"/>
  <c r="E358" i="9"/>
  <c r="C359" i="9"/>
  <c r="D359" i="9"/>
  <c r="E359" i="9"/>
  <c r="C360" i="9"/>
  <c r="D360" i="9"/>
  <c r="E360" i="9"/>
  <c r="C361" i="9"/>
  <c r="D361" i="9"/>
  <c r="E361" i="9"/>
  <c r="C362" i="9"/>
  <c r="D362" i="9"/>
  <c r="E362" i="9"/>
  <c r="C363" i="9"/>
  <c r="D363" i="9"/>
  <c r="E363" i="9"/>
  <c r="C364" i="9"/>
  <c r="D364" i="9"/>
  <c r="E364" i="9"/>
  <c r="C365" i="9"/>
  <c r="D365" i="9"/>
  <c r="E365" i="9"/>
  <c r="C366" i="9"/>
  <c r="D366" i="9"/>
  <c r="E366" i="9"/>
  <c r="C367" i="9"/>
  <c r="D367" i="9"/>
  <c r="E367" i="9"/>
  <c r="C368" i="9"/>
  <c r="D368" i="9"/>
  <c r="E368" i="9"/>
  <c r="C369" i="9"/>
  <c r="D369" i="9"/>
  <c r="E369" i="9"/>
  <c r="C370" i="9"/>
  <c r="D370" i="9"/>
  <c r="E370" i="9"/>
  <c r="C371" i="9"/>
  <c r="D371" i="9"/>
  <c r="E371" i="9"/>
  <c r="C372" i="9"/>
  <c r="D372" i="9"/>
  <c r="E372" i="9"/>
  <c r="C373" i="9"/>
  <c r="D373" i="9"/>
  <c r="E373" i="9"/>
  <c r="C374" i="9"/>
  <c r="D374" i="9"/>
  <c r="E374" i="9"/>
  <c r="C375" i="9"/>
  <c r="D375" i="9"/>
  <c r="E375" i="9"/>
  <c r="C376" i="9"/>
  <c r="D376" i="9"/>
  <c r="E376" i="9"/>
  <c r="C377" i="9"/>
  <c r="D377" i="9"/>
  <c r="E377" i="9"/>
  <c r="C378" i="9"/>
  <c r="D378" i="9"/>
  <c r="E378" i="9"/>
  <c r="C379" i="9"/>
  <c r="D379" i="9"/>
  <c r="E379" i="9"/>
  <c r="C380" i="9"/>
  <c r="D380" i="9"/>
  <c r="E380" i="9"/>
  <c r="C381" i="9"/>
  <c r="D381" i="9"/>
  <c r="E381" i="9"/>
  <c r="C382" i="9"/>
  <c r="D382" i="9"/>
  <c r="E382" i="9"/>
  <c r="C383" i="9"/>
  <c r="D383" i="9"/>
  <c r="E383" i="9"/>
  <c r="C384" i="9"/>
  <c r="D384" i="9"/>
  <c r="E384" i="9"/>
  <c r="C385" i="9"/>
  <c r="D385" i="9"/>
  <c r="E385" i="9"/>
  <c r="C386" i="9"/>
  <c r="D386" i="9"/>
  <c r="E386" i="9"/>
  <c r="C387" i="9"/>
  <c r="D387" i="9"/>
  <c r="E387" i="9"/>
  <c r="C388" i="9"/>
  <c r="D388" i="9"/>
  <c r="E388" i="9"/>
  <c r="C389" i="9"/>
  <c r="D389" i="9"/>
  <c r="E389" i="9"/>
  <c r="C390" i="9"/>
  <c r="D390" i="9"/>
  <c r="E390" i="9"/>
  <c r="C391" i="9"/>
  <c r="D391" i="9"/>
  <c r="E391" i="9"/>
  <c r="C392" i="9"/>
  <c r="D392" i="9"/>
  <c r="E392" i="9"/>
  <c r="C393" i="9"/>
  <c r="D393" i="9"/>
  <c r="E393" i="9"/>
  <c r="C394" i="9"/>
  <c r="D394" i="9"/>
  <c r="E394" i="9"/>
  <c r="C395" i="9"/>
  <c r="D395" i="9"/>
  <c r="E395" i="9"/>
  <c r="C396" i="9"/>
  <c r="D396" i="9"/>
  <c r="E396" i="9"/>
  <c r="C397" i="9"/>
  <c r="D397" i="9"/>
  <c r="E397" i="9"/>
  <c r="C398" i="9"/>
  <c r="D398" i="9"/>
  <c r="E398" i="9"/>
  <c r="C399" i="9"/>
  <c r="D399" i="9"/>
  <c r="E399" i="9"/>
  <c r="C400" i="9"/>
  <c r="D400" i="9"/>
  <c r="E400" i="9"/>
  <c r="C401" i="9"/>
  <c r="D401" i="9"/>
  <c r="E401" i="9"/>
  <c r="C402" i="9"/>
  <c r="D402" i="9"/>
  <c r="E402" i="9"/>
  <c r="C403" i="9"/>
  <c r="D403" i="9"/>
  <c r="E403" i="9"/>
  <c r="C404" i="9"/>
  <c r="D404" i="9"/>
  <c r="E404" i="9"/>
  <c r="C405" i="9"/>
  <c r="D405" i="9"/>
  <c r="E405" i="9"/>
  <c r="C406" i="9"/>
  <c r="D406" i="9"/>
  <c r="E406" i="9"/>
  <c r="C407" i="9"/>
  <c r="D407" i="9"/>
  <c r="E407" i="9"/>
  <c r="C408" i="9"/>
  <c r="D408" i="9"/>
  <c r="E408" i="9"/>
  <c r="C409" i="9"/>
  <c r="D409" i="9"/>
  <c r="E409" i="9"/>
  <c r="C410" i="9"/>
  <c r="D410" i="9"/>
  <c r="E410" i="9"/>
  <c r="C411" i="9"/>
  <c r="D411" i="9"/>
  <c r="E411" i="9"/>
  <c r="C412" i="9"/>
  <c r="D412" i="9"/>
  <c r="E412" i="9"/>
  <c r="C413" i="9"/>
  <c r="D413" i="9"/>
  <c r="E413" i="9"/>
  <c r="C414" i="9"/>
  <c r="D414" i="9"/>
  <c r="E414" i="9"/>
  <c r="C415" i="9"/>
  <c r="D415" i="9"/>
  <c r="E415" i="9"/>
  <c r="C416" i="9"/>
  <c r="D416" i="9"/>
  <c r="E416" i="9"/>
  <c r="C417" i="9"/>
  <c r="D417" i="9"/>
  <c r="E417" i="9"/>
  <c r="C418" i="9"/>
  <c r="D418" i="9"/>
  <c r="E418" i="9"/>
  <c r="C419" i="9"/>
  <c r="D419" i="9"/>
  <c r="E419" i="9"/>
  <c r="C420" i="9"/>
  <c r="D420" i="9"/>
  <c r="E420" i="9"/>
  <c r="C421" i="9"/>
  <c r="D421" i="9"/>
  <c r="E421" i="9"/>
  <c r="C422" i="9"/>
  <c r="D422" i="9"/>
  <c r="E422" i="9"/>
  <c r="C423" i="9"/>
  <c r="D423" i="9"/>
  <c r="E423" i="9"/>
  <c r="C424" i="9"/>
  <c r="D424" i="9"/>
  <c r="E424" i="9"/>
  <c r="C425" i="9"/>
  <c r="D425" i="9"/>
  <c r="E425" i="9"/>
  <c r="C426" i="9"/>
  <c r="D426" i="9"/>
  <c r="E426" i="9"/>
  <c r="C427" i="9"/>
  <c r="D427" i="9"/>
  <c r="E427" i="9"/>
  <c r="C428" i="9"/>
  <c r="D428" i="9"/>
  <c r="E428" i="9"/>
  <c r="C429" i="9"/>
  <c r="D429" i="9"/>
  <c r="E429" i="9"/>
  <c r="C430" i="9"/>
  <c r="D430" i="9"/>
  <c r="E430" i="9"/>
  <c r="C431" i="9"/>
  <c r="D431" i="9"/>
  <c r="E431" i="9"/>
  <c r="C432" i="9"/>
  <c r="D432" i="9"/>
  <c r="E432" i="9"/>
  <c r="C433" i="9"/>
  <c r="D433" i="9"/>
  <c r="E433" i="9"/>
  <c r="C434" i="9"/>
  <c r="D434" i="9"/>
  <c r="E434" i="9"/>
  <c r="C435" i="9"/>
  <c r="D435" i="9"/>
  <c r="E435" i="9"/>
  <c r="C436" i="9"/>
  <c r="D436" i="9"/>
  <c r="E436" i="9"/>
  <c r="C437" i="9"/>
  <c r="D437" i="9"/>
  <c r="E437" i="9"/>
  <c r="C438" i="9"/>
  <c r="D438" i="9"/>
  <c r="E438" i="9"/>
  <c r="C439" i="9"/>
  <c r="D439" i="9"/>
  <c r="E439" i="9"/>
  <c r="C440" i="9"/>
  <c r="D440" i="9"/>
  <c r="E440" i="9"/>
  <c r="C441" i="9"/>
  <c r="D441" i="9"/>
  <c r="E441" i="9"/>
  <c r="C442" i="9"/>
  <c r="D442" i="9"/>
  <c r="E442" i="9"/>
  <c r="C443" i="9"/>
  <c r="D443" i="9"/>
  <c r="E443" i="9"/>
  <c r="C444" i="9"/>
  <c r="D444" i="9"/>
  <c r="E444" i="9"/>
  <c r="C445" i="9"/>
  <c r="D445" i="9"/>
  <c r="E445" i="9"/>
  <c r="C446" i="9"/>
  <c r="D446" i="9"/>
  <c r="E446" i="9"/>
  <c r="C447" i="9"/>
  <c r="D447" i="9"/>
  <c r="E447" i="9"/>
  <c r="C448" i="9"/>
  <c r="D448" i="9"/>
  <c r="E448" i="9"/>
  <c r="C449" i="9"/>
  <c r="D449" i="9"/>
  <c r="E449" i="9"/>
  <c r="C450" i="9"/>
  <c r="D450" i="9"/>
  <c r="E450" i="9"/>
  <c r="C451" i="9"/>
  <c r="D451" i="9"/>
  <c r="E451" i="9"/>
  <c r="C452" i="9"/>
  <c r="D452" i="9"/>
  <c r="E452" i="9"/>
  <c r="C453" i="9"/>
  <c r="D453" i="9"/>
  <c r="E453" i="9"/>
  <c r="C454" i="9"/>
  <c r="D454" i="9"/>
  <c r="E454" i="9"/>
  <c r="C455" i="9"/>
  <c r="D455" i="9"/>
  <c r="E455" i="9"/>
  <c r="C456" i="9"/>
  <c r="D456" i="9"/>
  <c r="E456" i="9"/>
  <c r="C457" i="9"/>
  <c r="D457" i="9"/>
  <c r="E457" i="9"/>
  <c r="C458" i="9"/>
  <c r="D458" i="9"/>
  <c r="E458" i="9"/>
  <c r="C459" i="9"/>
  <c r="D459" i="9"/>
  <c r="E459" i="9"/>
  <c r="C460" i="9"/>
  <c r="D460" i="9"/>
  <c r="E460" i="9"/>
  <c r="C461" i="9"/>
  <c r="D461" i="9"/>
  <c r="E461" i="9"/>
  <c r="C462" i="9"/>
  <c r="D462" i="9"/>
  <c r="E462" i="9"/>
  <c r="C463" i="9"/>
  <c r="D463" i="9"/>
  <c r="E463" i="9"/>
  <c r="C464" i="9"/>
  <c r="D464" i="9"/>
  <c r="E464" i="9"/>
  <c r="C465" i="9"/>
  <c r="D465" i="9"/>
  <c r="E465" i="9"/>
  <c r="C466" i="9"/>
  <c r="D466" i="9"/>
  <c r="E466" i="9"/>
  <c r="C467" i="9"/>
  <c r="D467" i="9"/>
  <c r="E467" i="9"/>
  <c r="C468" i="9"/>
  <c r="D468" i="9"/>
  <c r="E468" i="9"/>
  <c r="C469" i="9"/>
  <c r="D469" i="9"/>
  <c r="E469" i="9"/>
  <c r="C470" i="9"/>
  <c r="D470" i="9"/>
  <c r="E470" i="9"/>
  <c r="C471" i="9"/>
  <c r="D471" i="9"/>
  <c r="E471" i="9"/>
  <c r="C472" i="9"/>
  <c r="D472" i="9"/>
  <c r="E472" i="9"/>
  <c r="C473" i="9"/>
  <c r="D473" i="9"/>
  <c r="E473" i="9"/>
  <c r="C474" i="9"/>
  <c r="D474" i="9"/>
  <c r="E474" i="9"/>
  <c r="C475" i="9"/>
  <c r="D475" i="9"/>
  <c r="E475" i="9"/>
  <c r="C476" i="9"/>
  <c r="D476" i="9"/>
  <c r="E476" i="9"/>
  <c r="C477" i="9"/>
  <c r="D477" i="9"/>
  <c r="E477" i="9"/>
  <c r="C478" i="9"/>
  <c r="D478" i="9"/>
  <c r="E478" i="9"/>
  <c r="C479" i="9"/>
  <c r="D479" i="9"/>
  <c r="E479" i="9"/>
  <c r="C480" i="9"/>
  <c r="D480" i="9"/>
  <c r="E480" i="9"/>
  <c r="C481" i="9"/>
  <c r="D481" i="9"/>
  <c r="E481" i="9"/>
  <c r="C482" i="9"/>
  <c r="D482" i="9"/>
  <c r="E482" i="9"/>
  <c r="C483" i="9"/>
  <c r="D483" i="9"/>
  <c r="E483" i="9"/>
  <c r="C484" i="9"/>
  <c r="D484" i="9"/>
  <c r="E484" i="9"/>
  <c r="C485" i="9"/>
  <c r="D485" i="9"/>
  <c r="E485" i="9"/>
  <c r="C486" i="9"/>
  <c r="D486" i="9"/>
  <c r="E486" i="9"/>
  <c r="C487" i="9"/>
  <c r="D487" i="9"/>
  <c r="E487" i="9"/>
  <c r="C488" i="9"/>
  <c r="D488" i="9"/>
  <c r="E488" i="9"/>
  <c r="C489" i="9"/>
  <c r="D489" i="9"/>
  <c r="E489" i="9"/>
  <c r="C490" i="9"/>
  <c r="D490" i="9"/>
  <c r="E490" i="9"/>
  <c r="C491" i="9"/>
  <c r="D491" i="9"/>
  <c r="E491" i="9"/>
  <c r="C492" i="9"/>
  <c r="D492" i="9"/>
  <c r="E492" i="9"/>
  <c r="C493" i="9"/>
  <c r="D493" i="9"/>
  <c r="E493" i="9"/>
  <c r="C494" i="9"/>
  <c r="D494" i="9"/>
  <c r="E494" i="9"/>
  <c r="C495" i="9"/>
  <c r="D495" i="9"/>
  <c r="E495" i="9"/>
  <c r="C496" i="9"/>
  <c r="D496" i="9"/>
  <c r="E496" i="9"/>
  <c r="C497" i="9"/>
  <c r="D497" i="9"/>
  <c r="E497" i="9"/>
  <c r="C498" i="9"/>
  <c r="D498" i="9"/>
  <c r="E498" i="9"/>
  <c r="C499" i="9"/>
  <c r="D499" i="9"/>
  <c r="E499" i="9"/>
  <c r="C500" i="9"/>
  <c r="D500" i="9"/>
  <c r="E500" i="9"/>
  <c r="C501" i="9"/>
  <c r="D501" i="9"/>
  <c r="E501" i="9"/>
  <c r="C502" i="9"/>
  <c r="D502" i="9"/>
  <c r="E502" i="9"/>
  <c r="C503" i="9"/>
  <c r="D503" i="9"/>
  <c r="E503" i="9"/>
  <c r="C504" i="9"/>
  <c r="D504" i="9"/>
  <c r="E504" i="9"/>
  <c r="C505" i="9"/>
  <c r="D505" i="9"/>
  <c r="E505" i="9"/>
  <c r="C506" i="9"/>
  <c r="D506" i="9"/>
  <c r="E506" i="9"/>
  <c r="C507" i="9"/>
  <c r="D507" i="9"/>
  <c r="E507" i="9"/>
  <c r="C508" i="9"/>
  <c r="D508" i="9"/>
  <c r="E508" i="9"/>
  <c r="C509" i="9"/>
  <c r="D509" i="9"/>
  <c r="E509" i="9"/>
  <c r="C510" i="9"/>
  <c r="D510" i="9"/>
  <c r="E510" i="9"/>
  <c r="C511" i="9"/>
  <c r="D511" i="9"/>
  <c r="E511" i="9"/>
  <c r="C512" i="9"/>
  <c r="D512" i="9"/>
  <c r="E512" i="9"/>
  <c r="C513" i="9"/>
  <c r="D513" i="9"/>
  <c r="E513" i="9"/>
  <c r="C514" i="9"/>
  <c r="D514" i="9"/>
  <c r="E514" i="9"/>
  <c r="C515" i="9"/>
  <c r="D515" i="9"/>
  <c r="E515" i="9"/>
  <c r="C516" i="9"/>
  <c r="D516" i="9"/>
  <c r="E516" i="9"/>
  <c r="C517" i="9"/>
  <c r="D517" i="9"/>
  <c r="E517" i="9"/>
  <c r="C518" i="9"/>
  <c r="D518" i="9"/>
  <c r="E518" i="9"/>
  <c r="C519" i="9"/>
  <c r="D519" i="9"/>
  <c r="E519" i="9"/>
  <c r="C520" i="9"/>
  <c r="D520" i="9"/>
  <c r="E520" i="9"/>
  <c r="C521" i="9"/>
  <c r="D521" i="9"/>
  <c r="E521" i="9"/>
  <c r="C522" i="9"/>
  <c r="D522" i="9"/>
  <c r="E522" i="9"/>
  <c r="C523" i="9"/>
  <c r="D523" i="9"/>
  <c r="E523" i="9"/>
  <c r="C524" i="9"/>
  <c r="D524" i="9"/>
  <c r="E524" i="9"/>
  <c r="C525" i="9"/>
  <c r="D525" i="9"/>
  <c r="E525" i="9"/>
  <c r="C526" i="9"/>
  <c r="D526" i="9"/>
  <c r="E526" i="9"/>
  <c r="C527" i="9"/>
  <c r="D527" i="9"/>
  <c r="E527" i="9"/>
  <c r="C528" i="9"/>
  <c r="D528" i="9"/>
  <c r="E528" i="9"/>
  <c r="C529" i="9"/>
  <c r="D529" i="9"/>
  <c r="E529" i="9"/>
  <c r="C530" i="9"/>
  <c r="D530" i="9"/>
  <c r="E530" i="9"/>
  <c r="C531" i="9"/>
  <c r="D531" i="9"/>
  <c r="E531" i="9"/>
  <c r="C532" i="9"/>
  <c r="D532" i="9"/>
  <c r="E532" i="9"/>
  <c r="C533" i="9"/>
  <c r="D533" i="9"/>
  <c r="E533" i="9"/>
  <c r="C534" i="9"/>
  <c r="D534" i="9"/>
  <c r="E534" i="9"/>
  <c r="C535" i="9"/>
  <c r="D535" i="9"/>
  <c r="E535" i="9"/>
  <c r="C536" i="9"/>
  <c r="D536" i="9"/>
  <c r="E536" i="9"/>
  <c r="C537" i="9"/>
  <c r="D537" i="9"/>
  <c r="E537" i="9"/>
  <c r="C538" i="9"/>
  <c r="D538" i="9"/>
  <c r="E538" i="9"/>
  <c r="C539" i="9"/>
  <c r="D539" i="9"/>
  <c r="E539" i="9"/>
  <c r="C540" i="9"/>
  <c r="D540" i="9"/>
  <c r="E540" i="9"/>
  <c r="C541" i="9"/>
  <c r="D541" i="9"/>
  <c r="E541" i="9"/>
  <c r="C542" i="9"/>
  <c r="D542" i="9"/>
  <c r="E542" i="9"/>
  <c r="C543" i="9"/>
  <c r="D543" i="9"/>
  <c r="E543" i="9"/>
  <c r="C544" i="9"/>
  <c r="D544" i="9"/>
  <c r="E544" i="9"/>
  <c r="C545" i="9"/>
  <c r="D545" i="9"/>
  <c r="E545" i="9"/>
  <c r="C546" i="9"/>
  <c r="D546" i="9"/>
  <c r="E546" i="9"/>
  <c r="C547" i="9"/>
  <c r="D547" i="9"/>
  <c r="E547" i="9"/>
  <c r="C548" i="9"/>
  <c r="D548" i="9"/>
  <c r="E548" i="9"/>
  <c r="C549" i="9"/>
  <c r="D549" i="9"/>
  <c r="E549" i="9"/>
  <c r="C550" i="9"/>
  <c r="D550" i="9"/>
  <c r="E550" i="9"/>
  <c r="C551" i="9"/>
  <c r="D551" i="9"/>
  <c r="E551" i="9"/>
  <c r="C552" i="9"/>
  <c r="D552" i="9"/>
  <c r="E552" i="9"/>
  <c r="C553" i="9"/>
  <c r="D553" i="9"/>
  <c r="E553" i="9"/>
  <c r="C554" i="9"/>
  <c r="D554" i="9"/>
  <c r="E554" i="9"/>
  <c r="C555" i="9"/>
  <c r="D555" i="9"/>
  <c r="E555" i="9"/>
  <c r="C556" i="9"/>
  <c r="D556" i="9"/>
  <c r="E556" i="9"/>
  <c r="C557" i="9"/>
  <c r="D557" i="9"/>
  <c r="E557" i="9"/>
  <c r="C558" i="9"/>
  <c r="D558" i="9"/>
  <c r="E558" i="9"/>
  <c r="C559" i="9"/>
  <c r="D559" i="9"/>
  <c r="E559" i="9"/>
  <c r="C560" i="9"/>
  <c r="D560" i="9"/>
  <c r="E560" i="9"/>
  <c r="C561" i="9"/>
  <c r="D561" i="9"/>
  <c r="E561" i="9"/>
  <c r="C562" i="9"/>
  <c r="D562" i="9"/>
  <c r="E562" i="9"/>
  <c r="C563" i="9"/>
  <c r="D563" i="9"/>
  <c r="E563" i="9"/>
  <c r="C564" i="9"/>
  <c r="D564" i="9"/>
  <c r="E564" i="9"/>
  <c r="C565" i="9"/>
  <c r="D565" i="9"/>
  <c r="E565" i="9"/>
  <c r="C566" i="9"/>
  <c r="D566" i="9"/>
  <c r="E566" i="9"/>
  <c r="C567" i="9"/>
  <c r="D567" i="9"/>
  <c r="E567" i="9"/>
  <c r="C568" i="9"/>
  <c r="D568" i="9"/>
  <c r="E568" i="9"/>
  <c r="C569" i="9"/>
  <c r="D569" i="9"/>
  <c r="E569" i="9"/>
  <c r="C570" i="9"/>
  <c r="D570" i="9"/>
  <c r="E570" i="9"/>
  <c r="C571" i="9"/>
  <c r="D571" i="9"/>
  <c r="E571" i="9"/>
  <c r="C572" i="9"/>
  <c r="D572" i="9"/>
  <c r="E572" i="9"/>
  <c r="C573" i="9"/>
  <c r="D573" i="9"/>
  <c r="E573" i="9"/>
  <c r="C574" i="9"/>
  <c r="D574" i="9"/>
  <c r="E574" i="9"/>
  <c r="C575" i="9"/>
  <c r="D575" i="9"/>
  <c r="E575" i="9"/>
  <c r="C576" i="9"/>
  <c r="D576" i="9"/>
  <c r="E576" i="9"/>
  <c r="C577" i="9"/>
  <c r="D577" i="9"/>
  <c r="E577" i="9"/>
  <c r="C578" i="9"/>
  <c r="D578" i="9"/>
  <c r="E578" i="9"/>
  <c r="C579" i="9"/>
  <c r="D579" i="9"/>
  <c r="E579" i="9"/>
  <c r="C580" i="9"/>
  <c r="D580" i="9"/>
  <c r="E580" i="9"/>
  <c r="C581" i="9"/>
  <c r="D581" i="9"/>
  <c r="E581" i="9"/>
  <c r="C582" i="9"/>
  <c r="D582" i="9"/>
  <c r="E582" i="9"/>
  <c r="C583" i="9"/>
  <c r="D583" i="9"/>
  <c r="E583" i="9"/>
  <c r="C584" i="9"/>
  <c r="D584" i="9"/>
  <c r="E584" i="9"/>
  <c r="C585" i="9"/>
  <c r="D585" i="9"/>
  <c r="E585" i="9"/>
  <c r="C586" i="9"/>
  <c r="D586" i="9"/>
  <c r="E586" i="9"/>
  <c r="C587" i="9"/>
  <c r="D587" i="9"/>
  <c r="E587" i="9"/>
  <c r="C588" i="9"/>
  <c r="D588" i="9"/>
  <c r="E588" i="9"/>
  <c r="C589" i="9"/>
  <c r="D589" i="9"/>
  <c r="E589" i="9"/>
  <c r="C590" i="9"/>
  <c r="D590" i="9"/>
  <c r="E590" i="9"/>
  <c r="C591" i="9"/>
  <c r="D591" i="9"/>
  <c r="E591" i="9"/>
  <c r="C592" i="9"/>
  <c r="D592" i="9"/>
  <c r="E592" i="9"/>
  <c r="C593" i="9"/>
  <c r="D593" i="9"/>
  <c r="E593" i="9"/>
  <c r="C594" i="9"/>
  <c r="D594" i="9"/>
  <c r="E594" i="9"/>
  <c r="C595" i="9"/>
  <c r="D595" i="9"/>
  <c r="E595" i="9"/>
  <c r="C596" i="9"/>
  <c r="D596" i="9"/>
  <c r="E596" i="9"/>
  <c r="C597" i="9"/>
  <c r="D597" i="9"/>
  <c r="E597" i="9"/>
  <c r="C598" i="9"/>
  <c r="D598" i="9"/>
  <c r="E598" i="9"/>
  <c r="C599" i="9"/>
  <c r="D599" i="9"/>
  <c r="E599" i="9"/>
  <c r="C600" i="9"/>
  <c r="D600" i="9"/>
  <c r="E600" i="9"/>
  <c r="C601" i="9"/>
  <c r="D601" i="9"/>
  <c r="E601" i="9"/>
  <c r="C602" i="9"/>
  <c r="D602" i="9"/>
  <c r="E602" i="9"/>
  <c r="C603" i="9"/>
  <c r="D603" i="9"/>
  <c r="E603" i="9"/>
  <c r="C604" i="9"/>
  <c r="D604" i="9"/>
  <c r="E604" i="9"/>
  <c r="C605" i="9"/>
  <c r="D605" i="9"/>
  <c r="E605" i="9"/>
  <c r="C606" i="9"/>
  <c r="D606" i="9"/>
  <c r="E606" i="9"/>
  <c r="C607" i="9"/>
  <c r="D607" i="9"/>
  <c r="E607" i="9"/>
  <c r="C608" i="9"/>
  <c r="D608" i="9"/>
  <c r="E608" i="9"/>
  <c r="C609" i="9"/>
  <c r="D609" i="9"/>
  <c r="E609" i="9"/>
  <c r="C610" i="9"/>
  <c r="D610" i="9"/>
  <c r="E610" i="9"/>
  <c r="C611" i="9"/>
  <c r="D611" i="9"/>
  <c r="E611" i="9"/>
  <c r="C612" i="9"/>
  <c r="D612" i="9"/>
  <c r="E612" i="9"/>
  <c r="C613" i="9"/>
  <c r="D613" i="9"/>
  <c r="E613" i="9"/>
  <c r="C614" i="9"/>
  <c r="D614" i="9"/>
  <c r="E614" i="9"/>
  <c r="C615" i="9"/>
  <c r="D615" i="9"/>
  <c r="E615" i="9"/>
  <c r="C616" i="9"/>
  <c r="D616" i="9"/>
  <c r="E616" i="9"/>
  <c r="C617" i="9"/>
  <c r="D617" i="9"/>
  <c r="E617" i="9"/>
  <c r="C618" i="9"/>
  <c r="D618" i="9"/>
  <c r="E618" i="9"/>
  <c r="C619" i="9"/>
  <c r="D619" i="9"/>
  <c r="E619" i="9"/>
  <c r="C620" i="9"/>
  <c r="D620" i="9"/>
  <c r="E620" i="9"/>
  <c r="C621" i="9"/>
  <c r="D621" i="9"/>
  <c r="E621" i="9"/>
  <c r="C622" i="9"/>
  <c r="D622" i="9"/>
  <c r="E622" i="9"/>
  <c r="C623" i="9"/>
  <c r="D623" i="9"/>
  <c r="E623" i="9"/>
  <c r="C624" i="9"/>
  <c r="D624" i="9"/>
  <c r="E624" i="9"/>
  <c r="C625" i="9"/>
  <c r="D625" i="9"/>
  <c r="E625" i="9"/>
  <c r="C626" i="9"/>
  <c r="D626" i="9"/>
  <c r="E626" i="9"/>
  <c r="C627" i="9"/>
  <c r="D627" i="9"/>
  <c r="E627" i="9"/>
  <c r="C628" i="9"/>
  <c r="D628" i="9"/>
  <c r="E628" i="9"/>
  <c r="C629" i="9"/>
  <c r="D629" i="9"/>
  <c r="E629" i="9"/>
  <c r="C630" i="9"/>
  <c r="D630" i="9"/>
  <c r="E630" i="9"/>
  <c r="C631" i="9"/>
  <c r="D631" i="9"/>
  <c r="E631" i="9"/>
  <c r="C632" i="9"/>
  <c r="D632" i="9"/>
  <c r="E632" i="9"/>
  <c r="C633" i="9"/>
  <c r="D633" i="9"/>
  <c r="E633" i="9"/>
  <c r="C634" i="9"/>
  <c r="D634" i="9"/>
  <c r="E634" i="9"/>
  <c r="C635" i="9"/>
  <c r="D635" i="9"/>
  <c r="E635" i="9"/>
  <c r="C636" i="9"/>
  <c r="D636" i="9"/>
  <c r="E636" i="9"/>
  <c r="C637" i="9"/>
  <c r="D637" i="9"/>
  <c r="E637" i="9"/>
  <c r="C638" i="9"/>
  <c r="D638" i="9"/>
  <c r="E638" i="9"/>
  <c r="C639" i="9"/>
  <c r="D639" i="9"/>
  <c r="E639" i="9"/>
  <c r="C640" i="9"/>
  <c r="D640" i="9"/>
  <c r="E640" i="9"/>
  <c r="C641" i="9"/>
  <c r="D641" i="9"/>
  <c r="E641" i="9"/>
  <c r="C642" i="9"/>
  <c r="D642" i="9"/>
  <c r="E642" i="9"/>
  <c r="C643" i="9"/>
  <c r="D643" i="9"/>
  <c r="E643" i="9"/>
  <c r="C644" i="9"/>
  <c r="D644" i="9"/>
  <c r="E644" i="9"/>
  <c r="C645" i="9"/>
  <c r="D645" i="9"/>
  <c r="E645" i="9"/>
  <c r="C646" i="9"/>
  <c r="D646" i="9"/>
  <c r="E646" i="9"/>
  <c r="C647" i="9"/>
  <c r="D647" i="9"/>
  <c r="E647" i="9"/>
  <c r="C648" i="9"/>
  <c r="D648" i="9"/>
  <c r="E648" i="9"/>
  <c r="C649" i="9"/>
  <c r="D649" i="9"/>
  <c r="E649" i="9"/>
  <c r="C650" i="9"/>
  <c r="D650" i="9"/>
  <c r="E650" i="9"/>
  <c r="C651" i="9"/>
  <c r="D651" i="9"/>
  <c r="E651" i="9"/>
  <c r="C652" i="9"/>
  <c r="D652" i="9"/>
  <c r="E652" i="9"/>
  <c r="C653" i="9"/>
  <c r="D653" i="9"/>
  <c r="E653" i="9"/>
  <c r="C654" i="9"/>
  <c r="D654" i="9"/>
  <c r="E654" i="9"/>
  <c r="C655" i="9"/>
  <c r="D655" i="9"/>
  <c r="E655" i="9"/>
  <c r="C656" i="9"/>
  <c r="D656" i="9"/>
  <c r="E656" i="9"/>
  <c r="C657" i="9"/>
  <c r="D657" i="9"/>
  <c r="E657" i="9"/>
  <c r="C658" i="9"/>
  <c r="D658" i="9"/>
  <c r="E658" i="9"/>
  <c r="C659" i="9"/>
  <c r="D659" i="9"/>
  <c r="E659" i="9"/>
  <c r="C660" i="9"/>
  <c r="D660" i="9"/>
  <c r="E660" i="9"/>
  <c r="C661" i="9"/>
  <c r="D661" i="9"/>
  <c r="E661" i="9"/>
  <c r="C662" i="9"/>
  <c r="D662" i="9"/>
  <c r="E662" i="9"/>
  <c r="C663" i="9"/>
  <c r="D663" i="9"/>
  <c r="E663" i="9"/>
  <c r="C664" i="9"/>
  <c r="D664" i="9"/>
  <c r="E664" i="9"/>
  <c r="C665" i="9"/>
  <c r="D665" i="9"/>
  <c r="E665" i="9"/>
  <c r="C666" i="9"/>
  <c r="D666" i="9"/>
  <c r="E666" i="9"/>
  <c r="C667" i="9"/>
  <c r="D667" i="9"/>
  <c r="E667" i="9"/>
  <c r="C668" i="9"/>
  <c r="D668" i="9"/>
  <c r="E668" i="9"/>
  <c r="C669" i="9"/>
  <c r="D669" i="9"/>
  <c r="E669" i="9"/>
  <c r="C670" i="9"/>
  <c r="D670" i="9"/>
  <c r="E670" i="9"/>
  <c r="C671" i="9"/>
  <c r="D671" i="9"/>
  <c r="E671" i="9"/>
  <c r="C672" i="9"/>
  <c r="D672" i="9"/>
  <c r="E672" i="9"/>
  <c r="C673" i="9"/>
  <c r="D673" i="9"/>
  <c r="E673" i="9"/>
  <c r="C674" i="9"/>
  <c r="D674" i="9"/>
  <c r="E674" i="9"/>
  <c r="C675" i="9"/>
  <c r="D675" i="9"/>
  <c r="E675" i="9"/>
  <c r="C676" i="9"/>
  <c r="D676" i="9"/>
  <c r="E676" i="9"/>
  <c r="C677" i="9"/>
  <c r="D677" i="9"/>
  <c r="E677" i="9"/>
  <c r="C678" i="9"/>
  <c r="D678" i="9"/>
  <c r="E678" i="9"/>
  <c r="C679" i="9"/>
  <c r="D679" i="9"/>
  <c r="E679" i="9"/>
  <c r="C680" i="9"/>
  <c r="D680" i="9"/>
  <c r="E680" i="9"/>
  <c r="C681" i="9"/>
  <c r="D681" i="9"/>
  <c r="E681" i="9"/>
  <c r="C682" i="9"/>
  <c r="D682" i="9"/>
  <c r="E682" i="9"/>
  <c r="C683" i="9"/>
  <c r="D683" i="9"/>
  <c r="E683" i="9"/>
  <c r="C684" i="9"/>
  <c r="D684" i="9"/>
  <c r="E684" i="9"/>
  <c r="C685" i="9"/>
  <c r="D685" i="9"/>
  <c r="E685" i="9"/>
  <c r="C686" i="9"/>
  <c r="D686" i="9"/>
  <c r="E686" i="9"/>
  <c r="C687" i="9"/>
  <c r="D687" i="9"/>
  <c r="E687" i="9"/>
  <c r="C688" i="9"/>
  <c r="D688" i="9"/>
  <c r="E688" i="9"/>
  <c r="C689" i="9"/>
  <c r="D689" i="9"/>
  <c r="E689" i="9"/>
  <c r="C690" i="9"/>
  <c r="D690" i="9"/>
  <c r="E690" i="9"/>
  <c r="C691" i="9"/>
  <c r="D691" i="9"/>
  <c r="E691" i="9"/>
  <c r="C692" i="9"/>
  <c r="D692" i="9"/>
  <c r="E692" i="9"/>
  <c r="C693" i="9"/>
  <c r="D693" i="9"/>
  <c r="E693" i="9"/>
  <c r="C694" i="9"/>
  <c r="D694" i="9"/>
  <c r="E694" i="9"/>
  <c r="C695" i="9"/>
  <c r="D695" i="9"/>
  <c r="E695" i="9"/>
  <c r="C696" i="9"/>
  <c r="D696" i="9"/>
  <c r="E696" i="9"/>
  <c r="C697" i="9"/>
  <c r="D697" i="9"/>
  <c r="E697" i="9"/>
  <c r="C698" i="9"/>
  <c r="D698" i="9"/>
  <c r="E698" i="9"/>
  <c r="C699" i="9"/>
  <c r="D699" i="9"/>
  <c r="E699" i="9"/>
  <c r="C700" i="9"/>
  <c r="D700" i="9"/>
  <c r="E700" i="9"/>
  <c r="C701" i="9"/>
  <c r="D701" i="9"/>
  <c r="E701" i="9"/>
  <c r="C702" i="9"/>
  <c r="D702" i="9"/>
  <c r="E702" i="9"/>
  <c r="C703" i="9"/>
  <c r="D703" i="9"/>
  <c r="E703" i="9"/>
  <c r="C704" i="9"/>
  <c r="D704" i="9"/>
  <c r="E704" i="9"/>
  <c r="C705" i="9"/>
  <c r="D705" i="9"/>
  <c r="E705" i="9"/>
  <c r="C706" i="9"/>
  <c r="D706" i="9"/>
  <c r="E706" i="9"/>
  <c r="C707" i="9"/>
  <c r="D707" i="9"/>
  <c r="E707" i="9"/>
  <c r="C708" i="9"/>
  <c r="D708" i="9"/>
  <c r="E708" i="9"/>
  <c r="C709" i="9"/>
  <c r="D709" i="9"/>
  <c r="E709" i="9"/>
  <c r="C710" i="9"/>
  <c r="D710" i="9"/>
  <c r="E710" i="9"/>
  <c r="C711" i="9"/>
  <c r="D711" i="9"/>
  <c r="E711" i="9"/>
  <c r="C712" i="9"/>
  <c r="D712" i="9"/>
  <c r="E712" i="9"/>
  <c r="C713" i="9"/>
  <c r="D713" i="9"/>
  <c r="E713" i="9"/>
  <c r="C714" i="9"/>
  <c r="D714" i="9"/>
  <c r="E714" i="9"/>
  <c r="C715" i="9"/>
  <c r="D715" i="9"/>
  <c r="E715" i="9"/>
  <c r="C716" i="9"/>
  <c r="D716" i="9"/>
  <c r="E716" i="9"/>
  <c r="C717" i="9"/>
  <c r="D717" i="9"/>
  <c r="E717" i="9"/>
  <c r="C718" i="9"/>
  <c r="D718" i="9"/>
  <c r="E718" i="9"/>
  <c r="C719" i="9"/>
  <c r="D719" i="9"/>
  <c r="E719" i="9"/>
  <c r="C720" i="9"/>
  <c r="D720" i="9"/>
  <c r="E720" i="9"/>
  <c r="C721" i="9"/>
  <c r="D721" i="9"/>
  <c r="E721" i="9"/>
  <c r="C722" i="9"/>
  <c r="D722" i="9"/>
  <c r="E722" i="9"/>
  <c r="C723" i="9"/>
  <c r="D723" i="9"/>
  <c r="E723" i="9"/>
  <c r="C724" i="9"/>
  <c r="D724" i="9"/>
  <c r="E724" i="9"/>
  <c r="C725" i="9"/>
  <c r="D725" i="9"/>
  <c r="E725" i="9"/>
  <c r="C726" i="9"/>
  <c r="D726" i="9"/>
  <c r="E726" i="9"/>
  <c r="C727" i="9"/>
  <c r="D727" i="9"/>
  <c r="E727" i="9"/>
  <c r="C728" i="9"/>
  <c r="D728" i="9"/>
  <c r="E728" i="9"/>
  <c r="C729" i="9"/>
  <c r="D729" i="9"/>
  <c r="E729" i="9"/>
  <c r="C730" i="9"/>
  <c r="D730" i="9"/>
  <c r="E730" i="9"/>
  <c r="C731" i="9"/>
  <c r="D731" i="9"/>
  <c r="E731" i="9"/>
  <c r="C732" i="9"/>
  <c r="D732" i="9"/>
  <c r="E732" i="9"/>
  <c r="C733" i="9"/>
  <c r="D733" i="9"/>
  <c r="E733" i="9"/>
  <c r="C734" i="9"/>
  <c r="D734" i="9"/>
  <c r="E734" i="9"/>
  <c r="C735" i="9"/>
  <c r="D735" i="9"/>
  <c r="E735" i="9"/>
  <c r="C736" i="9"/>
  <c r="D736" i="9"/>
  <c r="E736" i="9"/>
  <c r="C737" i="9"/>
  <c r="D737" i="9"/>
  <c r="E737" i="9"/>
  <c r="C738" i="9"/>
  <c r="D738" i="9"/>
  <c r="E738" i="9"/>
  <c r="C739" i="9"/>
  <c r="D739" i="9"/>
  <c r="E739" i="9"/>
  <c r="C740" i="9"/>
  <c r="D740" i="9"/>
  <c r="E740" i="9"/>
  <c r="C741" i="9"/>
  <c r="D741" i="9"/>
  <c r="E741" i="9"/>
  <c r="C742" i="9"/>
  <c r="D742" i="9"/>
  <c r="E742" i="9"/>
  <c r="C743" i="9"/>
  <c r="D743" i="9"/>
  <c r="E743" i="9"/>
  <c r="C744" i="9"/>
  <c r="D744" i="9"/>
  <c r="E744" i="9"/>
  <c r="C745" i="9"/>
  <c r="D745" i="9"/>
  <c r="E745" i="9"/>
  <c r="C746" i="9"/>
  <c r="D746" i="9"/>
  <c r="E746" i="9"/>
  <c r="C747" i="9"/>
  <c r="D747" i="9"/>
  <c r="E747" i="9"/>
  <c r="C748" i="9"/>
  <c r="D748" i="9"/>
  <c r="E748" i="9"/>
  <c r="C749" i="9"/>
  <c r="D749" i="9"/>
  <c r="E749" i="9"/>
  <c r="C750" i="9"/>
  <c r="D750" i="9"/>
  <c r="E750" i="9"/>
  <c r="C751" i="9"/>
  <c r="D751" i="9"/>
  <c r="E751" i="9"/>
  <c r="C752" i="9"/>
  <c r="D752" i="9"/>
  <c r="E752" i="9"/>
  <c r="C753" i="9"/>
  <c r="D753" i="9"/>
  <c r="E753" i="9"/>
  <c r="C754" i="9"/>
  <c r="D754" i="9"/>
  <c r="E754" i="9"/>
  <c r="C755" i="9"/>
  <c r="D755" i="9"/>
  <c r="E755" i="9"/>
  <c r="C756" i="9"/>
  <c r="D756" i="9"/>
  <c r="E756" i="9"/>
  <c r="C757" i="9"/>
  <c r="D757" i="9"/>
  <c r="E757" i="9"/>
  <c r="C758" i="9"/>
  <c r="D758" i="9"/>
  <c r="E758" i="9"/>
  <c r="C759" i="9"/>
  <c r="D759" i="9"/>
  <c r="E759" i="9"/>
  <c r="C760" i="9"/>
  <c r="D760" i="9"/>
  <c r="E760" i="9"/>
  <c r="C761" i="9"/>
  <c r="D761" i="9"/>
  <c r="E761" i="9"/>
  <c r="C762" i="9"/>
  <c r="D762" i="9"/>
  <c r="E762" i="9"/>
  <c r="C763" i="9"/>
  <c r="D763" i="9"/>
  <c r="E763" i="9"/>
  <c r="C764" i="9"/>
  <c r="D764" i="9"/>
  <c r="E764" i="9"/>
  <c r="C765" i="9"/>
  <c r="D765" i="9"/>
  <c r="E765" i="9"/>
  <c r="C766" i="9"/>
  <c r="D766" i="9"/>
  <c r="E766" i="9"/>
  <c r="C767" i="9"/>
  <c r="D767" i="9"/>
  <c r="E767" i="9"/>
  <c r="C768" i="9"/>
  <c r="D768" i="9"/>
  <c r="E768" i="9"/>
  <c r="C769" i="9"/>
  <c r="D769" i="9"/>
  <c r="E769" i="9"/>
  <c r="C770" i="9"/>
  <c r="D770" i="9"/>
  <c r="E770" i="9"/>
  <c r="C771" i="9"/>
  <c r="D771" i="9"/>
  <c r="E771" i="9"/>
  <c r="C772" i="9"/>
  <c r="D772" i="9"/>
  <c r="E772" i="9"/>
  <c r="C773" i="9"/>
  <c r="D773" i="9"/>
  <c r="E773" i="9"/>
  <c r="C774" i="9"/>
  <c r="D774" i="9"/>
  <c r="E774" i="9"/>
  <c r="C775" i="9"/>
  <c r="D775" i="9"/>
  <c r="E775" i="9"/>
  <c r="C776" i="9"/>
  <c r="D776" i="9"/>
  <c r="E776" i="9"/>
  <c r="C777" i="9"/>
  <c r="D777" i="9"/>
  <c r="E777" i="9"/>
  <c r="C778" i="9"/>
  <c r="D778" i="9"/>
  <c r="E778" i="9"/>
  <c r="C779" i="9"/>
  <c r="D779" i="9"/>
  <c r="E779" i="9"/>
  <c r="C780" i="9"/>
  <c r="D780" i="9"/>
  <c r="E780" i="9"/>
  <c r="C781" i="9"/>
  <c r="D781" i="9"/>
  <c r="E781" i="9"/>
  <c r="C782" i="9"/>
  <c r="D782" i="9"/>
  <c r="E782" i="9"/>
  <c r="C783" i="9"/>
  <c r="D783" i="9"/>
  <c r="E783" i="9"/>
  <c r="C784" i="9"/>
  <c r="D784" i="9"/>
  <c r="E784" i="9"/>
  <c r="C785" i="9"/>
  <c r="D785" i="9"/>
  <c r="E785" i="9"/>
  <c r="C786" i="9"/>
  <c r="D786" i="9"/>
  <c r="E786" i="9"/>
  <c r="C787" i="9"/>
  <c r="D787" i="9"/>
  <c r="E787" i="9"/>
  <c r="C788" i="9"/>
  <c r="D788" i="9"/>
  <c r="E788" i="9"/>
  <c r="C789" i="9"/>
  <c r="D789" i="9"/>
  <c r="E789" i="9"/>
  <c r="C790" i="9"/>
  <c r="D790" i="9"/>
  <c r="E790" i="9"/>
  <c r="C791" i="9"/>
  <c r="D791" i="9"/>
  <c r="E791" i="9"/>
  <c r="C792" i="9"/>
  <c r="D792" i="9"/>
  <c r="E792" i="9"/>
  <c r="C793" i="9"/>
  <c r="D793" i="9"/>
  <c r="E793" i="9"/>
  <c r="C794" i="9"/>
  <c r="D794" i="9"/>
  <c r="E794" i="9"/>
  <c r="C795" i="9"/>
  <c r="D795" i="9"/>
  <c r="E795" i="9"/>
  <c r="C796" i="9"/>
  <c r="D796" i="9"/>
  <c r="E796" i="9"/>
  <c r="C797" i="9"/>
  <c r="D797" i="9"/>
  <c r="E797" i="9"/>
  <c r="C798" i="9"/>
  <c r="D798" i="9"/>
  <c r="E798" i="9"/>
  <c r="C799" i="9"/>
  <c r="D799" i="9"/>
  <c r="E799" i="9"/>
  <c r="C800" i="9"/>
  <c r="D800" i="9"/>
  <c r="E800" i="9"/>
  <c r="C801" i="9"/>
  <c r="D801" i="9"/>
  <c r="E801" i="9"/>
  <c r="C802" i="9"/>
  <c r="D802" i="9"/>
  <c r="E802" i="9"/>
  <c r="C803" i="9"/>
  <c r="D803" i="9"/>
  <c r="E803" i="9"/>
  <c r="C804" i="9"/>
  <c r="D804" i="9"/>
  <c r="E804" i="9"/>
  <c r="C805" i="9"/>
  <c r="D805" i="9"/>
  <c r="E805" i="9"/>
  <c r="C806" i="9"/>
  <c r="D806" i="9"/>
  <c r="E806" i="9"/>
  <c r="C807" i="9"/>
  <c r="D807" i="9"/>
  <c r="E807" i="9"/>
  <c r="C808" i="9"/>
  <c r="D808" i="9"/>
  <c r="E808" i="9"/>
  <c r="C809" i="9"/>
  <c r="D809" i="9"/>
  <c r="E809" i="9"/>
  <c r="C810" i="9"/>
  <c r="D810" i="9"/>
  <c r="E810" i="9"/>
  <c r="C811" i="9"/>
  <c r="D811" i="9"/>
  <c r="E811" i="9"/>
  <c r="C812" i="9"/>
  <c r="D812" i="9"/>
  <c r="E812" i="9"/>
  <c r="C813" i="9"/>
  <c r="D813" i="9"/>
  <c r="E813" i="9"/>
  <c r="C814" i="9"/>
  <c r="D814" i="9"/>
  <c r="E814" i="9"/>
  <c r="C815" i="9"/>
  <c r="D815" i="9"/>
  <c r="E815" i="9"/>
  <c r="C816" i="9"/>
  <c r="D816" i="9"/>
  <c r="E816" i="9"/>
  <c r="C817" i="9"/>
  <c r="D817" i="9"/>
  <c r="E817" i="9"/>
  <c r="C818" i="9"/>
  <c r="D818" i="9"/>
  <c r="E818" i="9"/>
  <c r="C819" i="9"/>
  <c r="D819" i="9"/>
  <c r="E819" i="9"/>
  <c r="C820" i="9"/>
  <c r="D820" i="9"/>
  <c r="E820" i="9"/>
  <c r="C821" i="9"/>
  <c r="D821" i="9"/>
  <c r="E821" i="9"/>
  <c r="C822" i="9"/>
  <c r="D822" i="9"/>
  <c r="E822" i="9"/>
  <c r="C823" i="9"/>
  <c r="D823" i="9"/>
  <c r="E823" i="9"/>
  <c r="C824" i="9"/>
  <c r="D824" i="9"/>
  <c r="E824" i="9"/>
  <c r="C825" i="9"/>
  <c r="D825" i="9"/>
  <c r="E825" i="9"/>
  <c r="C826" i="9"/>
  <c r="D826" i="9"/>
  <c r="E826" i="9"/>
  <c r="C827" i="9"/>
  <c r="D827" i="9"/>
  <c r="E827" i="9"/>
  <c r="C828" i="9"/>
  <c r="D828" i="9"/>
  <c r="E828" i="9"/>
  <c r="C829" i="9"/>
  <c r="D829" i="9"/>
  <c r="E829" i="9"/>
  <c r="C830" i="9"/>
  <c r="D830" i="9"/>
  <c r="E830" i="9"/>
  <c r="C831" i="9"/>
  <c r="D831" i="9"/>
  <c r="E831" i="9"/>
  <c r="C832" i="9"/>
  <c r="D832" i="9"/>
  <c r="E832" i="9"/>
  <c r="C833" i="9"/>
  <c r="D833" i="9"/>
  <c r="E833" i="9"/>
  <c r="C834" i="9"/>
  <c r="D834" i="9"/>
  <c r="E834" i="9"/>
  <c r="C835" i="9"/>
  <c r="D835" i="9"/>
  <c r="E835" i="9"/>
  <c r="C836" i="9"/>
  <c r="D836" i="9"/>
  <c r="E836" i="9"/>
  <c r="C837" i="9"/>
  <c r="D837" i="9"/>
  <c r="E837" i="9"/>
  <c r="C838" i="9"/>
  <c r="D838" i="9"/>
  <c r="E838" i="9"/>
  <c r="C839" i="9"/>
  <c r="D839" i="9"/>
  <c r="E839" i="9"/>
  <c r="C840" i="9"/>
  <c r="D840" i="9"/>
  <c r="E840" i="9"/>
  <c r="C841" i="9"/>
  <c r="D841" i="9"/>
  <c r="E841" i="9"/>
  <c r="C842" i="9"/>
  <c r="D842" i="9"/>
  <c r="E842" i="9"/>
  <c r="C843" i="9"/>
  <c r="D843" i="9"/>
  <c r="E843" i="9"/>
  <c r="C844" i="9"/>
  <c r="D844" i="9"/>
  <c r="E844" i="9"/>
  <c r="C845" i="9"/>
  <c r="D845" i="9"/>
  <c r="E845" i="9"/>
  <c r="C846" i="9"/>
  <c r="D846" i="9"/>
  <c r="E846" i="9"/>
  <c r="C847" i="9"/>
  <c r="D847" i="9"/>
  <c r="E847" i="9"/>
  <c r="C848" i="9"/>
  <c r="D848" i="9"/>
  <c r="E848" i="9"/>
  <c r="C849" i="9"/>
  <c r="D849" i="9"/>
  <c r="E849" i="9"/>
  <c r="C850" i="9"/>
  <c r="D850" i="9"/>
  <c r="E850" i="9"/>
  <c r="C851" i="9"/>
  <c r="D851" i="9"/>
  <c r="E851" i="9"/>
  <c r="C852" i="9"/>
  <c r="D852" i="9"/>
  <c r="E852" i="9"/>
  <c r="C853" i="9"/>
  <c r="D853" i="9"/>
  <c r="E853" i="9"/>
  <c r="C854" i="9"/>
  <c r="D854" i="9"/>
  <c r="E854" i="9"/>
  <c r="C855" i="9"/>
  <c r="D855" i="9"/>
  <c r="E855" i="9"/>
  <c r="C856" i="9"/>
  <c r="D856" i="9"/>
  <c r="E856" i="9"/>
  <c r="C857" i="9"/>
  <c r="D857" i="9"/>
  <c r="E857" i="9"/>
  <c r="C858" i="9"/>
  <c r="D858" i="9"/>
  <c r="E858" i="9"/>
  <c r="C859" i="9"/>
  <c r="D859" i="9"/>
  <c r="E859" i="9"/>
  <c r="C860" i="9"/>
  <c r="D860" i="9"/>
  <c r="E860" i="9"/>
  <c r="C861" i="9"/>
  <c r="D861" i="9"/>
  <c r="E861" i="9"/>
  <c r="C862" i="9"/>
  <c r="D862" i="9"/>
  <c r="E862" i="9"/>
  <c r="C863" i="9"/>
  <c r="D863" i="9"/>
  <c r="E863" i="9"/>
  <c r="C864" i="9"/>
  <c r="D864" i="9"/>
  <c r="E864" i="9"/>
  <c r="C865" i="9"/>
  <c r="D865" i="9"/>
  <c r="E865" i="9"/>
  <c r="C866" i="9"/>
  <c r="D866" i="9"/>
  <c r="E866" i="9"/>
  <c r="C867" i="9"/>
  <c r="D867" i="9"/>
  <c r="E867" i="9"/>
  <c r="C868" i="9"/>
  <c r="D868" i="9"/>
  <c r="E868" i="9"/>
  <c r="C869" i="9"/>
  <c r="D869" i="9"/>
  <c r="E869" i="9"/>
  <c r="C870" i="9"/>
  <c r="D870" i="9"/>
  <c r="E870" i="9"/>
  <c r="C871" i="9"/>
  <c r="D871" i="9"/>
  <c r="E871" i="9"/>
  <c r="C872" i="9"/>
  <c r="D872" i="9"/>
  <c r="E872" i="9"/>
  <c r="C873" i="9"/>
  <c r="D873" i="9"/>
  <c r="E873" i="9"/>
  <c r="C874" i="9"/>
  <c r="D874" i="9"/>
  <c r="E874" i="9"/>
  <c r="C875" i="9"/>
  <c r="D875" i="9"/>
  <c r="E875" i="9"/>
  <c r="C876" i="9"/>
  <c r="D876" i="9"/>
  <c r="E876" i="9"/>
  <c r="C877" i="9"/>
  <c r="D877" i="9"/>
  <c r="E877" i="9"/>
  <c r="C878" i="9"/>
  <c r="D878" i="9"/>
  <c r="E878" i="9"/>
  <c r="C879" i="9"/>
  <c r="D879" i="9"/>
  <c r="E879" i="9"/>
  <c r="C880" i="9"/>
  <c r="D880" i="9"/>
  <c r="E880" i="9"/>
  <c r="C881" i="9"/>
  <c r="D881" i="9"/>
  <c r="E881" i="9"/>
  <c r="C882" i="9"/>
  <c r="D882" i="9"/>
  <c r="E882" i="9"/>
  <c r="C883" i="9"/>
  <c r="D883" i="9"/>
  <c r="E883" i="9"/>
  <c r="C884" i="9"/>
  <c r="D884" i="9"/>
  <c r="E884" i="9"/>
  <c r="C885" i="9"/>
  <c r="D885" i="9"/>
  <c r="E885" i="9"/>
  <c r="C886" i="9"/>
  <c r="D886" i="9"/>
  <c r="E886" i="9"/>
  <c r="C887" i="9"/>
  <c r="D887" i="9"/>
  <c r="E887" i="9"/>
  <c r="C888" i="9"/>
  <c r="D888" i="9"/>
  <c r="E888" i="9"/>
  <c r="C889" i="9"/>
  <c r="D889" i="9"/>
  <c r="E889" i="9"/>
  <c r="C890" i="9"/>
  <c r="D890" i="9"/>
  <c r="E890" i="9"/>
  <c r="C891" i="9"/>
  <c r="D891" i="9"/>
  <c r="E891" i="9"/>
  <c r="C892" i="9"/>
  <c r="D892" i="9"/>
  <c r="E892" i="9"/>
  <c r="C893" i="9"/>
  <c r="D893" i="9"/>
  <c r="E893" i="9"/>
  <c r="C894" i="9"/>
  <c r="D894" i="9"/>
  <c r="E894" i="9"/>
  <c r="C895" i="9"/>
  <c r="D895" i="9"/>
  <c r="E895" i="9"/>
  <c r="C896" i="9"/>
  <c r="D896" i="9"/>
  <c r="E896" i="9"/>
  <c r="C897" i="9"/>
  <c r="D897" i="9"/>
  <c r="E897" i="9"/>
  <c r="D2" i="9"/>
  <c r="E2" i="9" s="1"/>
  <c r="C2" i="9"/>
  <c r="C19" i="8"/>
  <c r="D19" i="8"/>
  <c r="E19" i="8"/>
  <c r="F19" i="8"/>
  <c r="G19" i="8"/>
  <c r="H19" i="8"/>
  <c r="I19" i="8"/>
  <c r="J19" i="8"/>
  <c r="K19" i="8"/>
  <c r="L19" i="8"/>
  <c r="M19" i="8"/>
  <c r="N19" i="8"/>
  <c r="B19" i="8"/>
  <c r="N18" i="8"/>
  <c r="M18" i="8"/>
  <c r="L18" i="8"/>
  <c r="K18" i="8"/>
  <c r="J18" i="8"/>
  <c r="I18" i="8"/>
  <c r="H18" i="8"/>
  <c r="G18" i="8"/>
  <c r="F18" i="8"/>
  <c r="E18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C10" i="8"/>
  <c r="D10" i="8"/>
  <c r="E10" i="8"/>
  <c r="F10" i="8"/>
  <c r="G10" i="8"/>
  <c r="H10" i="8"/>
  <c r="I10" i="8"/>
  <c r="J10" i="8"/>
  <c r="K10" i="8"/>
  <c r="L10" i="8"/>
  <c r="M10" i="8"/>
  <c r="N10" i="8"/>
  <c r="B10" i="8"/>
  <c r="C39" i="8"/>
  <c r="D39" i="8"/>
  <c r="E39" i="8"/>
  <c r="F39" i="8"/>
  <c r="G39" i="8"/>
  <c r="H39" i="8"/>
  <c r="I39" i="8"/>
  <c r="J39" i="8"/>
  <c r="K39" i="8"/>
  <c r="L39" i="8"/>
  <c r="M39" i="8"/>
  <c r="N39" i="8"/>
  <c r="C34" i="8"/>
  <c r="D34" i="8"/>
  <c r="E34" i="8"/>
  <c r="F34" i="8"/>
  <c r="G34" i="8"/>
  <c r="H34" i="8"/>
  <c r="I34" i="8"/>
  <c r="J34" i="8"/>
  <c r="K34" i="8"/>
  <c r="L34" i="8"/>
  <c r="M34" i="8"/>
  <c r="N34" i="8"/>
  <c r="C29" i="8"/>
  <c r="D29" i="8"/>
  <c r="E29" i="8"/>
  <c r="F29" i="8"/>
  <c r="G29" i="8"/>
  <c r="H29" i="8"/>
  <c r="I29" i="8"/>
  <c r="J29" i="8"/>
  <c r="K29" i="8"/>
  <c r="L29" i="8"/>
  <c r="M29" i="8"/>
  <c r="N29" i="8"/>
  <c r="N28" i="8"/>
  <c r="M28" i="8"/>
  <c r="L28" i="8"/>
  <c r="K28" i="8"/>
  <c r="J28" i="8"/>
  <c r="I28" i="8"/>
  <c r="H28" i="8"/>
  <c r="G28" i="8"/>
  <c r="F28" i="8"/>
  <c r="E28" i="8"/>
  <c r="D28" i="8"/>
  <c r="C28" i="8"/>
  <c r="C25" i="8"/>
  <c r="D25" i="8"/>
  <c r="E25" i="8"/>
  <c r="F25" i="8"/>
  <c r="G25" i="8"/>
  <c r="H25" i="8"/>
  <c r="I25" i="8"/>
  <c r="J25" i="8"/>
  <c r="K25" i="8"/>
  <c r="L25" i="8"/>
  <c r="M25" i="8"/>
  <c r="N25" i="8"/>
  <c r="B25" i="8"/>
  <c r="C20" i="8"/>
  <c r="D20" i="8"/>
  <c r="E20" i="8"/>
  <c r="F20" i="8"/>
  <c r="G20" i="8"/>
  <c r="H20" i="8"/>
  <c r="I20" i="8"/>
  <c r="J20" i="8"/>
  <c r="K20" i="8"/>
  <c r="L20" i="8"/>
  <c r="M20" i="8"/>
  <c r="N20" i="8"/>
  <c r="B20" i="8"/>
  <c r="C6" i="8"/>
  <c r="D6" i="8"/>
  <c r="E6" i="8"/>
  <c r="F6" i="8"/>
  <c r="G6" i="8"/>
  <c r="H6" i="8"/>
  <c r="I6" i="8"/>
  <c r="J6" i="8"/>
  <c r="K6" i="8"/>
  <c r="L6" i="8"/>
  <c r="M6" i="8"/>
  <c r="N6" i="8"/>
  <c r="B6" i="8"/>
  <c r="K38" i="8"/>
  <c r="J38" i="8"/>
  <c r="I38" i="8"/>
  <c r="H38" i="8"/>
  <c r="G38" i="8"/>
  <c r="F38" i="8"/>
  <c r="E38" i="8"/>
  <c r="D38" i="8"/>
  <c r="C38" i="8"/>
  <c r="B38" i="8"/>
  <c r="C36" i="8"/>
  <c r="B36" i="8"/>
  <c r="B39" i="8" s="1"/>
  <c r="M31" i="8"/>
  <c r="K31" i="8"/>
  <c r="J31" i="8"/>
  <c r="I31" i="8"/>
  <c r="H31" i="8"/>
  <c r="G31" i="8"/>
  <c r="F31" i="8"/>
  <c r="E31" i="8"/>
  <c r="D31" i="8"/>
  <c r="C31" i="8"/>
  <c r="B31" i="8"/>
  <c r="B34" i="8" s="1"/>
  <c r="K27" i="8"/>
  <c r="J27" i="8"/>
  <c r="I27" i="8"/>
  <c r="H27" i="8"/>
  <c r="G27" i="8"/>
  <c r="F27" i="8"/>
  <c r="E27" i="8"/>
  <c r="D27" i="8"/>
  <c r="C27" i="8"/>
  <c r="B27" i="8"/>
  <c r="B28" i="8" s="1"/>
  <c r="C5" i="8"/>
  <c r="B5" i="8"/>
  <c r="C3" i="8"/>
  <c r="D3" i="8"/>
  <c r="E3" i="8"/>
  <c r="F3" i="8"/>
  <c r="G3" i="8"/>
  <c r="H3" i="8"/>
  <c r="I3" i="8"/>
  <c r="J3" i="8"/>
  <c r="K3" i="8"/>
  <c r="B3" i="8"/>
  <c r="B29" i="8" l="1"/>
</calcChain>
</file>

<file path=xl/sharedStrings.xml><?xml version="1.0" encoding="utf-8"?>
<sst xmlns="http://schemas.openxmlformats.org/spreadsheetml/2006/main" count="1878" uniqueCount="941">
  <si>
    <t>比例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</si>
  <si>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</si>
  <si>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</si>
  <si>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</si>
  <si>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</si>
  <si>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</si>
  <si>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</si>
  <si>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</si>
  <si>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</si>
  <si>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</si>
  <si>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</si>
  <si>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</si>
  <si>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</si>
  <si>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</si>
  <si>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</si>
  <si>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</si>
  <si>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</si>
  <si>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</si>
  <si>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</si>
  <si>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</si>
  <si>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</si>
  <si>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</si>
  <si>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</si>
  <si>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</si>
  <si>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half-year</t>
  </si>
  <si>
    <t>n\a</t>
  </si>
  <si>
    <t>Date</t>
  </si>
  <si>
    <t xml:space="preserve"> Close</t>
  </si>
  <si>
    <t>Year</t>
  </si>
  <si>
    <t>Quarter</t>
  </si>
  <si>
    <t>Half-year</t>
  </si>
  <si>
    <t>Average of  Close</t>
  </si>
  <si>
    <t>(blank)</t>
  </si>
  <si>
    <t>Grand Total</t>
  </si>
  <si>
    <t>截止日期</t>
  </si>
  <si>
    <t>流动资产(元)</t>
  </si>
  <si>
    <t>4838.13万</t>
  </si>
  <si>
    <t>5017.98万</t>
  </si>
  <si>
    <t>2901.29万</t>
  </si>
  <si>
    <t>3493.23万</t>
  </si>
  <si>
    <t>4696.57万</t>
  </si>
  <si>
    <t>3522.11万</t>
  </si>
  <si>
    <t>5514.07万</t>
  </si>
  <si>
    <t>7084.97万</t>
  </si>
  <si>
    <t>5348.61万</t>
  </si>
  <si>
    <t>6071.06万</t>
  </si>
  <si>
    <t>1285.01万</t>
  </si>
  <si>
    <t>889.37万</t>
  </si>
  <si>
    <t>484.47万</t>
  </si>
  <si>
    <t>受限制存款及现金</t>
  </si>
  <si>
    <t>449.23万</t>
  </si>
  <si>
    <t>430.57万</t>
  </si>
  <si>
    <t>425.65万</t>
  </si>
  <si>
    <t>440.64万</t>
  </si>
  <si>
    <t>452.89万</t>
  </si>
  <si>
    <t>431.52万</t>
  </si>
  <si>
    <t>421.82万</t>
  </si>
  <si>
    <t>396.76万</t>
  </si>
  <si>
    <t>394.44万</t>
  </si>
  <si>
    <t>应收账款及票据</t>
  </si>
  <si>
    <t>8809.40万</t>
  </si>
  <si>
    <t>1.05亿</t>
  </si>
  <si>
    <t>8034.20万</t>
  </si>
  <si>
    <t>7633.54万</t>
  </si>
  <si>
    <t>8153.87万</t>
  </si>
  <si>
    <t>7911.05万</t>
  </si>
  <si>
    <t>6338.68万</t>
  </si>
  <si>
    <t>5267.59万</t>
  </si>
  <si>
    <t>5401.69万</t>
  </si>
  <si>
    <t>3963.96万</t>
  </si>
  <si>
    <t>4303.74万</t>
  </si>
  <si>
    <t>4241.75万</t>
  </si>
  <si>
    <t>2225.82万</t>
  </si>
  <si>
    <t>应收关联公司款项</t>
  </si>
  <si>
    <t>730.11万</t>
  </si>
  <si>
    <t>659.29万</t>
  </si>
  <si>
    <t>预付款项、按金及其他应收款项(流动)</t>
  </si>
  <si>
    <t>可收回本期税项</t>
  </si>
  <si>
    <t>260.70万</t>
  </si>
  <si>
    <t>272.05万</t>
  </si>
  <si>
    <t>269.79万</t>
  </si>
  <si>
    <t>208.27万</t>
  </si>
  <si>
    <t>存货</t>
  </si>
  <si>
    <t>2599.38万</t>
  </si>
  <si>
    <t>2763.21万</t>
  </si>
  <si>
    <t>3810.16万</t>
  </si>
  <si>
    <t>3807.79万</t>
  </si>
  <si>
    <t>3034.82万</t>
  </si>
  <si>
    <t>3216.25万</t>
  </si>
  <si>
    <t>3258.35万</t>
  </si>
  <si>
    <t>2459.37万</t>
  </si>
  <si>
    <t>1493.71万</t>
  </si>
  <si>
    <t>1573.43万</t>
  </si>
  <si>
    <t>925.00万</t>
  </si>
  <si>
    <t>903.73万</t>
  </si>
  <si>
    <t>214.33万</t>
  </si>
  <si>
    <t>967.33万</t>
  </si>
  <si>
    <t>1467.47万</t>
  </si>
  <si>
    <t>161.86万</t>
  </si>
  <si>
    <t>1.82亿</t>
  </si>
  <si>
    <t>2.07亿</t>
  </si>
  <si>
    <t>1.52亿</t>
  </si>
  <si>
    <t>1.56亿</t>
  </si>
  <si>
    <t>1.63亿</t>
  </si>
  <si>
    <t>1.51亿</t>
  </si>
  <si>
    <t>1.53亿</t>
  </si>
  <si>
    <t>1.27亿</t>
  </si>
  <si>
    <t>1.20亿</t>
  </si>
  <si>
    <t>6910.51万</t>
  </si>
  <si>
    <t>6429.29万</t>
  </si>
  <si>
    <t>2924.62万</t>
  </si>
  <si>
    <t>非流动资产(元)</t>
  </si>
  <si>
    <t>物业、厂房及设备</t>
  </si>
  <si>
    <t>1.38亿</t>
  </si>
  <si>
    <t>1.30亿</t>
  </si>
  <si>
    <t>1.41亿</t>
  </si>
  <si>
    <t>1.02亿</t>
  </si>
  <si>
    <t>1.10亿</t>
  </si>
  <si>
    <t>9399.49万</t>
  </si>
  <si>
    <t>7681.69万</t>
  </si>
  <si>
    <t>6386.44万</t>
  </si>
  <si>
    <t>5066.39万</t>
  </si>
  <si>
    <t>4322.59万</t>
  </si>
  <si>
    <t>4397.24万</t>
  </si>
  <si>
    <t>1764.14万</t>
  </si>
  <si>
    <t>投资物业</t>
  </si>
  <si>
    <t>预付款项、按金及其他应收款项(非流动)</t>
  </si>
  <si>
    <t>559.39万</t>
  </si>
  <si>
    <t>1915.98万</t>
  </si>
  <si>
    <t>840.34万</t>
  </si>
  <si>
    <t>1987.48万</t>
  </si>
  <si>
    <t>2945.54万</t>
  </si>
  <si>
    <t>454.23万</t>
  </si>
  <si>
    <t>1228.80万</t>
  </si>
  <si>
    <t>219.24万</t>
  </si>
  <si>
    <t>394.09万</t>
  </si>
  <si>
    <t>325.81万</t>
  </si>
  <si>
    <t>92.52万</t>
  </si>
  <si>
    <t>26.35万</t>
  </si>
  <si>
    <t>111.02万</t>
  </si>
  <si>
    <t>土地使用权</t>
  </si>
  <si>
    <t>商誉及无形资产</t>
  </si>
  <si>
    <t>211.64万</t>
  </si>
  <si>
    <t>225.29万</t>
  </si>
  <si>
    <t>72.22万</t>
  </si>
  <si>
    <t>140.83万</t>
  </si>
  <si>
    <t>其中:商誉</t>
  </si>
  <si>
    <t>无形资产</t>
  </si>
  <si>
    <t>于联营和合营公司投资</t>
  </si>
  <si>
    <t>于附属公司投资</t>
  </si>
  <si>
    <t>以公允价值计量且其变动计入当期损益的金融资产(非流动)</t>
  </si>
  <si>
    <t>衍生金融资产(非流动)</t>
  </si>
  <si>
    <t>可供出售金融资产(非流动)</t>
  </si>
  <si>
    <t>持有至到期投资(非流动)</t>
  </si>
  <si>
    <t>递延税项资产</t>
  </si>
  <si>
    <t>456.17万</t>
  </si>
  <si>
    <t>456.13万</t>
  </si>
  <si>
    <t>12.14万</t>
  </si>
  <si>
    <t>非流动资产其他项目</t>
  </si>
  <si>
    <t>475.08万</t>
  </si>
  <si>
    <t>405.43万</t>
  </si>
  <si>
    <t>145.85万</t>
  </si>
  <si>
    <t>非流动资产合计</t>
  </si>
  <si>
    <t>1.60亿</t>
  </si>
  <si>
    <t>1.40亿</t>
  </si>
  <si>
    <t>1.31亿</t>
  </si>
  <si>
    <t>1.14亿</t>
  </si>
  <si>
    <t>1.06亿</t>
  </si>
  <si>
    <t>7900.94万</t>
  </si>
  <si>
    <t>6852.74万</t>
  </si>
  <si>
    <t>5533.03万</t>
  </si>
  <si>
    <t>4415.11万</t>
  </si>
  <si>
    <t>4423.59万</t>
  </si>
  <si>
    <t>1875.16万</t>
  </si>
  <si>
    <t>资产总额(元)</t>
  </si>
  <si>
    <t>3.38亿</t>
  </si>
  <si>
    <t>3.67亿</t>
  </si>
  <si>
    <t>3.03亿</t>
  </si>
  <si>
    <t>2.95亿</t>
  </si>
  <si>
    <t>2.94亿</t>
  </si>
  <si>
    <t>2.65亿</t>
  </si>
  <si>
    <t>2.62亿</t>
  </si>
  <si>
    <t>2.32亿</t>
  </si>
  <si>
    <t>1.95亿</t>
  </si>
  <si>
    <t>1.76亿</t>
  </si>
  <si>
    <t>1.13亿</t>
  </si>
  <si>
    <t>1.09亿</t>
  </si>
  <si>
    <t>4799.78万</t>
  </si>
  <si>
    <t>流动负债(元)</t>
  </si>
  <si>
    <t>短期借款</t>
  </si>
  <si>
    <t>3258.88万</t>
  </si>
  <si>
    <t>3115.16万</t>
  </si>
  <si>
    <t>融资租赁负债(流动)</t>
  </si>
  <si>
    <t>302.81万</t>
  </si>
  <si>
    <t>227.08万</t>
  </si>
  <si>
    <t>以公允价值计量且其变动计入当期损益的金融负债(流动)</t>
  </si>
  <si>
    <t>衍生金融负债(流动)</t>
  </si>
  <si>
    <t>应付账款及票据</t>
  </si>
  <si>
    <t>6725.29万</t>
  </si>
  <si>
    <t>8196.83万</t>
  </si>
  <si>
    <t>4350.53万</t>
  </si>
  <si>
    <t>4982.16万</t>
  </si>
  <si>
    <t>5988.62万</t>
  </si>
  <si>
    <t>5361.78万</t>
  </si>
  <si>
    <t>6566.16万</t>
  </si>
  <si>
    <t>5523.69万</t>
  </si>
  <si>
    <t>3867.04万</t>
  </si>
  <si>
    <t>4168.37万</t>
  </si>
  <si>
    <t>其他应付款项及应计费用</t>
  </si>
  <si>
    <t>4705.49万</t>
  </si>
  <si>
    <t>4614.52万</t>
  </si>
  <si>
    <t>应付税项</t>
  </si>
  <si>
    <t>22.11万</t>
  </si>
  <si>
    <t>567.49万</t>
  </si>
  <si>
    <t>272.76万</t>
  </si>
  <si>
    <t>505.22万</t>
  </si>
  <si>
    <t>219.96万</t>
  </si>
  <si>
    <t>676.39万</t>
  </si>
  <si>
    <t>394.18万</t>
  </si>
  <si>
    <t>314.46万</t>
  </si>
  <si>
    <t>269.16万</t>
  </si>
  <si>
    <t>108.66万</t>
  </si>
  <si>
    <t>应付股息及利息</t>
  </si>
  <si>
    <t>递延收入(流动)</t>
  </si>
  <si>
    <t>35.99万</t>
  </si>
  <si>
    <t>26.87万</t>
  </si>
  <si>
    <t>19.79万</t>
  </si>
  <si>
    <t>19.80万</t>
  </si>
  <si>
    <t>流动负债其他项目</t>
  </si>
  <si>
    <t>4112.14万</t>
  </si>
  <si>
    <t>4141.49万</t>
  </si>
  <si>
    <t>2945.14万</t>
  </si>
  <si>
    <t>1.62亿</t>
  </si>
  <si>
    <t>5519.87万</t>
  </si>
  <si>
    <t>5098.34万</t>
  </si>
  <si>
    <t>6556.11万</t>
  </si>
  <si>
    <t>5634.53万</t>
  </si>
  <si>
    <t>7071.38万</t>
  </si>
  <si>
    <t>5743.65万</t>
  </si>
  <si>
    <t>4543.43万</t>
  </si>
  <si>
    <t>4562.55万</t>
  </si>
  <si>
    <t>9179.13万</t>
  </si>
  <si>
    <t>9143.87万</t>
  </si>
  <si>
    <t>4401.08万</t>
  </si>
  <si>
    <t>流动资产净值(元)</t>
  </si>
  <si>
    <t>3154.47万</t>
  </si>
  <si>
    <t>4532.65万</t>
  </si>
  <si>
    <t>9657.44万</t>
  </si>
  <si>
    <t>9759.73万</t>
  </si>
  <si>
    <t>9440.52万</t>
  </si>
  <si>
    <t>8480.36万</t>
  </si>
  <si>
    <t>9521.16万</t>
  </si>
  <si>
    <t>8132.10万</t>
  </si>
  <si>
    <t>7467.72万</t>
  </si>
  <si>
    <t>-2268.62万</t>
  </si>
  <si>
    <t>-2714.58万</t>
  </si>
  <si>
    <t>-1476.46万</t>
  </si>
  <si>
    <t>总资产减流动负债(元)</t>
  </si>
  <si>
    <t>1.87亿</t>
  </si>
  <si>
    <t>2.05亿</t>
  </si>
  <si>
    <t>2.48亿</t>
  </si>
  <si>
    <t>2.44亿</t>
  </si>
  <si>
    <t>2.29亿</t>
  </si>
  <si>
    <t>2.09亿</t>
  </si>
  <si>
    <t>1.91亿</t>
  </si>
  <si>
    <t>1.74亿</t>
  </si>
  <si>
    <t>1.50亿</t>
  </si>
  <si>
    <t>2146.48万</t>
  </si>
  <si>
    <t>1709.01万</t>
  </si>
  <si>
    <t>398.70万</t>
  </si>
  <si>
    <t>非流动负债(元)</t>
  </si>
  <si>
    <t>长期借款</t>
  </si>
  <si>
    <t>融资租赁负债(非流动)</t>
  </si>
  <si>
    <t>200.59万</t>
  </si>
  <si>
    <t>207.01万</t>
  </si>
  <si>
    <t>150.95万</t>
  </si>
  <si>
    <t>以公允价值计量且其变动计入当期损益的金融负债(非流动)</t>
  </si>
  <si>
    <t>衍生金融负债(非流动)</t>
  </si>
  <si>
    <t>递延税项负债</t>
  </si>
  <si>
    <t>32.52万</t>
  </si>
  <si>
    <t>37.00万</t>
  </si>
  <si>
    <t>3.96万</t>
  </si>
  <si>
    <t>3.94万</t>
  </si>
  <si>
    <t>5.90万</t>
  </si>
  <si>
    <t>5.85万</t>
  </si>
  <si>
    <t>15.02万</t>
  </si>
  <si>
    <t>15.48万</t>
  </si>
  <si>
    <t>19.32万</t>
  </si>
  <si>
    <t>18.93万</t>
  </si>
  <si>
    <t>25.27万</t>
  </si>
  <si>
    <t>27.61万</t>
  </si>
  <si>
    <t>递延收入(非流动)</t>
  </si>
  <si>
    <t>240.14万</t>
  </si>
  <si>
    <t>161.60万</t>
  </si>
  <si>
    <t>120.95万</t>
  </si>
  <si>
    <t>130.90万</t>
  </si>
  <si>
    <t>非流动负债其他项目</t>
  </si>
  <si>
    <t>473.25万</t>
  </si>
  <si>
    <t>405.61万</t>
  </si>
  <si>
    <t>275.86万</t>
  </si>
  <si>
    <t>134.85万</t>
  </si>
  <si>
    <t>1.55亿</t>
  </si>
  <si>
    <t>1.66亿</t>
  </si>
  <si>
    <t>5795.73万</t>
  </si>
  <si>
    <t>5233.19万</t>
  </si>
  <si>
    <t>6562.02万</t>
  </si>
  <si>
    <t>5640.39万</t>
  </si>
  <si>
    <t>7086.39万</t>
  </si>
  <si>
    <t>5759.12万</t>
  </si>
  <si>
    <t>4562.74万</t>
  </si>
  <si>
    <t>4581.48万</t>
  </si>
  <si>
    <t>9204.40万</t>
  </si>
  <si>
    <t>9171.48万</t>
  </si>
  <si>
    <t>股东权益(元)</t>
  </si>
  <si>
    <t>股本</t>
  </si>
  <si>
    <t>730.75万</t>
  </si>
  <si>
    <t>716.62万</t>
  </si>
  <si>
    <t>703.73万</t>
  </si>
  <si>
    <t>700.96万</t>
  </si>
  <si>
    <t>674.48万</t>
  </si>
  <si>
    <t>668.73万</t>
  </si>
  <si>
    <t>694.34万</t>
  </si>
  <si>
    <t>715.61万</t>
  </si>
  <si>
    <t>683.74万</t>
  </si>
  <si>
    <t>670.22万</t>
  </si>
  <si>
    <t>储备</t>
  </si>
  <si>
    <t>1.75亿</t>
  </si>
  <si>
    <t>1.94亿</t>
  </si>
  <si>
    <t>2.38亿</t>
  </si>
  <si>
    <t>2.36亿</t>
  </si>
  <si>
    <t>2.22亿</t>
  </si>
  <si>
    <t>2.02亿</t>
  </si>
  <si>
    <t>1.84亿</t>
  </si>
  <si>
    <t>1.67亿</t>
  </si>
  <si>
    <t>1.43亿</t>
  </si>
  <si>
    <t>1.23亿</t>
  </si>
  <si>
    <t>2121.22万</t>
  </si>
  <si>
    <t>1681.40万</t>
  </si>
  <si>
    <t>398.07万</t>
  </si>
  <si>
    <t>其中:股本溢价</t>
  </si>
  <si>
    <t>留存收益</t>
  </si>
  <si>
    <t>其他储备</t>
  </si>
  <si>
    <t>拟派股息</t>
  </si>
  <si>
    <t>归属于母公司股东权益其他项目</t>
  </si>
  <si>
    <t>归属于母公司股东权益</t>
  </si>
  <si>
    <t>2.01亿</t>
  </si>
  <si>
    <t>2.45亿</t>
  </si>
  <si>
    <t>2.43亿</t>
  </si>
  <si>
    <t>非控股权益</t>
  </si>
  <si>
    <t>股东权益其他项目</t>
  </si>
  <si>
    <t>负债及股东权益合计(元)</t>
  </si>
  <si>
    <t>3.11亿</t>
  </si>
  <si>
    <t>1.29亿</t>
  </si>
  <si>
    <t>3.05亿</t>
  </si>
  <si>
    <t>2.55亿</t>
  </si>
  <si>
    <t>5670.49万</t>
  </si>
  <si>
    <t>2.28亿</t>
  </si>
  <si>
    <t>1.64亿</t>
  </si>
  <si>
    <t>1.00亿</t>
  </si>
  <si>
    <t>4374.65万</t>
  </si>
  <si>
    <t>1.80亿</t>
  </si>
  <si>
    <t>8230.09万</t>
  </si>
  <si>
    <t>3883.06万</t>
  </si>
  <si>
    <t>1.26亿</t>
  </si>
  <si>
    <t>8491.68万</t>
  </si>
  <si>
    <t>1848.52万</t>
  </si>
  <si>
    <t>3591.89万</t>
  </si>
  <si>
    <t>销售成本</t>
  </si>
  <si>
    <t>-9050.91万</t>
  </si>
  <si>
    <t>-2.56亿</t>
  </si>
  <si>
    <t>-1.04亿</t>
  </si>
  <si>
    <t>-2.26亿</t>
  </si>
  <si>
    <t>-1.06亿</t>
  </si>
  <si>
    <t>-1.70亿</t>
  </si>
  <si>
    <t>-8395.30万</t>
  </si>
  <si>
    <t>-3862.24万</t>
  </si>
  <si>
    <t>-1.44亿</t>
  </si>
  <si>
    <t>-6371.65万</t>
  </si>
  <si>
    <t>-2859.96万</t>
  </si>
  <si>
    <t>-1.11亿</t>
  </si>
  <si>
    <t>-8076.44万</t>
  </si>
  <si>
    <t>-5157.04万</t>
  </si>
  <si>
    <t>-2618.33万</t>
  </si>
  <si>
    <t>-9184.18万</t>
  </si>
  <si>
    <t>-6530.66万</t>
  </si>
  <si>
    <t>-1401.48万</t>
  </si>
  <si>
    <t>-2917.31万</t>
  </si>
  <si>
    <t>1139.88万</t>
  </si>
  <si>
    <t>5463.09万</t>
  </si>
  <si>
    <t>2532.45万</t>
  </si>
  <si>
    <t>7954.76万</t>
  </si>
  <si>
    <t>4408.74万</t>
  </si>
  <si>
    <t>8498.78万</t>
  </si>
  <si>
    <t>3943.57万</t>
  </si>
  <si>
    <t>1808.25万</t>
  </si>
  <si>
    <t>8334.33万</t>
  </si>
  <si>
    <t>6017.49万</t>
  </si>
  <si>
    <t>3642.77万</t>
  </si>
  <si>
    <t>1514.68万</t>
  </si>
  <si>
    <t>6899.29万</t>
  </si>
  <si>
    <t>4914.85万</t>
  </si>
  <si>
    <t>3073.06万</t>
  </si>
  <si>
    <t>1264.73万</t>
  </si>
  <si>
    <t>3384.33万</t>
  </si>
  <si>
    <t>1961.02万</t>
  </si>
  <si>
    <t>447.04万</t>
  </si>
  <si>
    <t>674.59万</t>
  </si>
  <si>
    <t>其他收入</t>
  </si>
  <si>
    <t>141.22万</t>
  </si>
  <si>
    <t>115.91万</t>
  </si>
  <si>
    <t>38.79万</t>
  </si>
  <si>
    <t>173.14万</t>
  </si>
  <si>
    <t>158.92万</t>
  </si>
  <si>
    <t>161.16万</t>
  </si>
  <si>
    <t>3.82万</t>
  </si>
  <si>
    <t>3.02万</t>
  </si>
  <si>
    <t>61.10万</t>
  </si>
  <si>
    <t>112.18万</t>
  </si>
  <si>
    <t>123.59万</t>
  </si>
  <si>
    <t>3.25万</t>
  </si>
  <si>
    <t>135.97万</t>
  </si>
  <si>
    <t>77.89万</t>
  </si>
  <si>
    <t>5.91万</t>
  </si>
  <si>
    <t>6.65万</t>
  </si>
  <si>
    <t>6.89万</t>
  </si>
  <si>
    <t>销售及分销成本</t>
  </si>
  <si>
    <t>-327.56万</t>
  </si>
  <si>
    <t>-1005.24万</t>
  </si>
  <si>
    <t>-554.27万</t>
  </si>
  <si>
    <t>-1194.79万</t>
  </si>
  <si>
    <t>-580.90万</t>
  </si>
  <si>
    <t>-939.81万</t>
  </si>
  <si>
    <t>-401.07万</t>
  </si>
  <si>
    <t>-241.30万</t>
  </si>
  <si>
    <t>-998.36万</t>
  </si>
  <si>
    <t>-713.66万</t>
  </si>
  <si>
    <t>-439.56万</t>
  </si>
  <si>
    <t>-197.56万</t>
  </si>
  <si>
    <t>-947.53万</t>
  </si>
  <si>
    <t>-687.02万</t>
  </si>
  <si>
    <t>-412.76万</t>
  </si>
  <si>
    <t>-190.18万</t>
  </si>
  <si>
    <t>-430.49万</t>
  </si>
  <si>
    <t>-214.28万</t>
  </si>
  <si>
    <t>-29.34万</t>
  </si>
  <si>
    <t>-25.00万</t>
  </si>
  <si>
    <t>行政开支</t>
  </si>
  <si>
    <t>-2806.27万</t>
  </si>
  <si>
    <t>-6464.31万</t>
  </si>
  <si>
    <t>-1782.63万</t>
  </si>
  <si>
    <t>-3533.63万</t>
  </si>
  <si>
    <t>-1653.23万</t>
  </si>
  <si>
    <t>-2889.49万</t>
  </si>
  <si>
    <t>-1234.88万</t>
  </si>
  <si>
    <t>-610.44万</t>
  </si>
  <si>
    <t>-2219.10万</t>
  </si>
  <si>
    <t>-1505.06万</t>
  </si>
  <si>
    <t>-959.62万</t>
  </si>
  <si>
    <t>-466.79万</t>
  </si>
  <si>
    <t>-2930.30万</t>
  </si>
  <si>
    <t>-2224.40万</t>
  </si>
  <si>
    <t>-1436.53万</t>
  </si>
  <si>
    <t>-459.97万</t>
  </si>
  <si>
    <t>-1234.90万</t>
  </si>
  <si>
    <t>-487.92万</t>
  </si>
  <si>
    <t>-118.64万</t>
  </si>
  <si>
    <t>-163.77万</t>
  </si>
  <si>
    <t>员工薪酬</t>
  </si>
  <si>
    <t>研发费用</t>
  </si>
  <si>
    <t>折旧和摊销</t>
  </si>
  <si>
    <t>其他支出</t>
  </si>
  <si>
    <t>资产减值损失</t>
  </si>
  <si>
    <t>-2935.92万</t>
  </si>
  <si>
    <t>重估盈余</t>
  </si>
  <si>
    <t>出售资产之溢利</t>
  </si>
  <si>
    <t>经营溢利(计算)</t>
  </si>
  <si>
    <t>-1852.73万</t>
  </si>
  <si>
    <t>-4826.46万</t>
  </si>
  <si>
    <t>234.34万</t>
  </si>
  <si>
    <t>3399.48万</t>
  </si>
  <si>
    <t>2333.53万</t>
  </si>
  <si>
    <t>4830.64万</t>
  </si>
  <si>
    <t>2311.44万</t>
  </si>
  <si>
    <t>959.52万</t>
  </si>
  <si>
    <t>5177.96万</t>
  </si>
  <si>
    <t>3910.96万</t>
  </si>
  <si>
    <t>2367.18万</t>
  </si>
  <si>
    <t>853.58万</t>
  </si>
  <si>
    <t>3157.43万</t>
  </si>
  <si>
    <t>2081.33万</t>
  </si>
  <si>
    <t>1229.68万</t>
  </si>
  <si>
    <t>621.24万</t>
  </si>
  <si>
    <t>1719.50万</t>
  </si>
  <si>
    <t>1265.72万</t>
  </si>
  <si>
    <t>299.14万</t>
  </si>
  <si>
    <t>485.97万</t>
  </si>
  <si>
    <t>应占联营公司溢利</t>
  </si>
  <si>
    <t>应占合营公司溢利</t>
  </si>
  <si>
    <t>财务成本</t>
  </si>
  <si>
    <t>-90.70万</t>
  </si>
  <si>
    <t>-65.21万</t>
  </si>
  <si>
    <t>-6.60万</t>
  </si>
  <si>
    <t>影响税前利润的其他项目</t>
  </si>
  <si>
    <t>税前利润</t>
  </si>
  <si>
    <t>-1943.43万</t>
  </si>
  <si>
    <t>-4891.68万</t>
  </si>
  <si>
    <t>227.74万</t>
  </si>
  <si>
    <t>所得税</t>
  </si>
  <si>
    <t>-20.28万</t>
  </si>
  <si>
    <t>419.58万</t>
  </si>
  <si>
    <t>-56.56万</t>
  </si>
  <si>
    <t>-364.06万</t>
  </si>
  <si>
    <t>-420.37万</t>
  </si>
  <si>
    <t>-1039.45万</t>
  </si>
  <si>
    <t>-491.76万</t>
  </si>
  <si>
    <t>-216.89万</t>
  </si>
  <si>
    <t>-1082.80万</t>
  </si>
  <si>
    <t>-809.31万</t>
  </si>
  <si>
    <t>-489.04万</t>
  </si>
  <si>
    <t>-195.81万</t>
  </si>
  <si>
    <t>-933.04万</t>
  </si>
  <si>
    <t>-678.24万</t>
  </si>
  <si>
    <t>-408.26万</t>
  </si>
  <si>
    <t>-161.74万</t>
  </si>
  <si>
    <t>-440.27万</t>
  </si>
  <si>
    <t>-284.41万</t>
  </si>
  <si>
    <t>-72.33万</t>
  </si>
  <si>
    <t>-107.95万</t>
  </si>
  <si>
    <t>影响净利润的其他项目</t>
  </si>
  <si>
    <t>-40.56万</t>
  </si>
  <si>
    <t>839.17万</t>
  </si>
  <si>
    <t>-113.12万</t>
  </si>
  <si>
    <t>-728.12万</t>
  </si>
  <si>
    <t>-840.74万</t>
  </si>
  <si>
    <t>-2078.91万</t>
  </si>
  <si>
    <t>-983.53万</t>
  </si>
  <si>
    <t>-433.77万</t>
  </si>
  <si>
    <t>-2165.61万</t>
  </si>
  <si>
    <t>-1618.62万</t>
  </si>
  <si>
    <t>-978.08万</t>
  </si>
  <si>
    <t>-391.63万</t>
  </si>
  <si>
    <t>-1866.07万</t>
  </si>
  <si>
    <t>-1356.47万</t>
  </si>
  <si>
    <t>-816.53万</t>
  </si>
  <si>
    <t>-323.49万</t>
  </si>
  <si>
    <t>-880.54万</t>
  </si>
  <si>
    <t>-568.83万</t>
  </si>
  <si>
    <t>-144.65万</t>
  </si>
  <si>
    <t>-215.90万</t>
  </si>
  <si>
    <t>-1963.71万</t>
  </si>
  <si>
    <t>-4472.09万</t>
  </si>
  <si>
    <t>171.18万</t>
  </si>
  <si>
    <t>3035.42万</t>
  </si>
  <si>
    <t>1913.16万</t>
  </si>
  <si>
    <t>3791.19万</t>
  </si>
  <si>
    <t>1819.68万</t>
  </si>
  <si>
    <t>742.64万</t>
  </si>
  <si>
    <t>4095.16万</t>
  </si>
  <si>
    <t>3101.64万</t>
  </si>
  <si>
    <t>1878.14万</t>
  </si>
  <si>
    <t>657.77万</t>
  </si>
  <si>
    <t>2224.39万</t>
  </si>
  <si>
    <t>1403.09万</t>
  </si>
  <si>
    <t>821.42万</t>
  </si>
  <si>
    <t>459.49万</t>
  </si>
  <si>
    <t>1279.23万</t>
  </si>
  <si>
    <t>981.30万</t>
  </si>
  <si>
    <t>226.81万</t>
  </si>
  <si>
    <t>378.02万</t>
  </si>
  <si>
    <t>本公司拥有人应占净利润</t>
  </si>
  <si>
    <t>-4473.35万</t>
  </si>
  <si>
    <t>非控股权益应占净利润</t>
  </si>
  <si>
    <t>1.25万</t>
  </si>
  <si>
    <t>股息</t>
  </si>
  <si>
    <t>每股股息</t>
  </si>
  <si>
    <t>每股收益</t>
  </si>
  <si>
    <t>基本每股收益</t>
  </si>
  <si>
    <t>稀释每股收益</t>
  </si>
  <si>
    <t>其他全面收益</t>
  </si>
  <si>
    <t>-344.64万</t>
  </si>
  <si>
    <t>-380.71万</t>
  </si>
  <si>
    <t>-63.07万</t>
  </si>
  <si>
    <t>-607.21万</t>
  </si>
  <si>
    <t>-99.15万</t>
  </si>
  <si>
    <t>822.03万</t>
  </si>
  <si>
    <t>384.75万</t>
  </si>
  <si>
    <t>159.80万</t>
  </si>
  <si>
    <t>-549.41万</t>
  </si>
  <si>
    <t>-214.98万</t>
  </si>
  <si>
    <t>-156.15万</t>
  </si>
  <si>
    <t>46.91万</t>
  </si>
  <si>
    <t>-419.56万</t>
  </si>
  <si>
    <t>-267.75万</t>
  </si>
  <si>
    <t>-26.54万</t>
  </si>
  <si>
    <t>2.13万</t>
  </si>
  <si>
    <t>-21.71万</t>
  </si>
  <si>
    <t>-17.92万</t>
  </si>
  <si>
    <t>15.88万</t>
  </si>
  <si>
    <t>全面收益总额</t>
  </si>
  <si>
    <t>-2308.35万</t>
  </si>
  <si>
    <t>-4852.80万</t>
  </si>
  <si>
    <t>108.11万</t>
  </si>
  <si>
    <t>2428.21万</t>
  </si>
  <si>
    <t>1814.01万</t>
  </si>
  <si>
    <t>4613.22万</t>
  </si>
  <si>
    <t>2204.43万</t>
  </si>
  <si>
    <t>902.44万</t>
  </si>
  <si>
    <t>3545.75万</t>
  </si>
  <si>
    <t>2886.66万</t>
  </si>
  <si>
    <t>1721.99万</t>
  </si>
  <si>
    <t>704.68万</t>
  </si>
  <si>
    <t>1804.83万</t>
  </si>
  <si>
    <t>1135.34万</t>
  </si>
  <si>
    <t>822.05万</t>
  </si>
  <si>
    <t>432.96万</t>
  </si>
  <si>
    <t>1281.36万</t>
  </si>
  <si>
    <t>959.59万</t>
  </si>
  <si>
    <t>208.89万</t>
  </si>
  <si>
    <t>393.90万</t>
  </si>
  <si>
    <t>本公司拥有人应占全面收益总额</t>
  </si>
  <si>
    <t>-4854.05万</t>
  </si>
  <si>
    <t>非控股权益应占全面收益总额</t>
  </si>
  <si>
    <t>经营活动产生的现金流量(元)</t>
  </si>
  <si>
    <t>除税前利润</t>
  </si>
  <si>
    <t>资产减值准备</t>
  </si>
  <si>
    <t>3057.21万</t>
  </si>
  <si>
    <t>折旧与摊销</t>
  </si>
  <si>
    <t>1149.66万</t>
  </si>
  <si>
    <t>2620.34万</t>
  </si>
  <si>
    <t>1125.61万</t>
  </si>
  <si>
    <t>1666.27万</t>
  </si>
  <si>
    <t>804.40万</t>
  </si>
  <si>
    <t>1283.71万</t>
  </si>
  <si>
    <t>586.63万</t>
  </si>
  <si>
    <t>1021.98万</t>
  </si>
  <si>
    <t>451.44万</t>
  </si>
  <si>
    <t>706.67万</t>
  </si>
  <si>
    <t>288.47万</t>
  </si>
  <si>
    <t>140.52万</t>
  </si>
  <si>
    <t>398.54万</t>
  </si>
  <si>
    <t>52.74万</t>
  </si>
  <si>
    <t>52.52万</t>
  </si>
  <si>
    <t>出售物业、厂房及设备的亏损(收益)</t>
  </si>
  <si>
    <t>55.54万</t>
  </si>
  <si>
    <t>-7.62万</t>
  </si>
  <si>
    <t>-7.33万</t>
  </si>
  <si>
    <t>-6.52万</t>
  </si>
  <si>
    <t>1.07万</t>
  </si>
  <si>
    <t>1.26万</t>
  </si>
  <si>
    <t>投资亏损(收益)</t>
  </si>
  <si>
    <t>-6.49万</t>
  </si>
  <si>
    <t>-15.68万</t>
  </si>
  <si>
    <t>应占联营及合营公司亏损(收益)</t>
  </si>
  <si>
    <t>利息支出</t>
  </si>
  <si>
    <t>90.70万</t>
  </si>
  <si>
    <t>65.21万</t>
  </si>
  <si>
    <t>6.60万</t>
  </si>
  <si>
    <t>利息收入</t>
  </si>
  <si>
    <t>-2.37万</t>
  </si>
  <si>
    <t>-5.73万</t>
  </si>
  <si>
    <t>-1.67万</t>
  </si>
  <si>
    <t>-4.03万</t>
  </si>
  <si>
    <t>-1.77万</t>
  </si>
  <si>
    <t>-4.18万</t>
  </si>
  <si>
    <t>-2.78万</t>
  </si>
  <si>
    <t>-7.87万</t>
  </si>
  <si>
    <t>-4.70万</t>
  </si>
  <si>
    <t>-4.52万</t>
  </si>
  <si>
    <t>-1.81万</t>
  </si>
  <si>
    <t>存货的减少(增加)</t>
  </si>
  <si>
    <t>196.39万</t>
  </si>
  <si>
    <t>178.71万</t>
  </si>
  <si>
    <t>-4.13万</t>
  </si>
  <si>
    <t>-591.52万</t>
  </si>
  <si>
    <t>188.60万</t>
  </si>
  <si>
    <t>-729.83万</t>
  </si>
  <si>
    <t>-785.12万</t>
  </si>
  <si>
    <t>-890.93万</t>
  </si>
  <si>
    <t>77.18万</t>
  </si>
  <si>
    <t>-702.56万</t>
  </si>
  <si>
    <t>20.50万</t>
  </si>
  <si>
    <t>-23.68万</t>
  </si>
  <si>
    <t>-688.05万</t>
  </si>
  <si>
    <t>-462.67万</t>
  </si>
  <si>
    <t>-205.28万</t>
  </si>
  <si>
    <t>应收帐款减少(增加)</t>
  </si>
  <si>
    <t>1886.53万</t>
  </si>
  <si>
    <t>-340.22万</t>
  </si>
  <si>
    <t>-377.73万</t>
  </si>
  <si>
    <t>427.59万</t>
  </si>
  <si>
    <t>-260.69万</t>
  </si>
  <si>
    <t>-2655.02万</t>
  </si>
  <si>
    <t>-1089.76万</t>
  </si>
  <si>
    <t>-1251.78万</t>
  </si>
  <si>
    <t>-1428.75万</t>
  </si>
  <si>
    <t>352.29万</t>
  </si>
  <si>
    <t>93.61万</t>
  </si>
  <si>
    <t>-55.76万</t>
  </si>
  <si>
    <t>-2003.81万</t>
  </si>
  <si>
    <t>-295.57万</t>
  </si>
  <si>
    <t>-2150.26万</t>
  </si>
  <si>
    <t>预付款项、按金及其他应收款项减少(增加)</t>
  </si>
  <si>
    <t>应付帐款增加(减少)</t>
  </si>
  <si>
    <t>-1334.72万</t>
  </si>
  <si>
    <t>1481.62万</t>
  </si>
  <si>
    <t>-1569.23万</t>
  </si>
  <si>
    <t>-478.41万</t>
  </si>
  <si>
    <t>580.98万</t>
  </si>
  <si>
    <t>333.44万</t>
  </si>
  <si>
    <t>1167.61万</t>
  </si>
  <si>
    <t>804.52万</t>
  </si>
  <si>
    <t>-438.27万</t>
  </si>
  <si>
    <t>367.70万</t>
  </si>
  <si>
    <t>253.77万</t>
  </si>
  <si>
    <t>235.25万</t>
  </si>
  <si>
    <t>1730.31万</t>
  </si>
  <si>
    <t>1860.42万</t>
  </si>
  <si>
    <t>1886.95万</t>
  </si>
  <si>
    <t>预收账款、按金及其他应付款增加(减少)</t>
  </si>
  <si>
    <t>经营资金变动其他项目</t>
  </si>
  <si>
    <t>-53.53万</t>
  </si>
  <si>
    <t>99.97万</t>
  </si>
  <si>
    <t>-136.95万</t>
  </si>
  <si>
    <t>-110.19万</t>
  </si>
  <si>
    <t>-27.17万</t>
  </si>
  <si>
    <t>-26.92万</t>
  </si>
  <si>
    <t>经营活动产生的现金</t>
  </si>
  <si>
    <t>-32.52万</t>
  </si>
  <si>
    <t>1698.40万</t>
  </si>
  <si>
    <t>-592.63万</t>
  </si>
  <si>
    <t>4274.80万</t>
  </si>
  <si>
    <t>3527.53万</t>
  </si>
  <si>
    <t>3025.07万</t>
  </si>
  <si>
    <t>2188.03万</t>
  </si>
  <si>
    <t>4828.03万</t>
  </si>
  <si>
    <t>1024.07万</t>
  </si>
  <si>
    <t>3878.25万</t>
  </si>
  <si>
    <t>1884.30万</t>
  </si>
  <si>
    <t>916.69万</t>
  </si>
  <si>
    <t>1172.66万</t>
  </si>
  <si>
    <t>1470.79万</t>
  </si>
  <si>
    <t>53.07万</t>
  </si>
  <si>
    <t>已收利息(经营)</t>
  </si>
  <si>
    <t>已付利息(经营)</t>
  </si>
  <si>
    <t>已付税项</t>
  </si>
  <si>
    <t>-24.85万</t>
  </si>
  <si>
    <t>-55.81万</t>
  </si>
  <si>
    <t>-131.69万</t>
  </si>
  <si>
    <t>-860.17万</t>
  </si>
  <si>
    <t>-129.84万</t>
  </si>
  <si>
    <t>-988.88万</t>
  </si>
  <si>
    <t>-194.41万</t>
  </si>
  <si>
    <t>-1277.18万</t>
  </si>
  <si>
    <t>-210.16万</t>
  </si>
  <si>
    <t>-827.56万</t>
  </si>
  <si>
    <t>-213.00万</t>
  </si>
  <si>
    <t>-119.61万</t>
  </si>
  <si>
    <t>-252.99万</t>
  </si>
  <si>
    <t>-70.34万</t>
  </si>
  <si>
    <t>经营活动产生的现金流量净额其他项目</t>
  </si>
  <si>
    <t>经营活动产生的现金流量净额</t>
  </si>
  <si>
    <t>-57.36万</t>
  </si>
  <si>
    <t>1642.59万</t>
  </si>
  <si>
    <t>-724.31万</t>
  </si>
  <si>
    <t>3414.64万</t>
  </si>
  <si>
    <t>3397.69万</t>
  </si>
  <si>
    <t>2036.19万</t>
  </si>
  <si>
    <t>1993.61万</t>
  </si>
  <si>
    <t>3550.85万</t>
  </si>
  <si>
    <t>813.90万</t>
  </si>
  <si>
    <t>3050.69万</t>
  </si>
  <si>
    <t>1671.30万</t>
  </si>
  <si>
    <t>797.08万</t>
  </si>
  <si>
    <t>919.66万</t>
  </si>
  <si>
    <t>1400.45万</t>
  </si>
  <si>
    <t>投资活动产生的现金流量(元)</t>
  </si>
  <si>
    <t>购买物业、厂房及设备支付的现金</t>
  </si>
  <si>
    <t>-858.27万</t>
  </si>
  <si>
    <t>-4341.22万</t>
  </si>
  <si>
    <t>-1324.59万</t>
  </si>
  <si>
    <t>-4492.28万</t>
  </si>
  <si>
    <t>-2816.71万</t>
  </si>
  <si>
    <t>-5551.53万</t>
  </si>
  <si>
    <t>-3400.60万</t>
  </si>
  <si>
    <t>-2957.07万</t>
  </si>
  <si>
    <t>-1662.25万</t>
  </si>
  <si>
    <t>-2027.34万</t>
  </si>
  <si>
    <t>-730.88万</t>
  </si>
  <si>
    <t>-405.07万</t>
  </si>
  <si>
    <t>-3503.92万</t>
  </si>
  <si>
    <t>-1534.31万</t>
  </si>
  <si>
    <t>-914.39万</t>
  </si>
  <si>
    <t>出售物业、厂房及设备收到的现金</t>
  </si>
  <si>
    <t>189.90万</t>
  </si>
  <si>
    <t>419.17万</t>
  </si>
  <si>
    <t>400.64万</t>
  </si>
  <si>
    <t>414.44万</t>
  </si>
  <si>
    <t>3.35万</t>
  </si>
  <si>
    <t>购买无形资产及其他资产支付的现金</t>
  </si>
  <si>
    <t>-68.71万</t>
  </si>
  <si>
    <t>-217.82万</t>
  </si>
  <si>
    <t>-205.04万</t>
  </si>
  <si>
    <t>出售无形资产及其他资产收到的现金</t>
  </si>
  <si>
    <t>购买子公司、联营企业及合营企业支付的现金</t>
  </si>
  <si>
    <t>出售子公司、联营企业及合营企业收到的现金</t>
  </si>
  <si>
    <t>购买证券投资所支付的现金</t>
  </si>
  <si>
    <t>出售证券投资所收到的现金</t>
  </si>
  <si>
    <t>452.15万</t>
  </si>
  <si>
    <t>已收利息及股息(投资)</t>
  </si>
  <si>
    <t>2.37万</t>
  </si>
  <si>
    <t>5.73万</t>
  </si>
  <si>
    <t>1.67万</t>
  </si>
  <si>
    <t>4.03万</t>
  </si>
  <si>
    <t>1.76万</t>
  </si>
  <si>
    <t>1.56万</t>
  </si>
  <si>
    <t>5.37万</t>
  </si>
  <si>
    <t>3.50万</t>
  </si>
  <si>
    <t>投资活动产生的现金流量净额其他项目</t>
  </si>
  <si>
    <t>321.85万</t>
  </si>
  <si>
    <t>361.45万</t>
  </si>
  <si>
    <t>-3.07万</t>
  </si>
  <si>
    <t>-435.65万</t>
  </si>
  <si>
    <t>-410.08万</t>
  </si>
  <si>
    <t>投资活动产生的现金流量净额</t>
  </si>
  <si>
    <t>-213.84万</t>
  </si>
  <si>
    <t>-3944.93万</t>
  </si>
  <si>
    <t>-961.47万</t>
  </si>
  <si>
    <t>-4072.14万</t>
  </si>
  <si>
    <t>-2415.57万</t>
  </si>
  <si>
    <t>-5135.33万</t>
  </si>
  <si>
    <t>-3399.04万</t>
  </si>
  <si>
    <t>-2951.17万</t>
  </si>
  <si>
    <t>-1658.74万</t>
  </si>
  <si>
    <t>-2241.31万</t>
  </si>
  <si>
    <t>-935.61万</t>
  </si>
  <si>
    <t>-404.20万</t>
  </si>
  <si>
    <t>-3503.37万</t>
  </si>
  <si>
    <t>-1534.23万</t>
  </si>
  <si>
    <t>-914.23万</t>
  </si>
  <si>
    <t>融资活动产生的现金流量(元)</t>
  </si>
  <si>
    <t>新增借款</t>
  </si>
  <si>
    <t>1278.82万</t>
  </si>
  <si>
    <t>3265.12万</t>
  </si>
  <si>
    <t>1052.78万</t>
  </si>
  <si>
    <t>96.38万</t>
  </si>
  <si>
    <t>3381.41万</t>
  </si>
  <si>
    <t>755.38万</t>
  </si>
  <si>
    <t>1345.63万</t>
  </si>
  <si>
    <t>偿还借款</t>
  </si>
  <si>
    <t>-1245.02万</t>
  </si>
  <si>
    <t>吸收投资所得</t>
  </si>
  <si>
    <t>发行股份</t>
  </si>
  <si>
    <t>4364.67万</t>
  </si>
  <si>
    <t>回购股份</t>
  </si>
  <si>
    <t>发行债券</t>
  </si>
  <si>
    <t>赎回/偿还债券</t>
  </si>
  <si>
    <t>发行费用</t>
  </si>
  <si>
    <t>已付股息(融资)</t>
  </si>
  <si>
    <t>已付利息(融资)</t>
  </si>
  <si>
    <t>-33.80万</t>
  </si>
  <si>
    <t>-43.09万</t>
  </si>
  <si>
    <t>融资活动产生的现金流量净额其他项目</t>
  </si>
  <si>
    <t>-35.53万</t>
  </si>
  <si>
    <t>-163.48万</t>
  </si>
  <si>
    <t>302.55万</t>
  </si>
  <si>
    <t>110.19万</t>
  </si>
  <si>
    <t>27.17万</t>
  </si>
  <si>
    <t>26.92万</t>
  </si>
  <si>
    <t>-394.44万</t>
  </si>
  <si>
    <t>融资活动产生的现金流量净额</t>
  </si>
  <si>
    <t>3058.55万</t>
  </si>
  <si>
    <t>398.93万</t>
  </si>
  <si>
    <t>2986.98万</t>
  </si>
  <si>
    <t>现金及现金等价物净增加额其他项目(元)</t>
  </si>
  <si>
    <t>现金及现金等价物净增加额(元)</t>
  </si>
  <si>
    <t>-306.73万</t>
  </si>
  <si>
    <t>756.22万</t>
  </si>
  <si>
    <t>-633.00万</t>
  </si>
  <si>
    <t>-258.57万</t>
  </si>
  <si>
    <t>1092.32万</t>
  </si>
  <si>
    <t>-3071.97万</t>
  </si>
  <si>
    <t>-1405.42万</t>
  </si>
  <si>
    <t>626.60万</t>
  </si>
  <si>
    <t>-844.84万</t>
  </si>
  <si>
    <t>5174.05万</t>
  </si>
  <si>
    <t>735.69万</t>
  </si>
  <si>
    <t>392.16万</t>
  </si>
  <si>
    <t>403.27万</t>
  </si>
  <si>
    <t>621.59万</t>
  </si>
  <si>
    <t>现金及现金等价物的期初余额(元)</t>
  </si>
  <si>
    <t>5116.91万</t>
  </si>
  <si>
    <t>4199.33万</t>
  </si>
  <si>
    <t>3507.03万</t>
  </si>
  <si>
    <t>3691.87万</t>
  </si>
  <si>
    <t>3552.40万</t>
  </si>
  <si>
    <t>6620.83万</t>
  </si>
  <si>
    <t>6874.36万</t>
  </si>
  <si>
    <t>6482.16万</t>
  </si>
  <si>
    <t>6193.45万</t>
  </si>
  <si>
    <t>944.51万</t>
  </si>
  <si>
    <t>889.08万</t>
  </si>
  <si>
    <t>893.00万</t>
  </si>
  <si>
    <t>486.10万</t>
  </si>
  <si>
    <t>488.68万</t>
  </si>
  <si>
    <t>汇率变动对现金及现金等价物的影响(元)</t>
  </si>
  <si>
    <t>现金及现金等价物的期末余额其他项目(元)</t>
  </si>
  <si>
    <t>27.95万</t>
  </si>
  <si>
    <t>62.44万</t>
  </si>
  <si>
    <t>27.27万</t>
  </si>
  <si>
    <t>59.93万</t>
  </si>
  <si>
    <t>51.85万</t>
  </si>
  <si>
    <t>-26.75万</t>
  </si>
  <si>
    <t>45.13万</t>
  </si>
  <si>
    <t>-23.79万</t>
  </si>
  <si>
    <t>-47.50万</t>
  </si>
  <si>
    <t>现金及现金等价物的期末余额(元)</t>
  </si>
  <si>
    <t>1625.72万</t>
  </si>
  <si>
    <t>1110.27万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</si>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</sst>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/>
    <xf numFmtId="0" fontId="2" fillId="3" borderId="3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3" borderId="6" xfId="0" quotePrefix="1" applyFont="1" applyFill="1" applyBorder="1" applyAlignment="1">
      <alignment wrapText="1"/>
    </xf>
    <xf numFmtId="14" fontId="1" fillId="2" borderId="2" xfId="0" applyNumberFormat="1" applyFont="1" applyFill="1" applyBorder="1" applyAlignment="1"/>
    <xf numFmtId="14" fontId="3" fillId="0" borderId="7" xfId="0" applyNumberFormat="1" applyFont="1" applyBorder="1"/>
    <xf numFmtId="14" fontId="3" fillId="0" borderId="0" xfId="0" applyNumberFormat="1" applyFont="1"/>
    <xf numFmtId="0" fontId="0" fillId="0" borderId="8" xfId="0" applyBorder="1"/>
    <xf numFmtId="0" fontId="3" fillId="0" borderId="9" xfId="0" applyFont="1" applyBorder="1"/>
    <xf numFmtId="0" fontId="3" fillId="0" borderId="7" xfId="0" applyFont="1" applyBorder="1"/>
    <xf numFmtId="0" fontId="3" fillId="0" borderId="0" xfId="0" applyFont="1"/>
    <xf numFmtId="164" fontId="3" fillId="0" borderId="7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12" xfId="0" applyFill="1" applyBorder="1" applyAlignment="1"/>
    <xf numFmtId="0" fontId="5" fillId="0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Continuous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02203.HK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Price'!$A$2:$A$897</c:f>
              <c:numCache>
                <c:formatCode>m/d/yyyy</c:formatCode>
                <c:ptCount val="896"/>
                <c:pt idx="0">
                  <c:v>44188</c:v>
                </c:pt>
                <c:pt idx="1">
                  <c:v>44187</c:v>
                </c:pt>
                <c:pt idx="2">
                  <c:v>44186</c:v>
                </c:pt>
                <c:pt idx="3">
                  <c:v>44183</c:v>
                </c:pt>
                <c:pt idx="4">
                  <c:v>44182</c:v>
                </c:pt>
                <c:pt idx="5">
                  <c:v>44174</c:v>
                </c:pt>
                <c:pt idx="6">
                  <c:v>44173</c:v>
                </c:pt>
                <c:pt idx="7">
                  <c:v>44172</c:v>
                </c:pt>
                <c:pt idx="8">
                  <c:v>44169</c:v>
                </c:pt>
                <c:pt idx="9">
                  <c:v>44168</c:v>
                </c:pt>
                <c:pt idx="10">
                  <c:v>44166</c:v>
                </c:pt>
                <c:pt idx="11">
                  <c:v>44165</c:v>
                </c:pt>
                <c:pt idx="12">
                  <c:v>44161</c:v>
                </c:pt>
                <c:pt idx="13">
                  <c:v>44160</c:v>
                </c:pt>
                <c:pt idx="14">
                  <c:v>44159</c:v>
                </c:pt>
                <c:pt idx="15">
                  <c:v>44155</c:v>
                </c:pt>
                <c:pt idx="16">
                  <c:v>44154</c:v>
                </c:pt>
                <c:pt idx="17">
                  <c:v>44152</c:v>
                </c:pt>
                <c:pt idx="18">
                  <c:v>44151</c:v>
                </c:pt>
                <c:pt idx="19">
                  <c:v>44140</c:v>
                </c:pt>
                <c:pt idx="20">
                  <c:v>44139</c:v>
                </c:pt>
                <c:pt idx="21">
                  <c:v>44137</c:v>
                </c:pt>
                <c:pt idx="22">
                  <c:v>44134</c:v>
                </c:pt>
                <c:pt idx="23">
                  <c:v>44133</c:v>
                </c:pt>
                <c:pt idx="24">
                  <c:v>44127</c:v>
                </c:pt>
                <c:pt idx="25">
                  <c:v>44120</c:v>
                </c:pt>
                <c:pt idx="26">
                  <c:v>44119</c:v>
                </c:pt>
                <c:pt idx="27">
                  <c:v>44110</c:v>
                </c:pt>
                <c:pt idx="28">
                  <c:v>44103</c:v>
                </c:pt>
                <c:pt idx="29">
                  <c:v>44102</c:v>
                </c:pt>
                <c:pt idx="30">
                  <c:v>44099</c:v>
                </c:pt>
                <c:pt idx="31">
                  <c:v>44096</c:v>
                </c:pt>
                <c:pt idx="32">
                  <c:v>44095</c:v>
                </c:pt>
                <c:pt idx="33">
                  <c:v>44092</c:v>
                </c:pt>
                <c:pt idx="34">
                  <c:v>44091</c:v>
                </c:pt>
                <c:pt idx="35">
                  <c:v>44090</c:v>
                </c:pt>
                <c:pt idx="36">
                  <c:v>44089</c:v>
                </c:pt>
                <c:pt idx="37">
                  <c:v>44088</c:v>
                </c:pt>
                <c:pt idx="38">
                  <c:v>44085</c:v>
                </c:pt>
                <c:pt idx="39">
                  <c:v>44084</c:v>
                </c:pt>
                <c:pt idx="40">
                  <c:v>44083</c:v>
                </c:pt>
                <c:pt idx="41">
                  <c:v>44078</c:v>
                </c:pt>
                <c:pt idx="42">
                  <c:v>44077</c:v>
                </c:pt>
                <c:pt idx="43">
                  <c:v>44076</c:v>
                </c:pt>
                <c:pt idx="44">
                  <c:v>44075</c:v>
                </c:pt>
                <c:pt idx="45">
                  <c:v>44074</c:v>
                </c:pt>
                <c:pt idx="46">
                  <c:v>44070</c:v>
                </c:pt>
                <c:pt idx="47">
                  <c:v>44069</c:v>
                </c:pt>
                <c:pt idx="48">
                  <c:v>44068</c:v>
                </c:pt>
                <c:pt idx="49">
                  <c:v>44067</c:v>
                </c:pt>
                <c:pt idx="50">
                  <c:v>44064</c:v>
                </c:pt>
                <c:pt idx="51">
                  <c:v>44063</c:v>
                </c:pt>
                <c:pt idx="52">
                  <c:v>44061</c:v>
                </c:pt>
                <c:pt idx="53">
                  <c:v>44057</c:v>
                </c:pt>
                <c:pt idx="54">
                  <c:v>44053</c:v>
                </c:pt>
                <c:pt idx="55">
                  <c:v>44050</c:v>
                </c:pt>
                <c:pt idx="56">
                  <c:v>44049</c:v>
                </c:pt>
                <c:pt idx="57">
                  <c:v>44048</c:v>
                </c:pt>
                <c:pt idx="58">
                  <c:v>44047</c:v>
                </c:pt>
                <c:pt idx="59">
                  <c:v>44041</c:v>
                </c:pt>
                <c:pt idx="60">
                  <c:v>44040</c:v>
                </c:pt>
                <c:pt idx="61">
                  <c:v>44036</c:v>
                </c:pt>
                <c:pt idx="62">
                  <c:v>44035</c:v>
                </c:pt>
                <c:pt idx="63">
                  <c:v>44034</c:v>
                </c:pt>
                <c:pt idx="64">
                  <c:v>44033</c:v>
                </c:pt>
                <c:pt idx="65">
                  <c:v>44032</c:v>
                </c:pt>
                <c:pt idx="66">
                  <c:v>44029</c:v>
                </c:pt>
                <c:pt idx="67">
                  <c:v>44028</c:v>
                </c:pt>
                <c:pt idx="68">
                  <c:v>44027</c:v>
                </c:pt>
                <c:pt idx="69">
                  <c:v>44026</c:v>
                </c:pt>
                <c:pt idx="70">
                  <c:v>44025</c:v>
                </c:pt>
                <c:pt idx="71">
                  <c:v>44022</c:v>
                </c:pt>
                <c:pt idx="72">
                  <c:v>44021</c:v>
                </c:pt>
                <c:pt idx="73">
                  <c:v>44020</c:v>
                </c:pt>
                <c:pt idx="74">
                  <c:v>44019</c:v>
                </c:pt>
                <c:pt idx="75">
                  <c:v>44018</c:v>
                </c:pt>
                <c:pt idx="76">
                  <c:v>44012</c:v>
                </c:pt>
                <c:pt idx="77">
                  <c:v>44011</c:v>
                </c:pt>
                <c:pt idx="78">
                  <c:v>44008</c:v>
                </c:pt>
                <c:pt idx="79">
                  <c:v>44006</c:v>
                </c:pt>
                <c:pt idx="80">
                  <c:v>44005</c:v>
                </c:pt>
                <c:pt idx="81">
                  <c:v>44001</c:v>
                </c:pt>
                <c:pt idx="82">
                  <c:v>44000</c:v>
                </c:pt>
                <c:pt idx="83">
                  <c:v>43999</c:v>
                </c:pt>
                <c:pt idx="84">
                  <c:v>43998</c:v>
                </c:pt>
                <c:pt idx="85">
                  <c:v>43994</c:v>
                </c:pt>
                <c:pt idx="86">
                  <c:v>43993</c:v>
                </c:pt>
                <c:pt idx="87">
                  <c:v>43992</c:v>
                </c:pt>
                <c:pt idx="88">
                  <c:v>43991</c:v>
                </c:pt>
                <c:pt idx="89">
                  <c:v>43990</c:v>
                </c:pt>
                <c:pt idx="90">
                  <c:v>43987</c:v>
                </c:pt>
                <c:pt idx="91">
                  <c:v>43986</c:v>
                </c:pt>
                <c:pt idx="92">
                  <c:v>43985</c:v>
                </c:pt>
                <c:pt idx="93">
                  <c:v>43980</c:v>
                </c:pt>
                <c:pt idx="94">
                  <c:v>43979</c:v>
                </c:pt>
                <c:pt idx="95">
                  <c:v>43978</c:v>
                </c:pt>
                <c:pt idx="96">
                  <c:v>43977</c:v>
                </c:pt>
                <c:pt idx="97">
                  <c:v>43976</c:v>
                </c:pt>
                <c:pt idx="98">
                  <c:v>43973</c:v>
                </c:pt>
                <c:pt idx="99">
                  <c:v>43972</c:v>
                </c:pt>
                <c:pt idx="100">
                  <c:v>43971</c:v>
                </c:pt>
                <c:pt idx="101">
                  <c:v>43970</c:v>
                </c:pt>
                <c:pt idx="102">
                  <c:v>43969</c:v>
                </c:pt>
                <c:pt idx="103">
                  <c:v>43966</c:v>
                </c:pt>
                <c:pt idx="104">
                  <c:v>43965</c:v>
                </c:pt>
                <c:pt idx="105">
                  <c:v>43964</c:v>
                </c:pt>
                <c:pt idx="106">
                  <c:v>43963</c:v>
                </c:pt>
                <c:pt idx="107">
                  <c:v>43962</c:v>
                </c:pt>
                <c:pt idx="108">
                  <c:v>43959</c:v>
                </c:pt>
                <c:pt idx="109">
                  <c:v>43958</c:v>
                </c:pt>
                <c:pt idx="110">
                  <c:v>43957</c:v>
                </c:pt>
                <c:pt idx="111">
                  <c:v>43956</c:v>
                </c:pt>
                <c:pt idx="112">
                  <c:v>43955</c:v>
                </c:pt>
                <c:pt idx="113">
                  <c:v>43950</c:v>
                </c:pt>
                <c:pt idx="114">
                  <c:v>43949</c:v>
                </c:pt>
                <c:pt idx="115">
                  <c:v>43948</c:v>
                </c:pt>
                <c:pt idx="116">
                  <c:v>43945</c:v>
                </c:pt>
                <c:pt idx="117">
                  <c:v>43944</c:v>
                </c:pt>
                <c:pt idx="118">
                  <c:v>43943</c:v>
                </c:pt>
                <c:pt idx="119">
                  <c:v>43942</c:v>
                </c:pt>
                <c:pt idx="120">
                  <c:v>43941</c:v>
                </c:pt>
                <c:pt idx="121">
                  <c:v>43938</c:v>
                </c:pt>
                <c:pt idx="122">
                  <c:v>43937</c:v>
                </c:pt>
                <c:pt idx="123">
                  <c:v>43936</c:v>
                </c:pt>
                <c:pt idx="124">
                  <c:v>43935</c:v>
                </c:pt>
                <c:pt idx="125">
                  <c:v>43930</c:v>
                </c:pt>
                <c:pt idx="126">
                  <c:v>43929</c:v>
                </c:pt>
                <c:pt idx="127">
                  <c:v>43928</c:v>
                </c:pt>
                <c:pt idx="128">
                  <c:v>43927</c:v>
                </c:pt>
                <c:pt idx="129">
                  <c:v>43924</c:v>
                </c:pt>
                <c:pt idx="130">
                  <c:v>43923</c:v>
                </c:pt>
                <c:pt idx="131">
                  <c:v>43922</c:v>
                </c:pt>
                <c:pt idx="132">
                  <c:v>43921</c:v>
                </c:pt>
                <c:pt idx="133">
                  <c:v>43920</c:v>
                </c:pt>
                <c:pt idx="134">
                  <c:v>43917</c:v>
                </c:pt>
                <c:pt idx="135">
                  <c:v>43916</c:v>
                </c:pt>
                <c:pt idx="136">
                  <c:v>43915</c:v>
                </c:pt>
                <c:pt idx="137">
                  <c:v>43914</c:v>
                </c:pt>
                <c:pt idx="138">
                  <c:v>43910</c:v>
                </c:pt>
                <c:pt idx="139">
                  <c:v>43909</c:v>
                </c:pt>
                <c:pt idx="140">
                  <c:v>43908</c:v>
                </c:pt>
                <c:pt idx="141">
                  <c:v>43907</c:v>
                </c:pt>
                <c:pt idx="142">
                  <c:v>43906</c:v>
                </c:pt>
                <c:pt idx="143">
                  <c:v>43903</c:v>
                </c:pt>
                <c:pt idx="144">
                  <c:v>43902</c:v>
                </c:pt>
                <c:pt idx="145">
                  <c:v>43901</c:v>
                </c:pt>
                <c:pt idx="146">
                  <c:v>43900</c:v>
                </c:pt>
                <c:pt idx="147">
                  <c:v>43899</c:v>
                </c:pt>
                <c:pt idx="148">
                  <c:v>43896</c:v>
                </c:pt>
                <c:pt idx="149">
                  <c:v>43894</c:v>
                </c:pt>
                <c:pt idx="150">
                  <c:v>43893</c:v>
                </c:pt>
                <c:pt idx="151">
                  <c:v>43892</c:v>
                </c:pt>
                <c:pt idx="152">
                  <c:v>43889</c:v>
                </c:pt>
                <c:pt idx="153">
                  <c:v>43888</c:v>
                </c:pt>
                <c:pt idx="154">
                  <c:v>43887</c:v>
                </c:pt>
                <c:pt idx="155">
                  <c:v>43886</c:v>
                </c:pt>
                <c:pt idx="156">
                  <c:v>43885</c:v>
                </c:pt>
                <c:pt idx="157">
                  <c:v>43882</c:v>
                </c:pt>
                <c:pt idx="158">
                  <c:v>43881</c:v>
                </c:pt>
                <c:pt idx="159">
                  <c:v>43880</c:v>
                </c:pt>
                <c:pt idx="160">
                  <c:v>43879</c:v>
                </c:pt>
                <c:pt idx="161">
                  <c:v>43878</c:v>
                </c:pt>
                <c:pt idx="162">
                  <c:v>43875</c:v>
                </c:pt>
                <c:pt idx="163">
                  <c:v>43874</c:v>
                </c:pt>
                <c:pt idx="164">
                  <c:v>43873</c:v>
                </c:pt>
                <c:pt idx="165">
                  <c:v>43872</c:v>
                </c:pt>
                <c:pt idx="166">
                  <c:v>43871</c:v>
                </c:pt>
                <c:pt idx="167">
                  <c:v>43868</c:v>
                </c:pt>
                <c:pt idx="168">
                  <c:v>43866</c:v>
                </c:pt>
                <c:pt idx="169">
                  <c:v>43865</c:v>
                </c:pt>
                <c:pt idx="170">
                  <c:v>43864</c:v>
                </c:pt>
                <c:pt idx="171">
                  <c:v>43861</c:v>
                </c:pt>
                <c:pt idx="172">
                  <c:v>43860</c:v>
                </c:pt>
                <c:pt idx="173">
                  <c:v>43853</c:v>
                </c:pt>
                <c:pt idx="174">
                  <c:v>43851</c:v>
                </c:pt>
                <c:pt idx="175">
                  <c:v>43850</c:v>
                </c:pt>
                <c:pt idx="176">
                  <c:v>43846</c:v>
                </c:pt>
                <c:pt idx="177">
                  <c:v>43845</c:v>
                </c:pt>
                <c:pt idx="178">
                  <c:v>43844</c:v>
                </c:pt>
                <c:pt idx="179">
                  <c:v>43838</c:v>
                </c:pt>
                <c:pt idx="180">
                  <c:v>43836</c:v>
                </c:pt>
                <c:pt idx="181">
                  <c:v>43833</c:v>
                </c:pt>
                <c:pt idx="182">
                  <c:v>43832</c:v>
                </c:pt>
                <c:pt idx="183">
                  <c:v>43829</c:v>
                </c:pt>
                <c:pt idx="184">
                  <c:v>43826</c:v>
                </c:pt>
                <c:pt idx="185">
                  <c:v>43817</c:v>
                </c:pt>
                <c:pt idx="186">
                  <c:v>43812</c:v>
                </c:pt>
                <c:pt idx="187">
                  <c:v>43811</c:v>
                </c:pt>
                <c:pt idx="188">
                  <c:v>43810</c:v>
                </c:pt>
                <c:pt idx="189">
                  <c:v>43808</c:v>
                </c:pt>
                <c:pt idx="190">
                  <c:v>43805</c:v>
                </c:pt>
                <c:pt idx="191">
                  <c:v>43804</c:v>
                </c:pt>
                <c:pt idx="192">
                  <c:v>43803</c:v>
                </c:pt>
                <c:pt idx="193">
                  <c:v>43795</c:v>
                </c:pt>
                <c:pt idx="194">
                  <c:v>43794</c:v>
                </c:pt>
                <c:pt idx="195">
                  <c:v>43791</c:v>
                </c:pt>
                <c:pt idx="196">
                  <c:v>43790</c:v>
                </c:pt>
                <c:pt idx="197">
                  <c:v>43789</c:v>
                </c:pt>
                <c:pt idx="198">
                  <c:v>43788</c:v>
                </c:pt>
                <c:pt idx="199">
                  <c:v>43784</c:v>
                </c:pt>
                <c:pt idx="200">
                  <c:v>43783</c:v>
                </c:pt>
                <c:pt idx="201">
                  <c:v>43782</c:v>
                </c:pt>
                <c:pt idx="202">
                  <c:v>43780</c:v>
                </c:pt>
                <c:pt idx="203">
                  <c:v>43777</c:v>
                </c:pt>
                <c:pt idx="204">
                  <c:v>43776</c:v>
                </c:pt>
                <c:pt idx="205">
                  <c:v>43775</c:v>
                </c:pt>
                <c:pt idx="206">
                  <c:v>43774</c:v>
                </c:pt>
                <c:pt idx="207">
                  <c:v>43773</c:v>
                </c:pt>
                <c:pt idx="208">
                  <c:v>43770</c:v>
                </c:pt>
                <c:pt idx="209">
                  <c:v>43769</c:v>
                </c:pt>
                <c:pt idx="210">
                  <c:v>43768</c:v>
                </c:pt>
                <c:pt idx="211">
                  <c:v>43767</c:v>
                </c:pt>
                <c:pt idx="212">
                  <c:v>43766</c:v>
                </c:pt>
                <c:pt idx="213">
                  <c:v>43763</c:v>
                </c:pt>
                <c:pt idx="214">
                  <c:v>43762</c:v>
                </c:pt>
                <c:pt idx="215">
                  <c:v>43761</c:v>
                </c:pt>
                <c:pt idx="216">
                  <c:v>43760</c:v>
                </c:pt>
                <c:pt idx="217">
                  <c:v>43759</c:v>
                </c:pt>
                <c:pt idx="218">
                  <c:v>43756</c:v>
                </c:pt>
                <c:pt idx="219">
                  <c:v>43755</c:v>
                </c:pt>
                <c:pt idx="220">
                  <c:v>43754</c:v>
                </c:pt>
                <c:pt idx="221">
                  <c:v>43753</c:v>
                </c:pt>
                <c:pt idx="222">
                  <c:v>43752</c:v>
                </c:pt>
                <c:pt idx="223">
                  <c:v>43749</c:v>
                </c:pt>
                <c:pt idx="224">
                  <c:v>43748</c:v>
                </c:pt>
                <c:pt idx="225">
                  <c:v>43747</c:v>
                </c:pt>
                <c:pt idx="226">
                  <c:v>43746</c:v>
                </c:pt>
                <c:pt idx="227">
                  <c:v>43742</c:v>
                </c:pt>
                <c:pt idx="228">
                  <c:v>43741</c:v>
                </c:pt>
                <c:pt idx="229">
                  <c:v>43740</c:v>
                </c:pt>
                <c:pt idx="230">
                  <c:v>43738</c:v>
                </c:pt>
                <c:pt idx="231">
                  <c:v>43735</c:v>
                </c:pt>
                <c:pt idx="232">
                  <c:v>43734</c:v>
                </c:pt>
                <c:pt idx="233">
                  <c:v>43733</c:v>
                </c:pt>
                <c:pt idx="234">
                  <c:v>43732</c:v>
                </c:pt>
                <c:pt idx="235">
                  <c:v>43731</c:v>
                </c:pt>
                <c:pt idx="236">
                  <c:v>43728</c:v>
                </c:pt>
                <c:pt idx="237">
                  <c:v>43727</c:v>
                </c:pt>
                <c:pt idx="238">
                  <c:v>43726</c:v>
                </c:pt>
                <c:pt idx="239">
                  <c:v>43725</c:v>
                </c:pt>
                <c:pt idx="240">
                  <c:v>43724</c:v>
                </c:pt>
                <c:pt idx="241">
                  <c:v>43721</c:v>
                </c:pt>
                <c:pt idx="242">
                  <c:v>43720</c:v>
                </c:pt>
                <c:pt idx="243">
                  <c:v>43718</c:v>
                </c:pt>
                <c:pt idx="244">
                  <c:v>43717</c:v>
                </c:pt>
                <c:pt idx="245">
                  <c:v>43714</c:v>
                </c:pt>
                <c:pt idx="246">
                  <c:v>43713</c:v>
                </c:pt>
                <c:pt idx="247">
                  <c:v>43707</c:v>
                </c:pt>
                <c:pt idx="248">
                  <c:v>43706</c:v>
                </c:pt>
                <c:pt idx="249">
                  <c:v>43705</c:v>
                </c:pt>
                <c:pt idx="250">
                  <c:v>43700</c:v>
                </c:pt>
                <c:pt idx="251">
                  <c:v>43698</c:v>
                </c:pt>
                <c:pt idx="252">
                  <c:v>43697</c:v>
                </c:pt>
                <c:pt idx="253">
                  <c:v>43696</c:v>
                </c:pt>
                <c:pt idx="254">
                  <c:v>43693</c:v>
                </c:pt>
                <c:pt idx="255">
                  <c:v>43692</c:v>
                </c:pt>
                <c:pt idx="256">
                  <c:v>43691</c:v>
                </c:pt>
                <c:pt idx="257">
                  <c:v>43690</c:v>
                </c:pt>
                <c:pt idx="258">
                  <c:v>43689</c:v>
                </c:pt>
                <c:pt idx="259">
                  <c:v>43686</c:v>
                </c:pt>
                <c:pt idx="260">
                  <c:v>43685</c:v>
                </c:pt>
                <c:pt idx="261">
                  <c:v>43684</c:v>
                </c:pt>
                <c:pt idx="262">
                  <c:v>43683</c:v>
                </c:pt>
                <c:pt idx="263">
                  <c:v>43682</c:v>
                </c:pt>
                <c:pt idx="264">
                  <c:v>43677</c:v>
                </c:pt>
                <c:pt idx="265">
                  <c:v>43676</c:v>
                </c:pt>
                <c:pt idx="266">
                  <c:v>43672</c:v>
                </c:pt>
                <c:pt idx="267">
                  <c:v>43671</c:v>
                </c:pt>
                <c:pt idx="268">
                  <c:v>43668</c:v>
                </c:pt>
                <c:pt idx="269">
                  <c:v>43665</c:v>
                </c:pt>
                <c:pt idx="270">
                  <c:v>43664</c:v>
                </c:pt>
                <c:pt idx="271">
                  <c:v>43663</c:v>
                </c:pt>
                <c:pt idx="272">
                  <c:v>43662</c:v>
                </c:pt>
                <c:pt idx="273">
                  <c:v>43661</c:v>
                </c:pt>
                <c:pt idx="274">
                  <c:v>43658</c:v>
                </c:pt>
                <c:pt idx="275">
                  <c:v>43657</c:v>
                </c:pt>
                <c:pt idx="276">
                  <c:v>43656</c:v>
                </c:pt>
                <c:pt idx="277">
                  <c:v>43655</c:v>
                </c:pt>
                <c:pt idx="278">
                  <c:v>43654</c:v>
                </c:pt>
                <c:pt idx="279">
                  <c:v>43651</c:v>
                </c:pt>
                <c:pt idx="280">
                  <c:v>43650</c:v>
                </c:pt>
                <c:pt idx="281">
                  <c:v>43649</c:v>
                </c:pt>
                <c:pt idx="282">
                  <c:v>43648</c:v>
                </c:pt>
                <c:pt idx="283">
                  <c:v>43644</c:v>
                </c:pt>
                <c:pt idx="284">
                  <c:v>43643</c:v>
                </c:pt>
                <c:pt idx="285">
                  <c:v>43642</c:v>
                </c:pt>
                <c:pt idx="286">
                  <c:v>43641</c:v>
                </c:pt>
                <c:pt idx="287">
                  <c:v>43640</c:v>
                </c:pt>
                <c:pt idx="288">
                  <c:v>43637</c:v>
                </c:pt>
                <c:pt idx="289">
                  <c:v>43636</c:v>
                </c:pt>
                <c:pt idx="290">
                  <c:v>43635</c:v>
                </c:pt>
                <c:pt idx="291">
                  <c:v>43634</c:v>
                </c:pt>
                <c:pt idx="292">
                  <c:v>43633</c:v>
                </c:pt>
                <c:pt idx="293">
                  <c:v>43630</c:v>
                </c:pt>
                <c:pt idx="294">
                  <c:v>43629</c:v>
                </c:pt>
                <c:pt idx="295">
                  <c:v>43628</c:v>
                </c:pt>
                <c:pt idx="296">
                  <c:v>43627</c:v>
                </c:pt>
                <c:pt idx="297">
                  <c:v>43626</c:v>
                </c:pt>
                <c:pt idx="298">
                  <c:v>43622</c:v>
                </c:pt>
                <c:pt idx="299">
                  <c:v>43621</c:v>
                </c:pt>
                <c:pt idx="300">
                  <c:v>43620</c:v>
                </c:pt>
                <c:pt idx="301">
                  <c:v>43619</c:v>
                </c:pt>
                <c:pt idx="302">
                  <c:v>43616</c:v>
                </c:pt>
                <c:pt idx="303">
                  <c:v>43615</c:v>
                </c:pt>
                <c:pt idx="304">
                  <c:v>43609</c:v>
                </c:pt>
                <c:pt idx="305">
                  <c:v>43608</c:v>
                </c:pt>
                <c:pt idx="306">
                  <c:v>43607</c:v>
                </c:pt>
                <c:pt idx="307">
                  <c:v>43605</c:v>
                </c:pt>
                <c:pt idx="308">
                  <c:v>43602</c:v>
                </c:pt>
                <c:pt idx="309">
                  <c:v>43601</c:v>
                </c:pt>
                <c:pt idx="310">
                  <c:v>43600</c:v>
                </c:pt>
                <c:pt idx="311">
                  <c:v>43595</c:v>
                </c:pt>
                <c:pt idx="312">
                  <c:v>43594</c:v>
                </c:pt>
                <c:pt idx="313">
                  <c:v>43593</c:v>
                </c:pt>
                <c:pt idx="314">
                  <c:v>43592</c:v>
                </c:pt>
                <c:pt idx="315">
                  <c:v>43591</c:v>
                </c:pt>
                <c:pt idx="316">
                  <c:v>43588</c:v>
                </c:pt>
                <c:pt idx="317">
                  <c:v>43587</c:v>
                </c:pt>
                <c:pt idx="318">
                  <c:v>43585</c:v>
                </c:pt>
                <c:pt idx="319">
                  <c:v>43584</c:v>
                </c:pt>
                <c:pt idx="320">
                  <c:v>43581</c:v>
                </c:pt>
                <c:pt idx="321">
                  <c:v>43580</c:v>
                </c:pt>
                <c:pt idx="322">
                  <c:v>43579</c:v>
                </c:pt>
                <c:pt idx="323">
                  <c:v>43578</c:v>
                </c:pt>
                <c:pt idx="324">
                  <c:v>43573</c:v>
                </c:pt>
                <c:pt idx="325">
                  <c:v>43572</c:v>
                </c:pt>
                <c:pt idx="326">
                  <c:v>43571</c:v>
                </c:pt>
                <c:pt idx="327">
                  <c:v>43570</c:v>
                </c:pt>
                <c:pt idx="328">
                  <c:v>43567</c:v>
                </c:pt>
                <c:pt idx="329">
                  <c:v>43566</c:v>
                </c:pt>
                <c:pt idx="330">
                  <c:v>43565</c:v>
                </c:pt>
                <c:pt idx="331">
                  <c:v>43564</c:v>
                </c:pt>
                <c:pt idx="332">
                  <c:v>43563</c:v>
                </c:pt>
                <c:pt idx="333">
                  <c:v>43559</c:v>
                </c:pt>
                <c:pt idx="334">
                  <c:v>43558</c:v>
                </c:pt>
                <c:pt idx="335">
                  <c:v>43557</c:v>
                </c:pt>
                <c:pt idx="336">
                  <c:v>43556</c:v>
                </c:pt>
                <c:pt idx="337">
                  <c:v>43553</c:v>
                </c:pt>
                <c:pt idx="338">
                  <c:v>43552</c:v>
                </c:pt>
                <c:pt idx="339">
                  <c:v>43551</c:v>
                </c:pt>
                <c:pt idx="340">
                  <c:v>43550</c:v>
                </c:pt>
                <c:pt idx="341">
                  <c:v>43549</c:v>
                </c:pt>
                <c:pt idx="342">
                  <c:v>43546</c:v>
                </c:pt>
                <c:pt idx="343">
                  <c:v>43545</c:v>
                </c:pt>
                <c:pt idx="344">
                  <c:v>43544</c:v>
                </c:pt>
                <c:pt idx="345">
                  <c:v>43543</c:v>
                </c:pt>
                <c:pt idx="346">
                  <c:v>43542</c:v>
                </c:pt>
                <c:pt idx="347">
                  <c:v>43539</c:v>
                </c:pt>
                <c:pt idx="348">
                  <c:v>43538</c:v>
                </c:pt>
                <c:pt idx="349">
                  <c:v>43537</c:v>
                </c:pt>
                <c:pt idx="350">
                  <c:v>43536</c:v>
                </c:pt>
                <c:pt idx="351">
                  <c:v>43535</c:v>
                </c:pt>
                <c:pt idx="352">
                  <c:v>43532</c:v>
                </c:pt>
                <c:pt idx="353">
                  <c:v>43531</c:v>
                </c:pt>
                <c:pt idx="354">
                  <c:v>43530</c:v>
                </c:pt>
                <c:pt idx="355">
                  <c:v>43529</c:v>
                </c:pt>
                <c:pt idx="356">
                  <c:v>43528</c:v>
                </c:pt>
                <c:pt idx="357">
                  <c:v>43525</c:v>
                </c:pt>
                <c:pt idx="358">
                  <c:v>43524</c:v>
                </c:pt>
                <c:pt idx="359">
                  <c:v>43523</c:v>
                </c:pt>
                <c:pt idx="360">
                  <c:v>43522</c:v>
                </c:pt>
                <c:pt idx="361">
                  <c:v>43521</c:v>
                </c:pt>
                <c:pt idx="362">
                  <c:v>43518</c:v>
                </c:pt>
                <c:pt idx="363">
                  <c:v>43517</c:v>
                </c:pt>
                <c:pt idx="364">
                  <c:v>43516</c:v>
                </c:pt>
                <c:pt idx="365">
                  <c:v>43515</c:v>
                </c:pt>
                <c:pt idx="366">
                  <c:v>43514</c:v>
                </c:pt>
                <c:pt idx="367">
                  <c:v>43511</c:v>
                </c:pt>
                <c:pt idx="368">
                  <c:v>43510</c:v>
                </c:pt>
                <c:pt idx="369">
                  <c:v>43509</c:v>
                </c:pt>
                <c:pt idx="370">
                  <c:v>43508</c:v>
                </c:pt>
                <c:pt idx="371">
                  <c:v>43507</c:v>
                </c:pt>
                <c:pt idx="372">
                  <c:v>43504</c:v>
                </c:pt>
                <c:pt idx="373">
                  <c:v>43500</c:v>
                </c:pt>
                <c:pt idx="374">
                  <c:v>43497</c:v>
                </c:pt>
                <c:pt idx="375">
                  <c:v>43496</c:v>
                </c:pt>
                <c:pt idx="376">
                  <c:v>43495</c:v>
                </c:pt>
                <c:pt idx="377">
                  <c:v>43494</c:v>
                </c:pt>
                <c:pt idx="378">
                  <c:v>43493</c:v>
                </c:pt>
                <c:pt idx="379">
                  <c:v>43490</c:v>
                </c:pt>
                <c:pt idx="380">
                  <c:v>43489</c:v>
                </c:pt>
                <c:pt idx="381">
                  <c:v>43488</c:v>
                </c:pt>
                <c:pt idx="382">
                  <c:v>43487</c:v>
                </c:pt>
                <c:pt idx="383">
                  <c:v>43486</c:v>
                </c:pt>
                <c:pt idx="384">
                  <c:v>43483</c:v>
                </c:pt>
                <c:pt idx="385">
                  <c:v>43482</c:v>
                </c:pt>
                <c:pt idx="386">
                  <c:v>43481</c:v>
                </c:pt>
                <c:pt idx="387">
                  <c:v>43480</c:v>
                </c:pt>
                <c:pt idx="388">
                  <c:v>43479</c:v>
                </c:pt>
                <c:pt idx="389">
                  <c:v>43476</c:v>
                </c:pt>
                <c:pt idx="390">
                  <c:v>43259</c:v>
                </c:pt>
                <c:pt idx="391">
                  <c:v>43258</c:v>
                </c:pt>
                <c:pt idx="392">
                  <c:v>43257</c:v>
                </c:pt>
                <c:pt idx="393">
                  <c:v>43256</c:v>
                </c:pt>
                <c:pt idx="394">
                  <c:v>43255</c:v>
                </c:pt>
                <c:pt idx="395">
                  <c:v>43252</c:v>
                </c:pt>
                <c:pt idx="396">
                  <c:v>43251</c:v>
                </c:pt>
                <c:pt idx="397">
                  <c:v>43250</c:v>
                </c:pt>
                <c:pt idx="398">
                  <c:v>43249</c:v>
                </c:pt>
                <c:pt idx="399">
                  <c:v>43248</c:v>
                </c:pt>
                <c:pt idx="400">
                  <c:v>43245</c:v>
                </c:pt>
                <c:pt idx="401">
                  <c:v>43244</c:v>
                </c:pt>
                <c:pt idx="402">
                  <c:v>43243</c:v>
                </c:pt>
                <c:pt idx="403">
                  <c:v>43241</c:v>
                </c:pt>
                <c:pt idx="404">
                  <c:v>43238</c:v>
                </c:pt>
                <c:pt idx="405">
                  <c:v>43237</c:v>
                </c:pt>
                <c:pt idx="406">
                  <c:v>43236</c:v>
                </c:pt>
                <c:pt idx="407">
                  <c:v>43235</c:v>
                </c:pt>
                <c:pt idx="408">
                  <c:v>43234</c:v>
                </c:pt>
                <c:pt idx="409">
                  <c:v>43231</c:v>
                </c:pt>
                <c:pt idx="410">
                  <c:v>43230</c:v>
                </c:pt>
                <c:pt idx="411">
                  <c:v>43229</c:v>
                </c:pt>
                <c:pt idx="412">
                  <c:v>43228</c:v>
                </c:pt>
                <c:pt idx="413">
                  <c:v>43227</c:v>
                </c:pt>
                <c:pt idx="414">
                  <c:v>43224</c:v>
                </c:pt>
                <c:pt idx="415">
                  <c:v>43223</c:v>
                </c:pt>
                <c:pt idx="416">
                  <c:v>43222</c:v>
                </c:pt>
                <c:pt idx="417">
                  <c:v>43220</c:v>
                </c:pt>
                <c:pt idx="418">
                  <c:v>43217</c:v>
                </c:pt>
                <c:pt idx="419">
                  <c:v>43216</c:v>
                </c:pt>
                <c:pt idx="420">
                  <c:v>43215</c:v>
                </c:pt>
                <c:pt idx="421">
                  <c:v>43214</c:v>
                </c:pt>
                <c:pt idx="422">
                  <c:v>43213</c:v>
                </c:pt>
                <c:pt idx="423">
                  <c:v>43210</c:v>
                </c:pt>
                <c:pt idx="424">
                  <c:v>43209</c:v>
                </c:pt>
                <c:pt idx="425">
                  <c:v>43208</c:v>
                </c:pt>
                <c:pt idx="426">
                  <c:v>43207</c:v>
                </c:pt>
                <c:pt idx="427">
                  <c:v>43206</c:v>
                </c:pt>
                <c:pt idx="428">
                  <c:v>43203</c:v>
                </c:pt>
                <c:pt idx="429">
                  <c:v>43202</c:v>
                </c:pt>
                <c:pt idx="430">
                  <c:v>43201</c:v>
                </c:pt>
                <c:pt idx="431">
                  <c:v>43200</c:v>
                </c:pt>
                <c:pt idx="432">
                  <c:v>43199</c:v>
                </c:pt>
                <c:pt idx="433">
                  <c:v>43196</c:v>
                </c:pt>
                <c:pt idx="434">
                  <c:v>43194</c:v>
                </c:pt>
                <c:pt idx="435">
                  <c:v>43193</c:v>
                </c:pt>
                <c:pt idx="436">
                  <c:v>43188</c:v>
                </c:pt>
                <c:pt idx="437">
                  <c:v>43187</c:v>
                </c:pt>
                <c:pt idx="438">
                  <c:v>43186</c:v>
                </c:pt>
                <c:pt idx="439">
                  <c:v>43181</c:v>
                </c:pt>
                <c:pt idx="440">
                  <c:v>43180</c:v>
                </c:pt>
                <c:pt idx="441">
                  <c:v>43178</c:v>
                </c:pt>
                <c:pt idx="442">
                  <c:v>43173</c:v>
                </c:pt>
                <c:pt idx="443">
                  <c:v>43172</c:v>
                </c:pt>
                <c:pt idx="444">
                  <c:v>43171</c:v>
                </c:pt>
                <c:pt idx="445">
                  <c:v>43168</c:v>
                </c:pt>
                <c:pt idx="446">
                  <c:v>43167</c:v>
                </c:pt>
                <c:pt idx="447">
                  <c:v>43165</c:v>
                </c:pt>
                <c:pt idx="448">
                  <c:v>43160</c:v>
                </c:pt>
                <c:pt idx="449">
                  <c:v>43159</c:v>
                </c:pt>
                <c:pt idx="450">
                  <c:v>43158</c:v>
                </c:pt>
                <c:pt idx="451">
                  <c:v>43153</c:v>
                </c:pt>
                <c:pt idx="452">
                  <c:v>43152</c:v>
                </c:pt>
                <c:pt idx="453">
                  <c:v>43145</c:v>
                </c:pt>
                <c:pt idx="454">
                  <c:v>43140</c:v>
                </c:pt>
                <c:pt idx="455">
                  <c:v>43137</c:v>
                </c:pt>
                <c:pt idx="456">
                  <c:v>43136</c:v>
                </c:pt>
                <c:pt idx="457">
                  <c:v>43133</c:v>
                </c:pt>
                <c:pt idx="458">
                  <c:v>43132</c:v>
                </c:pt>
                <c:pt idx="459">
                  <c:v>43131</c:v>
                </c:pt>
                <c:pt idx="460">
                  <c:v>43130</c:v>
                </c:pt>
                <c:pt idx="461">
                  <c:v>43129</c:v>
                </c:pt>
                <c:pt idx="462">
                  <c:v>43126</c:v>
                </c:pt>
                <c:pt idx="463">
                  <c:v>43125</c:v>
                </c:pt>
                <c:pt idx="464">
                  <c:v>43123</c:v>
                </c:pt>
                <c:pt idx="465">
                  <c:v>43122</c:v>
                </c:pt>
                <c:pt idx="466">
                  <c:v>43119</c:v>
                </c:pt>
                <c:pt idx="467">
                  <c:v>43118</c:v>
                </c:pt>
                <c:pt idx="468">
                  <c:v>43117</c:v>
                </c:pt>
                <c:pt idx="469">
                  <c:v>43116</c:v>
                </c:pt>
                <c:pt idx="470">
                  <c:v>43115</c:v>
                </c:pt>
                <c:pt idx="471">
                  <c:v>43112</c:v>
                </c:pt>
                <c:pt idx="472">
                  <c:v>43109</c:v>
                </c:pt>
                <c:pt idx="473">
                  <c:v>43108</c:v>
                </c:pt>
                <c:pt idx="474">
                  <c:v>43103</c:v>
                </c:pt>
                <c:pt idx="475">
                  <c:v>43098</c:v>
                </c:pt>
                <c:pt idx="476">
                  <c:v>43097</c:v>
                </c:pt>
                <c:pt idx="477">
                  <c:v>43091</c:v>
                </c:pt>
                <c:pt idx="478">
                  <c:v>43090</c:v>
                </c:pt>
                <c:pt idx="479">
                  <c:v>43089</c:v>
                </c:pt>
                <c:pt idx="480">
                  <c:v>43087</c:v>
                </c:pt>
                <c:pt idx="481">
                  <c:v>43084</c:v>
                </c:pt>
                <c:pt idx="482">
                  <c:v>43083</c:v>
                </c:pt>
                <c:pt idx="483">
                  <c:v>43082</c:v>
                </c:pt>
                <c:pt idx="484">
                  <c:v>43081</c:v>
                </c:pt>
                <c:pt idx="485">
                  <c:v>43080</c:v>
                </c:pt>
                <c:pt idx="486">
                  <c:v>43077</c:v>
                </c:pt>
                <c:pt idx="487">
                  <c:v>43076</c:v>
                </c:pt>
                <c:pt idx="488">
                  <c:v>43075</c:v>
                </c:pt>
                <c:pt idx="489">
                  <c:v>43074</c:v>
                </c:pt>
                <c:pt idx="490">
                  <c:v>43073</c:v>
                </c:pt>
                <c:pt idx="491">
                  <c:v>43069</c:v>
                </c:pt>
                <c:pt idx="492">
                  <c:v>43068</c:v>
                </c:pt>
                <c:pt idx="493">
                  <c:v>43067</c:v>
                </c:pt>
                <c:pt idx="494">
                  <c:v>43066</c:v>
                </c:pt>
                <c:pt idx="495">
                  <c:v>43063</c:v>
                </c:pt>
                <c:pt idx="496">
                  <c:v>43061</c:v>
                </c:pt>
                <c:pt idx="497">
                  <c:v>43055</c:v>
                </c:pt>
                <c:pt idx="498">
                  <c:v>43049</c:v>
                </c:pt>
                <c:pt idx="499">
                  <c:v>43048</c:v>
                </c:pt>
                <c:pt idx="500">
                  <c:v>43047</c:v>
                </c:pt>
                <c:pt idx="501">
                  <c:v>43039</c:v>
                </c:pt>
                <c:pt idx="502">
                  <c:v>43038</c:v>
                </c:pt>
                <c:pt idx="503">
                  <c:v>43035</c:v>
                </c:pt>
                <c:pt idx="504">
                  <c:v>43033</c:v>
                </c:pt>
                <c:pt idx="505">
                  <c:v>43032</c:v>
                </c:pt>
                <c:pt idx="506">
                  <c:v>43031</c:v>
                </c:pt>
                <c:pt idx="507">
                  <c:v>43028</c:v>
                </c:pt>
                <c:pt idx="508">
                  <c:v>43027</c:v>
                </c:pt>
                <c:pt idx="509">
                  <c:v>43024</c:v>
                </c:pt>
                <c:pt idx="510">
                  <c:v>43021</c:v>
                </c:pt>
                <c:pt idx="511">
                  <c:v>43019</c:v>
                </c:pt>
                <c:pt idx="512">
                  <c:v>43018</c:v>
                </c:pt>
                <c:pt idx="513">
                  <c:v>43017</c:v>
                </c:pt>
                <c:pt idx="514">
                  <c:v>43014</c:v>
                </c:pt>
                <c:pt idx="515">
                  <c:v>43007</c:v>
                </c:pt>
                <c:pt idx="516">
                  <c:v>43006</c:v>
                </c:pt>
                <c:pt idx="517">
                  <c:v>43005</c:v>
                </c:pt>
                <c:pt idx="518">
                  <c:v>43004</c:v>
                </c:pt>
                <c:pt idx="519">
                  <c:v>43003</c:v>
                </c:pt>
                <c:pt idx="520">
                  <c:v>42999</c:v>
                </c:pt>
                <c:pt idx="521">
                  <c:v>42996</c:v>
                </c:pt>
                <c:pt idx="522">
                  <c:v>42993</c:v>
                </c:pt>
                <c:pt idx="523">
                  <c:v>42991</c:v>
                </c:pt>
                <c:pt idx="524">
                  <c:v>42990</c:v>
                </c:pt>
                <c:pt idx="525">
                  <c:v>42989</c:v>
                </c:pt>
                <c:pt idx="526">
                  <c:v>42986</c:v>
                </c:pt>
                <c:pt idx="527">
                  <c:v>42985</c:v>
                </c:pt>
                <c:pt idx="528">
                  <c:v>42982</c:v>
                </c:pt>
                <c:pt idx="529">
                  <c:v>42979</c:v>
                </c:pt>
                <c:pt idx="530">
                  <c:v>42977</c:v>
                </c:pt>
                <c:pt idx="531">
                  <c:v>42976</c:v>
                </c:pt>
                <c:pt idx="532">
                  <c:v>42975</c:v>
                </c:pt>
                <c:pt idx="533">
                  <c:v>42972</c:v>
                </c:pt>
                <c:pt idx="534">
                  <c:v>42971</c:v>
                </c:pt>
                <c:pt idx="535">
                  <c:v>42968</c:v>
                </c:pt>
                <c:pt idx="536">
                  <c:v>42965</c:v>
                </c:pt>
                <c:pt idx="537">
                  <c:v>42964</c:v>
                </c:pt>
                <c:pt idx="538">
                  <c:v>42962</c:v>
                </c:pt>
                <c:pt idx="539">
                  <c:v>42961</c:v>
                </c:pt>
                <c:pt idx="540">
                  <c:v>42958</c:v>
                </c:pt>
                <c:pt idx="541">
                  <c:v>42957</c:v>
                </c:pt>
                <c:pt idx="542">
                  <c:v>42956</c:v>
                </c:pt>
                <c:pt idx="543">
                  <c:v>42955</c:v>
                </c:pt>
                <c:pt idx="544">
                  <c:v>42954</c:v>
                </c:pt>
                <c:pt idx="545">
                  <c:v>42951</c:v>
                </c:pt>
                <c:pt idx="546">
                  <c:v>42950</c:v>
                </c:pt>
                <c:pt idx="547">
                  <c:v>42949</c:v>
                </c:pt>
                <c:pt idx="548">
                  <c:v>42948</c:v>
                </c:pt>
                <c:pt idx="549">
                  <c:v>42947</c:v>
                </c:pt>
                <c:pt idx="550">
                  <c:v>42944</c:v>
                </c:pt>
                <c:pt idx="551">
                  <c:v>42943</c:v>
                </c:pt>
                <c:pt idx="552">
                  <c:v>42942</c:v>
                </c:pt>
                <c:pt idx="553">
                  <c:v>42941</c:v>
                </c:pt>
                <c:pt idx="554">
                  <c:v>42940</c:v>
                </c:pt>
                <c:pt idx="555">
                  <c:v>42937</c:v>
                </c:pt>
                <c:pt idx="556">
                  <c:v>42936</c:v>
                </c:pt>
                <c:pt idx="557">
                  <c:v>42935</c:v>
                </c:pt>
                <c:pt idx="558">
                  <c:v>42934</c:v>
                </c:pt>
                <c:pt idx="559">
                  <c:v>42933</c:v>
                </c:pt>
                <c:pt idx="560">
                  <c:v>42930</c:v>
                </c:pt>
                <c:pt idx="561">
                  <c:v>42929</c:v>
                </c:pt>
                <c:pt idx="562">
                  <c:v>42928</c:v>
                </c:pt>
                <c:pt idx="563">
                  <c:v>42927</c:v>
                </c:pt>
                <c:pt idx="564">
                  <c:v>42926</c:v>
                </c:pt>
                <c:pt idx="565">
                  <c:v>42923</c:v>
                </c:pt>
                <c:pt idx="566">
                  <c:v>42920</c:v>
                </c:pt>
                <c:pt idx="567">
                  <c:v>42919</c:v>
                </c:pt>
                <c:pt idx="568">
                  <c:v>42916</c:v>
                </c:pt>
                <c:pt idx="569">
                  <c:v>42915</c:v>
                </c:pt>
                <c:pt idx="570">
                  <c:v>42914</c:v>
                </c:pt>
                <c:pt idx="571">
                  <c:v>42913</c:v>
                </c:pt>
                <c:pt idx="572">
                  <c:v>42912</c:v>
                </c:pt>
                <c:pt idx="573">
                  <c:v>42909</c:v>
                </c:pt>
                <c:pt idx="574">
                  <c:v>42908</c:v>
                </c:pt>
                <c:pt idx="575">
                  <c:v>42907</c:v>
                </c:pt>
                <c:pt idx="576">
                  <c:v>42905</c:v>
                </c:pt>
                <c:pt idx="577">
                  <c:v>42901</c:v>
                </c:pt>
                <c:pt idx="578">
                  <c:v>42900</c:v>
                </c:pt>
                <c:pt idx="579">
                  <c:v>42895</c:v>
                </c:pt>
                <c:pt idx="580">
                  <c:v>42894</c:v>
                </c:pt>
                <c:pt idx="581">
                  <c:v>42893</c:v>
                </c:pt>
                <c:pt idx="582">
                  <c:v>42888</c:v>
                </c:pt>
                <c:pt idx="583">
                  <c:v>42886</c:v>
                </c:pt>
                <c:pt idx="584">
                  <c:v>42884</c:v>
                </c:pt>
                <c:pt idx="585">
                  <c:v>42881</c:v>
                </c:pt>
                <c:pt idx="586">
                  <c:v>42880</c:v>
                </c:pt>
                <c:pt idx="587">
                  <c:v>42879</c:v>
                </c:pt>
                <c:pt idx="588">
                  <c:v>42878</c:v>
                </c:pt>
                <c:pt idx="589">
                  <c:v>42872</c:v>
                </c:pt>
                <c:pt idx="590">
                  <c:v>42867</c:v>
                </c:pt>
                <c:pt idx="591">
                  <c:v>42865</c:v>
                </c:pt>
                <c:pt idx="592">
                  <c:v>42864</c:v>
                </c:pt>
                <c:pt idx="593">
                  <c:v>42863</c:v>
                </c:pt>
                <c:pt idx="594">
                  <c:v>42853</c:v>
                </c:pt>
                <c:pt idx="595">
                  <c:v>42852</c:v>
                </c:pt>
                <c:pt idx="596">
                  <c:v>42845</c:v>
                </c:pt>
                <c:pt idx="597">
                  <c:v>42838</c:v>
                </c:pt>
                <c:pt idx="598">
                  <c:v>42835</c:v>
                </c:pt>
                <c:pt idx="599">
                  <c:v>42831</c:v>
                </c:pt>
                <c:pt idx="600">
                  <c:v>42830</c:v>
                </c:pt>
                <c:pt idx="601">
                  <c:v>42828</c:v>
                </c:pt>
                <c:pt idx="602">
                  <c:v>42818</c:v>
                </c:pt>
                <c:pt idx="603">
                  <c:v>42817</c:v>
                </c:pt>
                <c:pt idx="604">
                  <c:v>42816</c:v>
                </c:pt>
                <c:pt idx="605">
                  <c:v>42814</c:v>
                </c:pt>
                <c:pt idx="606">
                  <c:v>42811</c:v>
                </c:pt>
                <c:pt idx="607">
                  <c:v>42810</c:v>
                </c:pt>
                <c:pt idx="608">
                  <c:v>42809</c:v>
                </c:pt>
                <c:pt idx="609">
                  <c:v>42808</c:v>
                </c:pt>
                <c:pt idx="610">
                  <c:v>42807</c:v>
                </c:pt>
                <c:pt idx="611">
                  <c:v>42804</c:v>
                </c:pt>
                <c:pt idx="612">
                  <c:v>42803</c:v>
                </c:pt>
                <c:pt idx="613">
                  <c:v>42802</c:v>
                </c:pt>
                <c:pt idx="614">
                  <c:v>42801</c:v>
                </c:pt>
                <c:pt idx="615">
                  <c:v>42797</c:v>
                </c:pt>
                <c:pt idx="616">
                  <c:v>42796</c:v>
                </c:pt>
                <c:pt idx="617">
                  <c:v>42795</c:v>
                </c:pt>
                <c:pt idx="618">
                  <c:v>42794</c:v>
                </c:pt>
                <c:pt idx="619">
                  <c:v>42793</c:v>
                </c:pt>
                <c:pt idx="620">
                  <c:v>42790</c:v>
                </c:pt>
                <c:pt idx="621">
                  <c:v>42789</c:v>
                </c:pt>
                <c:pt idx="622">
                  <c:v>42788</c:v>
                </c:pt>
                <c:pt idx="623">
                  <c:v>42787</c:v>
                </c:pt>
                <c:pt idx="624">
                  <c:v>42786</c:v>
                </c:pt>
                <c:pt idx="625">
                  <c:v>42783</c:v>
                </c:pt>
                <c:pt idx="626">
                  <c:v>42781</c:v>
                </c:pt>
                <c:pt idx="627">
                  <c:v>42780</c:v>
                </c:pt>
                <c:pt idx="628">
                  <c:v>42779</c:v>
                </c:pt>
                <c:pt idx="629">
                  <c:v>42776</c:v>
                </c:pt>
                <c:pt idx="630">
                  <c:v>42775</c:v>
                </c:pt>
                <c:pt idx="631">
                  <c:v>42774</c:v>
                </c:pt>
                <c:pt idx="632">
                  <c:v>42773</c:v>
                </c:pt>
                <c:pt idx="633">
                  <c:v>42772</c:v>
                </c:pt>
                <c:pt idx="634">
                  <c:v>42769</c:v>
                </c:pt>
                <c:pt idx="635">
                  <c:v>42768</c:v>
                </c:pt>
                <c:pt idx="636">
                  <c:v>42767</c:v>
                </c:pt>
                <c:pt idx="637">
                  <c:v>42762</c:v>
                </c:pt>
                <c:pt idx="638">
                  <c:v>42759</c:v>
                </c:pt>
                <c:pt idx="639">
                  <c:v>42758</c:v>
                </c:pt>
                <c:pt idx="640">
                  <c:v>42755</c:v>
                </c:pt>
                <c:pt idx="641">
                  <c:v>42754</c:v>
                </c:pt>
                <c:pt idx="642">
                  <c:v>42753</c:v>
                </c:pt>
                <c:pt idx="643">
                  <c:v>42751</c:v>
                </c:pt>
                <c:pt idx="644">
                  <c:v>42748</c:v>
                </c:pt>
                <c:pt idx="645">
                  <c:v>42744</c:v>
                </c:pt>
                <c:pt idx="646">
                  <c:v>42741</c:v>
                </c:pt>
                <c:pt idx="647">
                  <c:v>42739</c:v>
                </c:pt>
                <c:pt idx="648">
                  <c:v>42733</c:v>
                </c:pt>
                <c:pt idx="649">
                  <c:v>42732</c:v>
                </c:pt>
                <c:pt idx="650">
                  <c:v>42727</c:v>
                </c:pt>
                <c:pt idx="651">
                  <c:v>42726</c:v>
                </c:pt>
                <c:pt idx="652">
                  <c:v>42725</c:v>
                </c:pt>
                <c:pt idx="653">
                  <c:v>42724</c:v>
                </c:pt>
                <c:pt idx="654">
                  <c:v>42723</c:v>
                </c:pt>
                <c:pt idx="655">
                  <c:v>42720</c:v>
                </c:pt>
                <c:pt idx="656">
                  <c:v>42719</c:v>
                </c:pt>
                <c:pt idx="657">
                  <c:v>42718</c:v>
                </c:pt>
                <c:pt idx="658">
                  <c:v>42717</c:v>
                </c:pt>
                <c:pt idx="659">
                  <c:v>42716</c:v>
                </c:pt>
                <c:pt idx="660">
                  <c:v>42713</c:v>
                </c:pt>
                <c:pt idx="661">
                  <c:v>42712</c:v>
                </c:pt>
                <c:pt idx="662">
                  <c:v>42711</c:v>
                </c:pt>
                <c:pt idx="663">
                  <c:v>42704</c:v>
                </c:pt>
                <c:pt idx="664">
                  <c:v>42702</c:v>
                </c:pt>
                <c:pt idx="665">
                  <c:v>42698</c:v>
                </c:pt>
                <c:pt idx="666">
                  <c:v>42696</c:v>
                </c:pt>
                <c:pt idx="667">
                  <c:v>42688</c:v>
                </c:pt>
                <c:pt idx="668">
                  <c:v>42684</c:v>
                </c:pt>
                <c:pt idx="669">
                  <c:v>42683</c:v>
                </c:pt>
                <c:pt idx="670">
                  <c:v>42682</c:v>
                </c:pt>
                <c:pt idx="671">
                  <c:v>42681</c:v>
                </c:pt>
                <c:pt idx="672">
                  <c:v>42677</c:v>
                </c:pt>
                <c:pt idx="673">
                  <c:v>42674</c:v>
                </c:pt>
                <c:pt idx="674">
                  <c:v>42671</c:v>
                </c:pt>
                <c:pt idx="675">
                  <c:v>42668</c:v>
                </c:pt>
                <c:pt idx="676">
                  <c:v>42667</c:v>
                </c:pt>
                <c:pt idx="677">
                  <c:v>42660</c:v>
                </c:pt>
                <c:pt idx="678">
                  <c:v>42656</c:v>
                </c:pt>
                <c:pt idx="679">
                  <c:v>42650</c:v>
                </c:pt>
                <c:pt idx="680">
                  <c:v>42649</c:v>
                </c:pt>
                <c:pt idx="681">
                  <c:v>42648</c:v>
                </c:pt>
                <c:pt idx="682">
                  <c:v>42647</c:v>
                </c:pt>
                <c:pt idx="683">
                  <c:v>42646</c:v>
                </c:pt>
                <c:pt idx="684">
                  <c:v>42643</c:v>
                </c:pt>
                <c:pt idx="685">
                  <c:v>42642</c:v>
                </c:pt>
                <c:pt idx="686">
                  <c:v>42641</c:v>
                </c:pt>
                <c:pt idx="687">
                  <c:v>42636</c:v>
                </c:pt>
                <c:pt idx="688">
                  <c:v>42635</c:v>
                </c:pt>
                <c:pt idx="689">
                  <c:v>42634</c:v>
                </c:pt>
                <c:pt idx="690">
                  <c:v>42633</c:v>
                </c:pt>
                <c:pt idx="691">
                  <c:v>42632</c:v>
                </c:pt>
                <c:pt idx="692">
                  <c:v>42627</c:v>
                </c:pt>
                <c:pt idx="693">
                  <c:v>42626</c:v>
                </c:pt>
                <c:pt idx="694">
                  <c:v>42625</c:v>
                </c:pt>
                <c:pt idx="695">
                  <c:v>42622</c:v>
                </c:pt>
                <c:pt idx="696">
                  <c:v>42621</c:v>
                </c:pt>
                <c:pt idx="697">
                  <c:v>42620</c:v>
                </c:pt>
                <c:pt idx="698">
                  <c:v>42619</c:v>
                </c:pt>
                <c:pt idx="699">
                  <c:v>42615</c:v>
                </c:pt>
                <c:pt idx="700">
                  <c:v>42613</c:v>
                </c:pt>
                <c:pt idx="701">
                  <c:v>42612</c:v>
                </c:pt>
                <c:pt idx="702">
                  <c:v>42607</c:v>
                </c:pt>
                <c:pt idx="703">
                  <c:v>42606</c:v>
                </c:pt>
                <c:pt idx="704">
                  <c:v>42604</c:v>
                </c:pt>
                <c:pt idx="705">
                  <c:v>42601</c:v>
                </c:pt>
                <c:pt idx="706">
                  <c:v>42600</c:v>
                </c:pt>
                <c:pt idx="707">
                  <c:v>42599</c:v>
                </c:pt>
                <c:pt idx="708">
                  <c:v>42598</c:v>
                </c:pt>
                <c:pt idx="709">
                  <c:v>42597</c:v>
                </c:pt>
                <c:pt idx="710">
                  <c:v>42594</c:v>
                </c:pt>
                <c:pt idx="711">
                  <c:v>42593</c:v>
                </c:pt>
                <c:pt idx="712">
                  <c:v>42592</c:v>
                </c:pt>
                <c:pt idx="713">
                  <c:v>42591</c:v>
                </c:pt>
                <c:pt idx="714">
                  <c:v>42590</c:v>
                </c:pt>
                <c:pt idx="715">
                  <c:v>42587</c:v>
                </c:pt>
                <c:pt idx="716">
                  <c:v>42586</c:v>
                </c:pt>
                <c:pt idx="717">
                  <c:v>42585</c:v>
                </c:pt>
                <c:pt idx="718">
                  <c:v>42578</c:v>
                </c:pt>
                <c:pt idx="719">
                  <c:v>42577</c:v>
                </c:pt>
                <c:pt idx="720">
                  <c:v>42576</c:v>
                </c:pt>
                <c:pt idx="721">
                  <c:v>42573</c:v>
                </c:pt>
                <c:pt idx="722">
                  <c:v>42572</c:v>
                </c:pt>
                <c:pt idx="723">
                  <c:v>42571</c:v>
                </c:pt>
                <c:pt idx="724">
                  <c:v>42570</c:v>
                </c:pt>
                <c:pt idx="725">
                  <c:v>42569</c:v>
                </c:pt>
                <c:pt idx="726">
                  <c:v>42566</c:v>
                </c:pt>
                <c:pt idx="727">
                  <c:v>42565</c:v>
                </c:pt>
                <c:pt idx="728">
                  <c:v>42564</c:v>
                </c:pt>
                <c:pt idx="729">
                  <c:v>42563</c:v>
                </c:pt>
                <c:pt idx="730">
                  <c:v>42559</c:v>
                </c:pt>
                <c:pt idx="731">
                  <c:v>42558</c:v>
                </c:pt>
                <c:pt idx="732">
                  <c:v>42557</c:v>
                </c:pt>
                <c:pt idx="733">
                  <c:v>42555</c:v>
                </c:pt>
                <c:pt idx="734">
                  <c:v>42551</c:v>
                </c:pt>
                <c:pt idx="735">
                  <c:v>42549</c:v>
                </c:pt>
                <c:pt idx="736">
                  <c:v>42545</c:v>
                </c:pt>
                <c:pt idx="737">
                  <c:v>42542</c:v>
                </c:pt>
                <c:pt idx="738">
                  <c:v>42541</c:v>
                </c:pt>
                <c:pt idx="739">
                  <c:v>42538</c:v>
                </c:pt>
                <c:pt idx="740">
                  <c:v>42536</c:v>
                </c:pt>
                <c:pt idx="741">
                  <c:v>42535</c:v>
                </c:pt>
                <c:pt idx="742">
                  <c:v>42534</c:v>
                </c:pt>
                <c:pt idx="743">
                  <c:v>42531</c:v>
                </c:pt>
                <c:pt idx="744">
                  <c:v>42529</c:v>
                </c:pt>
                <c:pt idx="745">
                  <c:v>42528</c:v>
                </c:pt>
                <c:pt idx="746">
                  <c:v>42527</c:v>
                </c:pt>
                <c:pt idx="747">
                  <c:v>42524</c:v>
                </c:pt>
                <c:pt idx="748">
                  <c:v>42523</c:v>
                </c:pt>
                <c:pt idx="749">
                  <c:v>42520</c:v>
                </c:pt>
                <c:pt idx="750">
                  <c:v>42517</c:v>
                </c:pt>
                <c:pt idx="751">
                  <c:v>42515</c:v>
                </c:pt>
                <c:pt idx="752">
                  <c:v>42514</c:v>
                </c:pt>
                <c:pt idx="753">
                  <c:v>42513</c:v>
                </c:pt>
                <c:pt idx="754">
                  <c:v>42510</c:v>
                </c:pt>
                <c:pt idx="755">
                  <c:v>42509</c:v>
                </c:pt>
                <c:pt idx="756">
                  <c:v>42508</c:v>
                </c:pt>
                <c:pt idx="757">
                  <c:v>42507</c:v>
                </c:pt>
                <c:pt idx="758">
                  <c:v>42506</c:v>
                </c:pt>
                <c:pt idx="759">
                  <c:v>42503</c:v>
                </c:pt>
                <c:pt idx="760">
                  <c:v>42502</c:v>
                </c:pt>
                <c:pt idx="761">
                  <c:v>42501</c:v>
                </c:pt>
                <c:pt idx="762">
                  <c:v>42500</c:v>
                </c:pt>
                <c:pt idx="763">
                  <c:v>42496</c:v>
                </c:pt>
                <c:pt idx="764">
                  <c:v>42495</c:v>
                </c:pt>
                <c:pt idx="765">
                  <c:v>42494</c:v>
                </c:pt>
                <c:pt idx="766">
                  <c:v>42493</c:v>
                </c:pt>
                <c:pt idx="767">
                  <c:v>42489</c:v>
                </c:pt>
                <c:pt idx="768">
                  <c:v>42488</c:v>
                </c:pt>
                <c:pt idx="769">
                  <c:v>42487</c:v>
                </c:pt>
                <c:pt idx="770">
                  <c:v>42486</c:v>
                </c:pt>
                <c:pt idx="771">
                  <c:v>42485</c:v>
                </c:pt>
                <c:pt idx="772">
                  <c:v>42482</c:v>
                </c:pt>
                <c:pt idx="773">
                  <c:v>42481</c:v>
                </c:pt>
                <c:pt idx="774">
                  <c:v>42480</c:v>
                </c:pt>
                <c:pt idx="775">
                  <c:v>42479</c:v>
                </c:pt>
                <c:pt idx="776">
                  <c:v>42478</c:v>
                </c:pt>
                <c:pt idx="777">
                  <c:v>42475</c:v>
                </c:pt>
                <c:pt idx="778">
                  <c:v>42474</c:v>
                </c:pt>
                <c:pt idx="779">
                  <c:v>42473</c:v>
                </c:pt>
                <c:pt idx="780">
                  <c:v>42472</c:v>
                </c:pt>
                <c:pt idx="781">
                  <c:v>42471</c:v>
                </c:pt>
                <c:pt idx="782">
                  <c:v>42468</c:v>
                </c:pt>
                <c:pt idx="783">
                  <c:v>42467</c:v>
                </c:pt>
                <c:pt idx="784">
                  <c:v>42465</c:v>
                </c:pt>
                <c:pt idx="785">
                  <c:v>42460</c:v>
                </c:pt>
                <c:pt idx="786">
                  <c:v>42458</c:v>
                </c:pt>
                <c:pt idx="787">
                  <c:v>42453</c:v>
                </c:pt>
                <c:pt idx="788">
                  <c:v>42452</c:v>
                </c:pt>
                <c:pt idx="789">
                  <c:v>42451</c:v>
                </c:pt>
                <c:pt idx="790">
                  <c:v>42450</c:v>
                </c:pt>
                <c:pt idx="791">
                  <c:v>42447</c:v>
                </c:pt>
                <c:pt idx="792">
                  <c:v>42446</c:v>
                </c:pt>
                <c:pt idx="793">
                  <c:v>42445</c:v>
                </c:pt>
                <c:pt idx="794">
                  <c:v>42444</c:v>
                </c:pt>
                <c:pt idx="795">
                  <c:v>42443</c:v>
                </c:pt>
                <c:pt idx="796">
                  <c:v>42440</c:v>
                </c:pt>
                <c:pt idx="797">
                  <c:v>42439</c:v>
                </c:pt>
                <c:pt idx="798">
                  <c:v>42438</c:v>
                </c:pt>
                <c:pt idx="799">
                  <c:v>42437</c:v>
                </c:pt>
                <c:pt idx="800">
                  <c:v>42436</c:v>
                </c:pt>
                <c:pt idx="801">
                  <c:v>42431</c:v>
                </c:pt>
                <c:pt idx="802">
                  <c:v>42430</c:v>
                </c:pt>
                <c:pt idx="803">
                  <c:v>42429</c:v>
                </c:pt>
                <c:pt idx="804">
                  <c:v>42425</c:v>
                </c:pt>
                <c:pt idx="805">
                  <c:v>42424</c:v>
                </c:pt>
                <c:pt idx="806">
                  <c:v>42423</c:v>
                </c:pt>
                <c:pt idx="807">
                  <c:v>42422</c:v>
                </c:pt>
                <c:pt idx="808">
                  <c:v>42419</c:v>
                </c:pt>
                <c:pt idx="809">
                  <c:v>42418</c:v>
                </c:pt>
                <c:pt idx="810">
                  <c:v>42417</c:v>
                </c:pt>
                <c:pt idx="811">
                  <c:v>42416</c:v>
                </c:pt>
                <c:pt idx="812">
                  <c:v>42415</c:v>
                </c:pt>
                <c:pt idx="813">
                  <c:v>42412</c:v>
                </c:pt>
                <c:pt idx="814">
                  <c:v>42411</c:v>
                </c:pt>
                <c:pt idx="815">
                  <c:v>42405</c:v>
                </c:pt>
                <c:pt idx="816">
                  <c:v>42404</c:v>
                </c:pt>
                <c:pt idx="817">
                  <c:v>42403</c:v>
                </c:pt>
                <c:pt idx="818">
                  <c:v>42402</c:v>
                </c:pt>
                <c:pt idx="819">
                  <c:v>42398</c:v>
                </c:pt>
                <c:pt idx="820">
                  <c:v>42396</c:v>
                </c:pt>
                <c:pt idx="821">
                  <c:v>42395</c:v>
                </c:pt>
                <c:pt idx="822">
                  <c:v>42394</c:v>
                </c:pt>
                <c:pt idx="823">
                  <c:v>42391</c:v>
                </c:pt>
                <c:pt idx="824">
                  <c:v>42390</c:v>
                </c:pt>
                <c:pt idx="825">
                  <c:v>42389</c:v>
                </c:pt>
                <c:pt idx="826">
                  <c:v>42388</c:v>
                </c:pt>
                <c:pt idx="827">
                  <c:v>42387</c:v>
                </c:pt>
                <c:pt idx="828">
                  <c:v>42384</c:v>
                </c:pt>
                <c:pt idx="829">
                  <c:v>42383</c:v>
                </c:pt>
                <c:pt idx="830">
                  <c:v>42382</c:v>
                </c:pt>
                <c:pt idx="831">
                  <c:v>42381</c:v>
                </c:pt>
                <c:pt idx="832">
                  <c:v>42380</c:v>
                </c:pt>
                <c:pt idx="833">
                  <c:v>42377</c:v>
                </c:pt>
                <c:pt idx="834">
                  <c:v>42376</c:v>
                </c:pt>
                <c:pt idx="835">
                  <c:v>42375</c:v>
                </c:pt>
                <c:pt idx="836">
                  <c:v>42374</c:v>
                </c:pt>
                <c:pt idx="837">
                  <c:v>42373</c:v>
                </c:pt>
                <c:pt idx="838">
                  <c:v>42369</c:v>
                </c:pt>
                <c:pt idx="839">
                  <c:v>42368</c:v>
                </c:pt>
                <c:pt idx="840">
                  <c:v>42367</c:v>
                </c:pt>
                <c:pt idx="841">
                  <c:v>42366</c:v>
                </c:pt>
                <c:pt idx="842">
                  <c:v>42362</c:v>
                </c:pt>
                <c:pt idx="843">
                  <c:v>42361</c:v>
                </c:pt>
                <c:pt idx="844">
                  <c:v>42360</c:v>
                </c:pt>
                <c:pt idx="845">
                  <c:v>42359</c:v>
                </c:pt>
                <c:pt idx="846">
                  <c:v>42356</c:v>
                </c:pt>
                <c:pt idx="847">
                  <c:v>42355</c:v>
                </c:pt>
                <c:pt idx="848">
                  <c:v>42354</c:v>
                </c:pt>
                <c:pt idx="849">
                  <c:v>42353</c:v>
                </c:pt>
                <c:pt idx="850">
                  <c:v>42352</c:v>
                </c:pt>
                <c:pt idx="851">
                  <c:v>42349</c:v>
                </c:pt>
                <c:pt idx="852">
                  <c:v>42348</c:v>
                </c:pt>
                <c:pt idx="853">
                  <c:v>42347</c:v>
                </c:pt>
                <c:pt idx="854">
                  <c:v>42346</c:v>
                </c:pt>
                <c:pt idx="855">
                  <c:v>42345</c:v>
                </c:pt>
                <c:pt idx="856">
                  <c:v>42342</c:v>
                </c:pt>
                <c:pt idx="857">
                  <c:v>42341</c:v>
                </c:pt>
                <c:pt idx="858">
                  <c:v>42340</c:v>
                </c:pt>
                <c:pt idx="859">
                  <c:v>42339</c:v>
                </c:pt>
                <c:pt idx="860">
                  <c:v>42338</c:v>
                </c:pt>
                <c:pt idx="861">
                  <c:v>42335</c:v>
                </c:pt>
                <c:pt idx="862">
                  <c:v>42334</c:v>
                </c:pt>
                <c:pt idx="863">
                  <c:v>42333</c:v>
                </c:pt>
                <c:pt idx="864">
                  <c:v>42332</c:v>
                </c:pt>
                <c:pt idx="865">
                  <c:v>42331</c:v>
                </c:pt>
                <c:pt idx="866">
                  <c:v>42328</c:v>
                </c:pt>
                <c:pt idx="867">
                  <c:v>42327</c:v>
                </c:pt>
                <c:pt idx="868">
                  <c:v>42326</c:v>
                </c:pt>
                <c:pt idx="869">
                  <c:v>42325</c:v>
                </c:pt>
                <c:pt idx="870">
                  <c:v>42324</c:v>
                </c:pt>
                <c:pt idx="871">
                  <c:v>42321</c:v>
                </c:pt>
                <c:pt idx="872">
                  <c:v>42320</c:v>
                </c:pt>
                <c:pt idx="873">
                  <c:v>42319</c:v>
                </c:pt>
                <c:pt idx="874">
                  <c:v>42318</c:v>
                </c:pt>
                <c:pt idx="875">
                  <c:v>42317</c:v>
                </c:pt>
                <c:pt idx="876">
                  <c:v>42314</c:v>
                </c:pt>
                <c:pt idx="877">
                  <c:v>42313</c:v>
                </c:pt>
                <c:pt idx="878">
                  <c:v>42312</c:v>
                </c:pt>
                <c:pt idx="879">
                  <c:v>42311</c:v>
                </c:pt>
                <c:pt idx="880">
                  <c:v>42310</c:v>
                </c:pt>
                <c:pt idx="881">
                  <c:v>42307</c:v>
                </c:pt>
                <c:pt idx="882">
                  <c:v>42306</c:v>
                </c:pt>
                <c:pt idx="883">
                  <c:v>42305</c:v>
                </c:pt>
                <c:pt idx="884">
                  <c:v>42304</c:v>
                </c:pt>
                <c:pt idx="885">
                  <c:v>42303</c:v>
                </c:pt>
                <c:pt idx="886">
                  <c:v>42300</c:v>
                </c:pt>
                <c:pt idx="887">
                  <c:v>42299</c:v>
                </c:pt>
                <c:pt idx="888">
                  <c:v>42297</c:v>
                </c:pt>
                <c:pt idx="889">
                  <c:v>42296</c:v>
                </c:pt>
                <c:pt idx="890">
                  <c:v>42293</c:v>
                </c:pt>
                <c:pt idx="891">
                  <c:v>42292</c:v>
                </c:pt>
                <c:pt idx="892">
                  <c:v>42291</c:v>
                </c:pt>
                <c:pt idx="893">
                  <c:v>42290</c:v>
                </c:pt>
                <c:pt idx="894">
                  <c:v>42289</c:v>
                </c:pt>
                <c:pt idx="895">
                  <c:v>42286</c:v>
                </c:pt>
              </c:numCache>
            </c:numRef>
          </c:cat>
          <c:val>
            <c:numRef>
              <c:f>'Stock Price'!$B$2:$B$897</c:f>
              <c:numCache>
                <c:formatCode>General</c:formatCode>
                <c:ptCount val="896"/>
                <c:pt idx="0">
                  <c:v>0.28999999999999998</c:v>
                </c:pt>
                <c:pt idx="1">
                  <c:v>0.26500000000000001</c:v>
                </c:pt>
                <c:pt idx="2">
                  <c:v>0.255</c:v>
                </c:pt>
                <c:pt idx="3">
                  <c:v>0.26</c:v>
                </c:pt>
                <c:pt idx="4">
                  <c:v>0.255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0.27500000000000002</c:v>
                </c:pt>
                <c:pt idx="9">
                  <c:v>0.27</c:v>
                </c:pt>
                <c:pt idx="10">
                  <c:v>0.26500000000000001</c:v>
                </c:pt>
                <c:pt idx="11">
                  <c:v>0.255</c:v>
                </c:pt>
                <c:pt idx="12">
                  <c:v>0.255</c:v>
                </c:pt>
                <c:pt idx="13">
                  <c:v>0.27</c:v>
                </c:pt>
                <c:pt idx="14">
                  <c:v>0.255</c:v>
                </c:pt>
                <c:pt idx="15">
                  <c:v>0.27</c:v>
                </c:pt>
                <c:pt idx="16">
                  <c:v>0.27</c:v>
                </c:pt>
                <c:pt idx="17">
                  <c:v>0.26</c:v>
                </c:pt>
                <c:pt idx="18">
                  <c:v>0.26500000000000001</c:v>
                </c:pt>
                <c:pt idx="19">
                  <c:v>0.27</c:v>
                </c:pt>
                <c:pt idx="20">
                  <c:v>0.25</c:v>
                </c:pt>
                <c:pt idx="21">
                  <c:v>0.27</c:v>
                </c:pt>
                <c:pt idx="22">
                  <c:v>0.26500000000000001</c:v>
                </c:pt>
                <c:pt idx="23">
                  <c:v>0.27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0.29499999999999998</c:v>
                </c:pt>
                <c:pt idx="27">
                  <c:v>0.29499999999999998</c:v>
                </c:pt>
                <c:pt idx="28">
                  <c:v>0.31</c:v>
                </c:pt>
                <c:pt idx="29">
                  <c:v>0.31</c:v>
                </c:pt>
                <c:pt idx="30">
                  <c:v>0.30499999999999999</c:v>
                </c:pt>
                <c:pt idx="31">
                  <c:v>0.3</c:v>
                </c:pt>
                <c:pt idx="32">
                  <c:v>0.3</c:v>
                </c:pt>
                <c:pt idx="33">
                  <c:v>0.32</c:v>
                </c:pt>
                <c:pt idx="34">
                  <c:v>0.32</c:v>
                </c:pt>
                <c:pt idx="35">
                  <c:v>0.34</c:v>
                </c:pt>
                <c:pt idx="36">
                  <c:v>0.35</c:v>
                </c:pt>
                <c:pt idx="37">
                  <c:v>0.315</c:v>
                </c:pt>
                <c:pt idx="38">
                  <c:v>0.28000000000000003</c:v>
                </c:pt>
                <c:pt idx="39">
                  <c:v>0.27500000000000002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0.29499999999999998</c:v>
                </c:pt>
                <c:pt idx="43">
                  <c:v>0.29499999999999998</c:v>
                </c:pt>
                <c:pt idx="44">
                  <c:v>0.28999999999999998</c:v>
                </c:pt>
                <c:pt idx="45">
                  <c:v>0.30499999999999999</c:v>
                </c:pt>
                <c:pt idx="46">
                  <c:v>0.30499999999999999</c:v>
                </c:pt>
                <c:pt idx="47">
                  <c:v>0.30499999999999999</c:v>
                </c:pt>
                <c:pt idx="48">
                  <c:v>0.30499999999999999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0.315</c:v>
                </c:pt>
                <c:pt idx="52">
                  <c:v>0.315</c:v>
                </c:pt>
                <c:pt idx="53">
                  <c:v>0.31</c:v>
                </c:pt>
                <c:pt idx="54">
                  <c:v>0.315</c:v>
                </c:pt>
                <c:pt idx="55">
                  <c:v>0.31</c:v>
                </c:pt>
                <c:pt idx="56">
                  <c:v>0.315</c:v>
                </c:pt>
                <c:pt idx="57">
                  <c:v>0.315</c:v>
                </c:pt>
                <c:pt idx="58">
                  <c:v>0.28999999999999998</c:v>
                </c:pt>
                <c:pt idx="59">
                  <c:v>0.30499999999999999</c:v>
                </c:pt>
                <c:pt idx="60">
                  <c:v>0.3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0.28999999999999998</c:v>
                </c:pt>
                <c:pt idx="65">
                  <c:v>0.33</c:v>
                </c:pt>
                <c:pt idx="66">
                  <c:v>0.34499999999999997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0.34499999999999997</c:v>
                </c:pt>
                <c:pt idx="71">
                  <c:v>0.32</c:v>
                </c:pt>
                <c:pt idx="72">
                  <c:v>0.32</c:v>
                </c:pt>
                <c:pt idx="73">
                  <c:v>0.315</c:v>
                </c:pt>
                <c:pt idx="74">
                  <c:v>0.315</c:v>
                </c:pt>
                <c:pt idx="75">
                  <c:v>0.32500000000000001</c:v>
                </c:pt>
                <c:pt idx="76">
                  <c:v>0.32500000000000001</c:v>
                </c:pt>
                <c:pt idx="77">
                  <c:v>0.32</c:v>
                </c:pt>
                <c:pt idx="78">
                  <c:v>0.33</c:v>
                </c:pt>
                <c:pt idx="79">
                  <c:v>0.34</c:v>
                </c:pt>
                <c:pt idx="80">
                  <c:v>0.33500000000000002</c:v>
                </c:pt>
                <c:pt idx="81">
                  <c:v>0.35499999999999998</c:v>
                </c:pt>
                <c:pt idx="82">
                  <c:v>0.34499999999999997</c:v>
                </c:pt>
                <c:pt idx="83">
                  <c:v>0.34</c:v>
                </c:pt>
                <c:pt idx="84">
                  <c:v>0.35499999999999998</c:v>
                </c:pt>
                <c:pt idx="85">
                  <c:v>0.35</c:v>
                </c:pt>
                <c:pt idx="86">
                  <c:v>0.35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0.36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0.39</c:v>
                </c:pt>
                <c:pt idx="94">
                  <c:v>0.38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0.39</c:v>
                </c:pt>
                <c:pt idx="109">
                  <c:v>0.4</c:v>
                </c:pt>
                <c:pt idx="110">
                  <c:v>0.41</c:v>
                </c:pt>
                <c:pt idx="111">
                  <c:v>0.42</c:v>
                </c:pt>
                <c:pt idx="112">
                  <c:v>0.41</c:v>
                </c:pt>
                <c:pt idx="113">
                  <c:v>0.41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0.41</c:v>
                </c:pt>
                <c:pt idx="118">
                  <c:v>0.39</c:v>
                </c:pt>
                <c:pt idx="119">
                  <c:v>0.45</c:v>
                </c:pt>
                <c:pt idx="120">
                  <c:v>0.38500000000000001</c:v>
                </c:pt>
                <c:pt idx="121">
                  <c:v>0.32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0.28499999999999998</c:v>
                </c:pt>
                <c:pt idx="128">
                  <c:v>0.27</c:v>
                </c:pt>
                <c:pt idx="129">
                  <c:v>0.28000000000000003</c:v>
                </c:pt>
                <c:pt idx="130">
                  <c:v>0.3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0.245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0.315</c:v>
                </c:pt>
                <c:pt idx="138">
                  <c:v>0.31</c:v>
                </c:pt>
                <c:pt idx="139">
                  <c:v>0.3</c:v>
                </c:pt>
                <c:pt idx="140">
                  <c:v>0.3</c:v>
                </c:pt>
                <c:pt idx="141">
                  <c:v>0.32</c:v>
                </c:pt>
                <c:pt idx="142">
                  <c:v>0.32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0.37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0.37</c:v>
                </c:pt>
                <c:pt idx="154">
                  <c:v>0.37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0.36499999999999999</c:v>
                </c:pt>
                <c:pt idx="159">
                  <c:v>0.33500000000000002</c:v>
                </c:pt>
                <c:pt idx="160">
                  <c:v>0.28999999999999998</c:v>
                </c:pt>
                <c:pt idx="161">
                  <c:v>0.28499999999999998</c:v>
                </c:pt>
                <c:pt idx="162">
                  <c:v>0.27500000000000002</c:v>
                </c:pt>
                <c:pt idx="163">
                  <c:v>0.27500000000000002</c:v>
                </c:pt>
                <c:pt idx="164">
                  <c:v>0.28000000000000003</c:v>
                </c:pt>
                <c:pt idx="165">
                  <c:v>0.28499999999999998</c:v>
                </c:pt>
                <c:pt idx="166">
                  <c:v>0.28999999999999998</c:v>
                </c:pt>
                <c:pt idx="167">
                  <c:v>0.28999999999999998</c:v>
                </c:pt>
                <c:pt idx="168">
                  <c:v>0.34499999999999997</c:v>
                </c:pt>
                <c:pt idx="169">
                  <c:v>0.36</c:v>
                </c:pt>
                <c:pt idx="170">
                  <c:v>0.34499999999999997</c:v>
                </c:pt>
                <c:pt idx="171">
                  <c:v>0.33500000000000002</c:v>
                </c:pt>
                <c:pt idx="172">
                  <c:v>0.34</c:v>
                </c:pt>
                <c:pt idx="173">
                  <c:v>0.36</c:v>
                </c:pt>
                <c:pt idx="174">
                  <c:v>0.36</c:v>
                </c:pt>
                <c:pt idx="175">
                  <c:v>0.36</c:v>
                </c:pt>
                <c:pt idx="176">
                  <c:v>0.37</c:v>
                </c:pt>
                <c:pt idx="177">
                  <c:v>0.38500000000000001</c:v>
                </c:pt>
                <c:pt idx="178">
                  <c:v>0.38</c:v>
                </c:pt>
                <c:pt idx="179">
                  <c:v>0.41</c:v>
                </c:pt>
                <c:pt idx="180">
                  <c:v>0.41</c:v>
                </c:pt>
                <c:pt idx="181">
                  <c:v>0.375</c:v>
                </c:pt>
                <c:pt idx="182">
                  <c:v>0.38</c:v>
                </c:pt>
                <c:pt idx="183">
                  <c:v>0.39</c:v>
                </c:pt>
                <c:pt idx="184">
                  <c:v>0.4</c:v>
                </c:pt>
                <c:pt idx="185">
                  <c:v>0.41</c:v>
                </c:pt>
                <c:pt idx="186">
                  <c:v>0.41</c:v>
                </c:pt>
                <c:pt idx="187">
                  <c:v>0.42499999999999999</c:v>
                </c:pt>
                <c:pt idx="188">
                  <c:v>0.375</c:v>
                </c:pt>
                <c:pt idx="189">
                  <c:v>0.41499999999999998</c:v>
                </c:pt>
                <c:pt idx="190">
                  <c:v>0.42</c:v>
                </c:pt>
                <c:pt idx="191">
                  <c:v>0.41</c:v>
                </c:pt>
                <c:pt idx="192">
                  <c:v>0.41</c:v>
                </c:pt>
                <c:pt idx="193">
                  <c:v>0.43</c:v>
                </c:pt>
                <c:pt idx="194">
                  <c:v>0.42</c:v>
                </c:pt>
                <c:pt idx="195">
                  <c:v>0.39500000000000002</c:v>
                </c:pt>
                <c:pt idx="196">
                  <c:v>0.42</c:v>
                </c:pt>
                <c:pt idx="197">
                  <c:v>0.42</c:v>
                </c:pt>
                <c:pt idx="198">
                  <c:v>0.41</c:v>
                </c:pt>
                <c:pt idx="199">
                  <c:v>0.42</c:v>
                </c:pt>
                <c:pt idx="200">
                  <c:v>0.42499999999999999</c:v>
                </c:pt>
                <c:pt idx="201">
                  <c:v>0.42499999999999999</c:v>
                </c:pt>
                <c:pt idx="202">
                  <c:v>0.46</c:v>
                </c:pt>
                <c:pt idx="203">
                  <c:v>0.46</c:v>
                </c:pt>
                <c:pt idx="204">
                  <c:v>0.46500000000000002</c:v>
                </c:pt>
                <c:pt idx="205">
                  <c:v>0.46</c:v>
                </c:pt>
                <c:pt idx="206">
                  <c:v>0.49</c:v>
                </c:pt>
                <c:pt idx="207">
                  <c:v>0.47</c:v>
                </c:pt>
                <c:pt idx="208">
                  <c:v>0.48</c:v>
                </c:pt>
                <c:pt idx="209">
                  <c:v>0.51</c:v>
                </c:pt>
                <c:pt idx="210">
                  <c:v>0.49</c:v>
                </c:pt>
                <c:pt idx="211">
                  <c:v>0.48499999999999999</c:v>
                </c:pt>
                <c:pt idx="212">
                  <c:v>0.52</c:v>
                </c:pt>
                <c:pt idx="213">
                  <c:v>0.53</c:v>
                </c:pt>
                <c:pt idx="214">
                  <c:v>0.52</c:v>
                </c:pt>
                <c:pt idx="215">
                  <c:v>0.52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0.52</c:v>
                </c:pt>
                <c:pt idx="219">
                  <c:v>0.54</c:v>
                </c:pt>
                <c:pt idx="220">
                  <c:v>0.48499999999999999</c:v>
                </c:pt>
                <c:pt idx="221">
                  <c:v>0.47</c:v>
                </c:pt>
                <c:pt idx="222">
                  <c:v>0.47499999999999998</c:v>
                </c:pt>
                <c:pt idx="223">
                  <c:v>0.47</c:v>
                </c:pt>
                <c:pt idx="224">
                  <c:v>0.47499999999999998</c:v>
                </c:pt>
                <c:pt idx="225">
                  <c:v>0.48499999999999999</c:v>
                </c:pt>
                <c:pt idx="226">
                  <c:v>0.47</c:v>
                </c:pt>
                <c:pt idx="227">
                  <c:v>0.53</c:v>
                </c:pt>
                <c:pt idx="228">
                  <c:v>0.55000000000000004</c:v>
                </c:pt>
                <c:pt idx="229">
                  <c:v>0.54</c:v>
                </c:pt>
                <c:pt idx="230">
                  <c:v>0.56999999999999995</c:v>
                </c:pt>
                <c:pt idx="231">
                  <c:v>0.64</c:v>
                </c:pt>
                <c:pt idx="232">
                  <c:v>0.57999999999999996</c:v>
                </c:pt>
                <c:pt idx="233">
                  <c:v>0.61</c:v>
                </c:pt>
                <c:pt idx="234">
                  <c:v>0.57999999999999996</c:v>
                </c:pt>
                <c:pt idx="235">
                  <c:v>0.48</c:v>
                </c:pt>
                <c:pt idx="236">
                  <c:v>0.48</c:v>
                </c:pt>
                <c:pt idx="237">
                  <c:v>0.45</c:v>
                </c:pt>
                <c:pt idx="238">
                  <c:v>0.45</c:v>
                </c:pt>
                <c:pt idx="239">
                  <c:v>0.36499999999999999</c:v>
                </c:pt>
                <c:pt idx="240">
                  <c:v>0.36499999999999999</c:v>
                </c:pt>
                <c:pt idx="241">
                  <c:v>0.35499999999999998</c:v>
                </c:pt>
                <c:pt idx="242">
                  <c:v>0.27</c:v>
                </c:pt>
                <c:pt idx="243">
                  <c:v>0.27500000000000002</c:v>
                </c:pt>
                <c:pt idx="244">
                  <c:v>0.26</c:v>
                </c:pt>
                <c:pt idx="245">
                  <c:v>0.26500000000000001</c:v>
                </c:pt>
                <c:pt idx="246">
                  <c:v>0.255</c:v>
                </c:pt>
                <c:pt idx="247">
                  <c:v>0.26500000000000001</c:v>
                </c:pt>
                <c:pt idx="248">
                  <c:v>0.26500000000000001</c:v>
                </c:pt>
                <c:pt idx="249">
                  <c:v>0.28499999999999998</c:v>
                </c:pt>
                <c:pt idx="250">
                  <c:v>0.28499999999999998</c:v>
                </c:pt>
                <c:pt idx="251">
                  <c:v>0.28499999999999998</c:v>
                </c:pt>
                <c:pt idx="252">
                  <c:v>0.27</c:v>
                </c:pt>
                <c:pt idx="253">
                  <c:v>0.26</c:v>
                </c:pt>
                <c:pt idx="254">
                  <c:v>0.27</c:v>
                </c:pt>
                <c:pt idx="255">
                  <c:v>0.27</c:v>
                </c:pt>
                <c:pt idx="256">
                  <c:v>0.27</c:v>
                </c:pt>
                <c:pt idx="257">
                  <c:v>0.3</c:v>
                </c:pt>
                <c:pt idx="258">
                  <c:v>0.27500000000000002</c:v>
                </c:pt>
                <c:pt idx="259">
                  <c:v>0.30499999999999999</c:v>
                </c:pt>
                <c:pt idx="260">
                  <c:v>0.315</c:v>
                </c:pt>
                <c:pt idx="261">
                  <c:v>0.315</c:v>
                </c:pt>
                <c:pt idx="262">
                  <c:v>0.315</c:v>
                </c:pt>
                <c:pt idx="263">
                  <c:v>0.32</c:v>
                </c:pt>
                <c:pt idx="264">
                  <c:v>0.32</c:v>
                </c:pt>
                <c:pt idx="265">
                  <c:v>0.32</c:v>
                </c:pt>
                <c:pt idx="266">
                  <c:v>0.32</c:v>
                </c:pt>
                <c:pt idx="267">
                  <c:v>0.34499999999999997</c:v>
                </c:pt>
                <c:pt idx="268">
                  <c:v>0.33</c:v>
                </c:pt>
                <c:pt idx="269">
                  <c:v>0.34499999999999997</c:v>
                </c:pt>
                <c:pt idx="270">
                  <c:v>0.34499999999999997</c:v>
                </c:pt>
                <c:pt idx="271">
                  <c:v>0.32</c:v>
                </c:pt>
                <c:pt idx="272">
                  <c:v>0.30499999999999999</c:v>
                </c:pt>
                <c:pt idx="273">
                  <c:v>0.30499999999999999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0.315</c:v>
                </c:pt>
                <c:pt idx="277">
                  <c:v>0.34</c:v>
                </c:pt>
                <c:pt idx="278">
                  <c:v>0.34499999999999997</c:v>
                </c:pt>
                <c:pt idx="279">
                  <c:v>0.36499999999999999</c:v>
                </c:pt>
                <c:pt idx="280">
                  <c:v>0.36</c:v>
                </c:pt>
                <c:pt idx="281">
                  <c:v>0.36</c:v>
                </c:pt>
                <c:pt idx="282">
                  <c:v>0.35499999999999998</c:v>
                </c:pt>
                <c:pt idx="283">
                  <c:v>0.38500000000000001</c:v>
                </c:pt>
                <c:pt idx="284">
                  <c:v>0.36499999999999999</c:v>
                </c:pt>
                <c:pt idx="285">
                  <c:v>0.36</c:v>
                </c:pt>
                <c:pt idx="286">
                  <c:v>0.37</c:v>
                </c:pt>
                <c:pt idx="287">
                  <c:v>0.35</c:v>
                </c:pt>
                <c:pt idx="288">
                  <c:v>0.5</c:v>
                </c:pt>
                <c:pt idx="289">
                  <c:v>0.51</c:v>
                </c:pt>
                <c:pt idx="290">
                  <c:v>0.55000000000000004</c:v>
                </c:pt>
                <c:pt idx="291">
                  <c:v>0.62</c:v>
                </c:pt>
                <c:pt idx="292">
                  <c:v>0.62</c:v>
                </c:pt>
                <c:pt idx="293">
                  <c:v>0.59</c:v>
                </c:pt>
                <c:pt idx="294">
                  <c:v>0.63</c:v>
                </c:pt>
                <c:pt idx="295">
                  <c:v>0.6</c:v>
                </c:pt>
                <c:pt idx="296">
                  <c:v>0.66</c:v>
                </c:pt>
                <c:pt idx="297">
                  <c:v>0.66</c:v>
                </c:pt>
                <c:pt idx="298">
                  <c:v>0.69</c:v>
                </c:pt>
                <c:pt idx="299">
                  <c:v>0.66</c:v>
                </c:pt>
                <c:pt idx="300">
                  <c:v>0.79</c:v>
                </c:pt>
                <c:pt idx="301">
                  <c:v>0.6</c:v>
                </c:pt>
                <c:pt idx="302">
                  <c:v>0.69</c:v>
                </c:pt>
                <c:pt idx="303">
                  <c:v>0.71</c:v>
                </c:pt>
                <c:pt idx="304">
                  <c:v>0.73</c:v>
                </c:pt>
                <c:pt idx="305">
                  <c:v>0.73</c:v>
                </c:pt>
                <c:pt idx="306">
                  <c:v>0.7</c:v>
                </c:pt>
                <c:pt idx="307">
                  <c:v>0.74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0.76</c:v>
                </c:pt>
                <c:pt idx="312">
                  <c:v>0.75</c:v>
                </c:pt>
                <c:pt idx="313">
                  <c:v>0.78</c:v>
                </c:pt>
                <c:pt idx="314">
                  <c:v>0.78</c:v>
                </c:pt>
                <c:pt idx="315">
                  <c:v>0.78</c:v>
                </c:pt>
                <c:pt idx="316">
                  <c:v>0.8</c:v>
                </c:pt>
                <c:pt idx="317">
                  <c:v>0.75</c:v>
                </c:pt>
                <c:pt idx="318">
                  <c:v>0.79</c:v>
                </c:pt>
                <c:pt idx="319">
                  <c:v>0.78</c:v>
                </c:pt>
                <c:pt idx="320">
                  <c:v>0.78</c:v>
                </c:pt>
                <c:pt idx="321">
                  <c:v>0.8</c:v>
                </c:pt>
                <c:pt idx="322">
                  <c:v>0.82</c:v>
                </c:pt>
                <c:pt idx="323">
                  <c:v>0.85</c:v>
                </c:pt>
                <c:pt idx="324">
                  <c:v>0.81</c:v>
                </c:pt>
                <c:pt idx="325">
                  <c:v>0.79</c:v>
                </c:pt>
                <c:pt idx="326">
                  <c:v>0.8</c:v>
                </c:pt>
                <c:pt idx="327">
                  <c:v>0.81</c:v>
                </c:pt>
                <c:pt idx="328">
                  <c:v>0.82</c:v>
                </c:pt>
                <c:pt idx="329">
                  <c:v>0.86</c:v>
                </c:pt>
                <c:pt idx="330">
                  <c:v>0.84</c:v>
                </c:pt>
                <c:pt idx="331">
                  <c:v>0.87</c:v>
                </c:pt>
                <c:pt idx="332">
                  <c:v>0.87</c:v>
                </c:pt>
                <c:pt idx="333">
                  <c:v>0.9</c:v>
                </c:pt>
                <c:pt idx="334">
                  <c:v>0.95</c:v>
                </c:pt>
                <c:pt idx="335">
                  <c:v>0.95</c:v>
                </c:pt>
                <c:pt idx="336">
                  <c:v>0.9</c:v>
                </c:pt>
                <c:pt idx="337">
                  <c:v>0.92</c:v>
                </c:pt>
                <c:pt idx="338">
                  <c:v>0.9</c:v>
                </c:pt>
                <c:pt idx="339">
                  <c:v>0.92</c:v>
                </c:pt>
                <c:pt idx="340">
                  <c:v>0.93</c:v>
                </c:pt>
                <c:pt idx="341">
                  <c:v>0.94</c:v>
                </c:pt>
                <c:pt idx="342">
                  <c:v>0.94</c:v>
                </c:pt>
                <c:pt idx="343">
                  <c:v>0.94</c:v>
                </c:pt>
                <c:pt idx="344">
                  <c:v>1.02</c:v>
                </c:pt>
                <c:pt idx="345">
                  <c:v>1.05</c:v>
                </c:pt>
                <c:pt idx="346">
                  <c:v>1.01</c:v>
                </c:pt>
                <c:pt idx="347">
                  <c:v>0.97</c:v>
                </c:pt>
                <c:pt idx="348">
                  <c:v>0.96</c:v>
                </c:pt>
                <c:pt idx="349">
                  <c:v>0.98</c:v>
                </c:pt>
                <c:pt idx="350">
                  <c:v>0.99</c:v>
                </c:pt>
                <c:pt idx="351">
                  <c:v>0.93</c:v>
                </c:pt>
                <c:pt idx="352">
                  <c:v>0.92</c:v>
                </c:pt>
                <c:pt idx="353">
                  <c:v>0.88</c:v>
                </c:pt>
                <c:pt idx="354">
                  <c:v>0.87</c:v>
                </c:pt>
                <c:pt idx="355">
                  <c:v>0.77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0.78</c:v>
                </c:pt>
                <c:pt idx="360">
                  <c:v>0.79</c:v>
                </c:pt>
                <c:pt idx="361">
                  <c:v>0.8</c:v>
                </c:pt>
                <c:pt idx="362">
                  <c:v>0.79</c:v>
                </c:pt>
                <c:pt idx="363">
                  <c:v>0.79</c:v>
                </c:pt>
                <c:pt idx="364">
                  <c:v>0.8</c:v>
                </c:pt>
                <c:pt idx="365">
                  <c:v>0.8</c:v>
                </c:pt>
                <c:pt idx="366">
                  <c:v>0.82</c:v>
                </c:pt>
                <c:pt idx="367">
                  <c:v>0.8</c:v>
                </c:pt>
                <c:pt idx="368">
                  <c:v>0.8</c:v>
                </c:pt>
                <c:pt idx="369">
                  <c:v>0.77</c:v>
                </c:pt>
                <c:pt idx="370">
                  <c:v>0.76</c:v>
                </c:pt>
                <c:pt idx="371">
                  <c:v>0.78</c:v>
                </c:pt>
                <c:pt idx="372">
                  <c:v>0.81</c:v>
                </c:pt>
                <c:pt idx="373">
                  <c:v>0.81</c:v>
                </c:pt>
                <c:pt idx="374">
                  <c:v>0.81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0.83</c:v>
                </c:pt>
                <c:pt idx="379">
                  <c:v>0.83</c:v>
                </c:pt>
                <c:pt idx="380">
                  <c:v>0.83</c:v>
                </c:pt>
                <c:pt idx="381">
                  <c:v>0.83</c:v>
                </c:pt>
                <c:pt idx="382">
                  <c:v>0.83</c:v>
                </c:pt>
                <c:pt idx="383">
                  <c:v>0.78</c:v>
                </c:pt>
                <c:pt idx="384">
                  <c:v>0.78</c:v>
                </c:pt>
                <c:pt idx="385">
                  <c:v>0.78</c:v>
                </c:pt>
                <c:pt idx="386">
                  <c:v>0.78</c:v>
                </c:pt>
                <c:pt idx="387">
                  <c:v>0.78</c:v>
                </c:pt>
                <c:pt idx="388">
                  <c:v>0.79</c:v>
                </c:pt>
                <c:pt idx="389">
                  <c:v>0.81</c:v>
                </c:pt>
                <c:pt idx="390">
                  <c:v>0.95</c:v>
                </c:pt>
                <c:pt idx="391">
                  <c:v>0.95</c:v>
                </c:pt>
                <c:pt idx="392">
                  <c:v>0.99</c:v>
                </c:pt>
                <c:pt idx="393">
                  <c:v>0.99</c:v>
                </c:pt>
                <c:pt idx="394">
                  <c:v>0.99</c:v>
                </c:pt>
                <c:pt idx="395">
                  <c:v>1</c:v>
                </c:pt>
                <c:pt idx="396">
                  <c:v>1</c:v>
                </c:pt>
                <c:pt idx="397">
                  <c:v>0.99</c:v>
                </c:pt>
                <c:pt idx="398">
                  <c:v>0.99</c:v>
                </c:pt>
                <c:pt idx="399">
                  <c:v>1</c:v>
                </c:pt>
                <c:pt idx="400">
                  <c:v>1</c:v>
                </c:pt>
                <c:pt idx="401">
                  <c:v>1.01</c:v>
                </c:pt>
                <c:pt idx="402">
                  <c:v>1</c:v>
                </c:pt>
                <c:pt idx="403">
                  <c:v>1.01</c:v>
                </c:pt>
                <c:pt idx="404">
                  <c:v>1.01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1.01</c:v>
                </c:pt>
                <c:pt idx="409">
                  <c:v>1.01</c:v>
                </c:pt>
                <c:pt idx="410">
                  <c:v>1.01</c:v>
                </c:pt>
                <c:pt idx="411">
                  <c:v>1.01</c:v>
                </c:pt>
                <c:pt idx="412">
                  <c:v>1.01</c:v>
                </c:pt>
                <c:pt idx="413">
                  <c:v>1</c:v>
                </c:pt>
                <c:pt idx="414">
                  <c:v>1.01</c:v>
                </c:pt>
                <c:pt idx="415">
                  <c:v>1</c:v>
                </c:pt>
                <c:pt idx="416">
                  <c:v>1.01</c:v>
                </c:pt>
                <c:pt idx="417">
                  <c:v>1.06</c:v>
                </c:pt>
                <c:pt idx="418">
                  <c:v>1.02</c:v>
                </c:pt>
                <c:pt idx="419">
                  <c:v>1</c:v>
                </c:pt>
                <c:pt idx="420">
                  <c:v>1.03</c:v>
                </c:pt>
                <c:pt idx="421">
                  <c:v>1.08</c:v>
                </c:pt>
                <c:pt idx="422">
                  <c:v>1.02</c:v>
                </c:pt>
                <c:pt idx="423">
                  <c:v>0.95</c:v>
                </c:pt>
                <c:pt idx="424">
                  <c:v>0.94</c:v>
                </c:pt>
                <c:pt idx="425">
                  <c:v>0.93</c:v>
                </c:pt>
                <c:pt idx="426">
                  <c:v>0.92</c:v>
                </c:pt>
                <c:pt idx="427">
                  <c:v>0.93</c:v>
                </c:pt>
                <c:pt idx="428">
                  <c:v>0.97</c:v>
                </c:pt>
                <c:pt idx="429">
                  <c:v>0.99</c:v>
                </c:pt>
                <c:pt idx="430">
                  <c:v>0.98</c:v>
                </c:pt>
                <c:pt idx="431">
                  <c:v>0.98</c:v>
                </c:pt>
                <c:pt idx="432">
                  <c:v>0.99</c:v>
                </c:pt>
                <c:pt idx="433">
                  <c:v>0.98</c:v>
                </c:pt>
                <c:pt idx="434">
                  <c:v>1</c:v>
                </c:pt>
                <c:pt idx="435">
                  <c:v>1</c:v>
                </c:pt>
                <c:pt idx="436">
                  <c:v>1.03</c:v>
                </c:pt>
                <c:pt idx="437">
                  <c:v>0.92</c:v>
                </c:pt>
                <c:pt idx="438">
                  <c:v>0.88</c:v>
                </c:pt>
                <c:pt idx="439">
                  <c:v>0.83</c:v>
                </c:pt>
                <c:pt idx="440">
                  <c:v>0.84</c:v>
                </c:pt>
                <c:pt idx="441">
                  <c:v>0.84</c:v>
                </c:pt>
                <c:pt idx="442">
                  <c:v>0.83</c:v>
                </c:pt>
                <c:pt idx="443">
                  <c:v>0.83</c:v>
                </c:pt>
                <c:pt idx="444">
                  <c:v>0.86</c:v>
                </c:pt>
                <c:pt idx="445">
                  <c:v>0.87</c:v>
                </c:pt>
                <c:pt idx="446">
                  <c:v>0.87</c:v>
                </c:pt>
                <c:pt idx="447">
                  <c:v>0.86</c:v>
                </c:pt>
                <c:pt idx="448">
                  <c:v>0.86</c:v>
                </c:pt>
                <c:pt idx="449">
                  <c:v>0.86</c:v>
                </c:pt>
                <c:pt idx="450">
                  <c:v>0.86</c:v>
                </c:pt>
                <c:pt idx="451">
                  <c:v>0.86</c:v>
                </c:pt>
                <c:pt idx="452">
                  <c:v>0.86</c:v>
                </c:pt>
                <c:pt idx="453">
                  <c:v>0.84</c:v>
                </c:pt>
                <c:pt idx="454">
                  <c:v>0.86</c:v>
                </c:pt>
                <c:pt idx="455">
                  <c:v>0.88</c:v>
                </c:pt>
                <c:pt idx="456">
                  <c:v>0.92</c:v>
                </c:pt>
                <c:pt idx="457">
                  <c:v>0.91</c:v>
                </c:pt>
                <c:pt idx="458">
                  <c:v>0.89</c:v>
                </c:pt>
                <c:pt idx="459">
                  <c:v>0.91</c:v>
                </c:pt>
                <c:pt idx="460">
                  <c:v>0.88</c:v>
                </c:pt>
                <c:pt idx="461">
                  <c:v>0.85</c:v>
                </c:pt>
                <c:pt idx="462">
                  <c:v>0.98</c:v>
                </c:pt>
                <c:pt idx="463">
                  <c:v>0.84</c:v>
                </c:pt>
                <c:pt idx="464">
                  <c:v>0.86</c:v>
                </c:pt>
                <c:pt idx="465">
                  <c:v>0.86</c:v>
                </c:pt>
                <c:pt idx="466">
                  <c:v>0.88</c:v>
                </c:pt>
                <c:pt idx="467">
                  <c:v>0.86</c:v>
                </c:pt>
                <c:pt idx="468">
                  <c:v>0.85</c:v>
                </c:pt>
                <c:pt idx="469">
                  <c:v>0.85</c:v>
                </c:pt>
                <c:pt idx="470">
                  <c:v>0.83</c:v>
                </c:pt>
                <c:pt idx="471">
                  <c:v>0.88</c:v>
                </c:pt>
                <c:pt idx="472">
                  <c:v>0.85</c:v>
                </c:pt>
                <c:pt idx="473">
                  <c:v>0.85</c:v>
                </c:pt>
                <c:pt idx="474">
                  <c:v>0.84</c:v>
                </c:pt>
                <c:pt idx="475">
                  <c:v>0.84</c:v>
                </c:pt>
                <c:pt idx="476">
                  <c:v>0.83</c:v>
                </c:pt>
                <c:pt idx="477">
                  <c:v>0.83</c:v>
                </c:pt>
                <c:pt idx="478">
                  <c:v>0.81</c:v>
                </c:pt>
                <c:pt idx="479">
                  <c:v>0.81</c:v>
                </c:pt>
                <c:pt idx="480">
                  <c:v>0.84</c:v>
                </c:pt>
                <c:pt idx="481">
                  <c:v>0.84</c:v>
                </c:pt>
                <c:pt idx="482">
                  <c:v>0.85</c:v>
                </c:pt>
                <c:pt idx="483">
                  <c:v>0.85</c:v>
                </c:pt>
                <c:pt idx="484">
                  <c:v>0.85</c:v>
                </c:pt>
                <c:pt idx="485">
                  <c:v>0.86</c:v>
                </c:pt>
                <c:pt idx="486">
                  <c:v>0.84</c:v>
                </c:pt>
                <c:pt idx="487">
                  <c:v>0.8</c:v>
                </c:pt>
                <c:pt idx="488">
                  <c:v>0.8</c:v>
                </c:pt>
                <c:pt idx="489">
                  <c:v>0.86</c:v>
                </c:pt>
                <c:pt idx="490">
                  <c:v>0.86</c:v>
                </c:pt>
                <c:pt idx="491">
                  <c:v>0.84</c:v>
                </c:pt>
                <c:pt idx="492">
                  <c:v>0.82</c:v>
                </c:pt>
                <c:pt idx="493">
                  <c:v>0.82</c:v>
                </c:pt>
                <c:pt idx="494">
                  <c:v>0.79</c:v>
                </c:pt>
                <c:pt idx="495">
                  <c:v>0.75</c:v>
                </c:pt>
                <c:pt idx="496">
                  <c:v>0.75</c:v>
                </c:pt>
                <c:pt idx="497">
                  <c:v>0.72</c:v>
                </c:pt>
                <c:pt idx="498">
                  <c:v>0.75</c:v>
                </c:pt>
                <c:pt idx="499">
                  <c:v>0.73</c:v>
                </c:pt>
                <c:pt idx="500">
                  <c:v>0.73</c:v>
                </c:pt>
                <c:pt idx="501">
                  <c:v>0.7</c:v>
                </c:pt>
                <c:pt idx="502">
                  <c:v>0.7</c:v>
                </c:pt>
                <c:pt idx="503">
                  <c:v>0.71</c:v>
                </c:pt>
                <c:pt idx="504">
                  <c:v>0.7</c:v>
                </c:pt>
                <c:pt idx="505">
                  <c:v>0.73</c:v>
                </c:pt>
                <c:pt idx="506">
                  <c:v>0.69</c:v>
                </c:pt>
                <c:pt idx="507">
                  <c:v>0.75</c:v>
                </c:pt>
                <c:pt idx="508">
                  <c:v>0.69</c:v>
                </c:pt>
                <c:pt idx="509">
                  <c:v>0.71</c:v>
                </c:pt>
                <c:pt idx="510">
                  <c:v>0.72</c:v>
                </c:pt>
                <c:pt idx="511">
                  <c:v>0.72</c:v>
                </c:pt>
                <c:pt idx="512">
                  <c:v>0.73</c:v>
                </c:pt>
                <c:pt idx="513">
                  <c:v>0.75</c:v>
                </c:pt>
                <c:pt idx="514">
                  <c:v>0.77</c:v>
                </c:pt>
                <c:pt idx="515">
                  <c:v>0.72</c:v>
                </c:pt>
                <c:pt idx="516">
                  <c:v>0.72</c:v>
                </c:pt>
                <c:pt idx="517">
                  <c:v>0.77</c:v>
                </c:pt>
                <c:pt idx="518">
                  <c:v>0.68</c:v>
                </c:pt>
                <c:pt idx="519">
                  <c:v>0.7</c:v>
                </c:pt>
                <c:pt idx="520">
                  <c:v>0.77</c:v>
                </c:pt>
                <c:pt idx="521">
                  <c:v>0.73</c:v>
                </c:pt>
                <c:pt idx="522">
                  <c:v>0.75</c:v>
                </c:pt>
                <c:pt idx="523">
                  <c:v>0.72</c:v>
                </c:pt>
                <c:pt idx="524">
                  <c:v>0.75</c:v>
                </c:pt>
                <c:pt idx="525">
                  <c:v>0.74</c:v>
                </c:pt>
                <c:pt idx="526">
                  <c:v>0.72</c:v>
                </c:pt>
                <c:pt idx="527">
                  <c:v>0.73</c:v>
                </c:pt>
                <c:pt idx="528">
                  <c:v>0.79</c:v>
                </c:pt>
                <c:pt idx="529">
                  <c:v>0.79</c:v>
                </c:pt>
                <c:pt idx="530">
                  <c:v>0.77</c:v>
                </c:pt>
                <c:pt idx="531">
                  <c:v>0.77</c:v>
                </c:pt>
                <c:pt idx="532">
                  <c:v>0.81</c:v>
                </c:pt>
                <c:pt idx="533">
                  <c:v>0.82</c:v>
                </c:pt>
                <c:pt idx="534">
                  <c:v>0.84</c:v>
                </c:pt>
                <c:pt idx="535">
                  <c:v>0.82</c:v>
                </c:pt>
                <c:pt idx="536">
                  <c:v>0.85</c:v>
                </c:pt>
                <c:pt idx="537">
                  <c:v>0.82</c:v>
                </c:pt>
                <c:pt idx="538">
                  <c:v>0.84</c:v>
                </c:pt>
                <c:pt idx="539">
                  <c:v>0.85</c:v>
                </c:pt>
                <c:pt idx="540">
                  <c:v>0.82</c:v>
                </c:pt>
                <c:pt idx="541">
                  <c:v>0.84</c:v>
                </c:pt>
                <c:pt idx="542">
                  <c:v>0.87</c:v>
                </c:pt>
                <c:pt idx="543">
                  <c:v>0.86</c:v>
                </c:pt>
                <c:pt idx="544">
                  <c:v>0.88</c:v>
                </c:pt>
                <c:pt idx="545">
                  <c:v>0.89</c:v>
                </c:pt>
                <c:pt idx="546">
                  <c:v>0.89</c:v>
                </c:pt>
                <c:pt idx="547">
                  <c:v>0.88</c:v>
                </c:pt>
                <c:pt idx="548">
                  <c:v>0.9</c:v>
                </c:pt>
                <c:pt idx="549">
                  <c:v>0.87</c:v>
                </c:pt>
                <c:pt idx="550">
                  <c:v>0.86</c:v>
                </c:pt>
                <c:pt idx="551">
                  <c:v>0.76</c:v>
                </c:pt>
                <c:pt idx="552">
                  <c:v>0.75</c:v>
                </c:pt>
                <c:pt idx="553">
                  <c:v>0.74</c:v>
                </c:pt>
                <c:pt idx="554">
                  <c:v>0.75</c:v>
                </c:pt>
                <c:pt idx="555">
                  <c:v>0.76</c:v>
                </c:pt>
                <c:pt idx="556">
                  <c:v>0.82</c:v>
                </c:pt>
                <c:pt idx="557">
                  <c:v>0.8</c:v>
                </c:pt>
                <c:pt idx="558">
                  <c:v>0.81</c:v>
                </c:pt>
                <c:pt idx="559">
                  <c:v>0.81</c:v>
                </c:pt>
                <c:pt idx="560">
                  <c:v>0.83</c:v>
                </c:pt>
                <c:pt idx="561">
                  <c:v>0.81</c:v>
                </c:pt>
                <c:pt idx="562">
                  <c:v>0.81</c:v>
                </c:pt>
                <c:pt idx="563">
                  <c:v>0.81</c:v>
                </c:pt>
                <c:pt idx="564">
                  <c:v>0.83</c:v>
                </c:pt>
                <c:pt idx="565">
                  <c:v>0.8</c:v>
                </c:pt>
                <c:pt idx="566">
                  <c:v>0.8</c:v>
                </c:pt>
                <c:pt idx="567">
                  <c:v>0.84</c:v>
                </c:pt>
                <c:pt idx="568">
                  <c:v>0.85</c:v>
                </c:pt>
                <c:pt idx="569">
                  <c:v>0.8</c:v>
                </c:pt>
                <c:pt idx="570">
                  <c:v>0.8</c:v>
                </c:pt>
                <c:pt idx="571">
                  <c:v>0.79</c:v>
                </c:pt>
                <c:pt idx="572">
                  <c:v>0.79</c:v>
                </c:pt>
                <c:pt idx="573">
                  <c:v>0.76</c:v>
                </c:pt>
                <c:pt idx="574">
                  <c:v>0.82</c:v>
                </c:pt>
                <c:pt idx="575">
                  <c:v>0.7</c:v>
                </c:pt>
                <c:pt idx="576">
                  <c:v>0.71</c:v>
                </c:pt>
                <c:pt idx="577">
                  <c:v>0.74</c:v>
                </c:pt>
                <c:pt idx="578">
                  <c:v>0.75</c:v>
                </c:pt>
                <c:pt idx="579">
                  <c:v>0.78</c:v>
                </c:pt>
                <c:pt idx="580">
                  <c:v>0.78</c:v>
                </c:pt>
                <c:pt idx="581">
                  <c:v>0.82</c:v>
                </c:pt>
                <c:pt idx="582">
                  <c:v>0.73</c:v>
                </c:pt>
                <c:pt idx="583">
                  <c:v>0.7</c:v>
                </c:pt>
                <c:pt idx="584">
                  <c:v>0.7</c:v>
                </c:pt>
                <c:pt idx="585">
                  <c:v>0.75</c:v>
                </c:pt>
                <c:pt idx="586">
                  <c:v>0.79</c:v>
                </c:pt>
                <c:pt idx="587">
                  <c:v>0.81</c:v>
                </c:pt>
                <c:pt idx="588">
                  <c:v>0.82</c:v>
                </c:pt>
                <c:pt idx="589">
                  <c:v>0.82</c:v>
                </c:pt>
                <c:pt idx="590">
                  <c:v>0.82</c:v>
                </c:pt>
                <c:pt idx="591">
                  <c:v>0.82</c:v>
                </c:pt>
                <c:pt idx="592">
                  <c:v>0.82</c:v>
                </c:pt>
                <c:pt idx="593">
                  <c:v>0.87</c:v>
                </c:pt>
                <c:pt idx="594">
                  <c:v>0.86</c:v>
                </c:pt>
                <c:pt idx="595">
                  <c:v>0.86</c:v>
                </c:pt>
                <c:pt idx="596">
                  <c:v>0.86</c:v>
                </c:pt>
                <c:pt idx="597">
                  <c:v>0.85</c:v>
                </c:pt>
                <c:pt idx="598">
                  <c:v>0.88</c:v>
                </c:pt>
                <c:pt idx="599">
                  <c:v>0.89</c:v>
                </c:pt>
                <c:pt idx="600">
                  <c:v>0.85</c:v>
                </c:pt>
                <c:pt idx="601">
                  <c:v>0.84</c:v>
                </c:pt>
                <c:pt idx="602">
                  <c:v>0.86</c:v>
                </c:pt>
                <c:pt idx="603">
                  <c:v>0.84</c:v>
                </c:pt>
                <c:pt idx="604">
                  <c:v>0.85</c:v>
                </c:pt>
                <c:pt idx="605">
                  <c:v>0.85</c:v>
                </c:pt>
                <c:pt idx="606">
                  <c:v>0.84</c:v>
                </c:pt>
                <c:pt idx="607">
                  <c:v>0.85</c:v>
                </c:pt>
                <c:pt idx="608">
                  <c:v>0.86</c:v>
                </c:pt>
                <c:pt idx="609">
                  <c:v>0.86</c:v>
                </c:pt>
                <c:pt idx="610">
                  <c:v>0.85</c:v>
                </c:pt>
                <c:pt idx="611">
                  <c:v>0.87</c:v>
                </c:pt>
                <c:pt idx="612">
                  <c:v>0.84</c:v>
                </c:pt>
                <c:pt idx="613">
                  <c:v>0.86</c:v>
                </c:pt>
                <c:pt idx="614">
                  <c:v>0.83</c:v>
                </c:pt>
                <c:pt idx="615">
                  <c:v>0.88</c:v>
                </c:pt>
                <c:pt idx="616">
                  <c:v>0.89</c:v>
                </c:pt>
                <c:pt idx="617">
                  <c:v>0.86</c:v>
                </c:pt>
                <c:pt idx="618">
                  <c:v>0.86</c:v>
                </c:pt>
                <c:pt idx="619">
                  <c:v>0.86</c:v>
                </c:pt>
                <c:pt idx="620">
                  <c:v>0.88</c:v>
                </c:pt>
                <c:pt idx="621">
                  <c:v>0.96</c:v>
                </c:pt>
                <c:pt idx="622">
                  <c:v>0.84</c:v>
                </c:pt>
                <c:pt idx="623">
                  <c:v>0.81</c:v>
                </c:pt>
                <c:pt idx="624">
                  <c:v>0.86</c:v>
                </c:pt>
                <c:pt idx="625">
                  <c:v>0.8</c:v>
                </c:pt>
                <c:pt idx="626">
                  <c:v>0.78</c:v>
                </c:pt>
                <c:pt idx="627">
                  <c:v>0.78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0.81</c:v>
                </c:pt>
                <c:pt idx="632">
                  <c:v>0.83</c:v>
                </c:pt>
                <c:pt idx="633">
                  <c:v>0.77</c:v>
                </c:pt>
                <c:pt idx="634">
                  <c:v>0.81</c:v>
                </c:pt>
                <c:pt idx="635">
                  <c:v>0.73</c:v>
                </c:pt>
                <c:pt idx="636">
                  <c:v>0.73</c:v>
                </c:pt>
                <c:pt idx="637">
                  <c:v>0.74</c:v>
                </c:pt>
                <c:pt idx="638">
                  <c:v>0.78</c:v>
                </c:pt>
                <c:pt idx="639">
                  <c:v>0.76</c:v>
                </c:pt>
                <c:pt idx="640">
                  <c:v>0.73</c:v>
                </c:pt>
                <c:pt idx="641">
                  <c:v>0.72</c:v>
                </c:pt>
                <c:pt idx="642">
                  <c:v>0.73</c:v>
                </c:pt>
                <c:pt idx="643">
                  <c:v>0.76</c:v>
                </c:pt>
                <c:pt idx="644">
                  <c:v>0.71</c:v>
                </c:pt>
                <c:pt idx="645">
                  <c:v>0.77</c:v>
                </c:pt>
                <c:pt idx="646">
                  <c:v>0.68</c:v>
                </c:pt>
                <c:pt idx="647">
                  <c:v>0.68</c:v>
                </c:pt>
                <c:pt idx="648">
                  <c:v>0.7</c:v>
                </c:pt>
                <c:pt idx="649">
                  <c:v>0.7</c:v>
                </c:pt>
                <c:pt idx="650">
                  <c:v>0.83</c:v>
                </c:pt>
                <c:pt idx="651">
                  <c:v>0.67</c:v>
                </c:pt>
                <c:pt idx="652">
                  <c:v>0.67</c:v>
                </c:pt>
                <c:pt idx="653">
                  <c:v>0.67</c:v>
                </c:pt>
                <c:pt idx="654">
                  <c:v>0.67</c:v>
                </c:pt>
                <c:pt idx="655">
                  <c:v>0.67</c:v>
                </c:pt>
                <c:pt idx="656">
                  <c:v>0.7</c:v>
                </c:pt>
                <c:pt idx="657">
                  <c:v>0.65</c:v>
                </c:pt>
                <c:pt idx="658">
                  <c:v>0.65</c:v>
                </c:pt>
                <c:pt idx="659">
                  <c:v>0.65</c:v>
                </c:pt>
                <c:pt idx="660">
                  <c:v>0.65</c:v>
                </c:pt>
                <c:pt idx="661">
                  <c:v>0.66</c:v>
                </c:pt>
                <c:pt idx="662">
                  <c:v>0.68</c:v>
                </c:pt>
                <c:pt idx="663">
                  <c:v>0.68</c:v>
                </c:pt>
                <c:pt idx="664">
                  <c:v>0.7</c:v>
                </c:pt>
                <c:pt idx="665">
                  <c:v>0.7</c:v>
                </c:pt>
                <c:pt idx="666">
                  <c:v>0.75</c:v>
                </c:pt>
                <c:pt idx="667">
                  <c:v>0.75</c:v>
                </c:pt>
                <c:pt idx="668">
                  <c:v>0.75</c:v>
                </c:pt>
                <c:pt idx="669">
                  <c:v>0.7</c:v>
                </c:pt>
                <c:pt idx="670">
                  <c:v>0.75</c:v>
                </c:pt>
                <c:pt idx="671">
                  <c:v>0.74</c:v>
                </c:pt>
                <c:pt idx="672">
                  <c:v>0.73</c:v>
                </c:pt>
                <c:pt idx="673">
                  <c:v>0.77</c:v>
                </c:pt>
                <c:pt idx="674">
                  <c:v>0.77</c:v>
                </c:pt>
                <c:pt idx="675">
                  <c:v>0.77</c:v>
                </c:pt>
                <c:pt idx="676">
                  <c:v>0.78</c:v>
                </c:pt>
                <c:pt idx="677">
                  <c:v>0.76</c:v>
                </c:pt>
                <c:pt idx="678">
                  <c:v>0.76</c:v>
                </c:pt>
                <c:pt idx="679">
                  <c:v>0.76</c:v>
                </c:pt>
                <c:pt idx="680">
                  <c:v>0.79</c:v>
                </c:pt>
                <c:pt idx="681">
                  <c:v>0.79</c:v>
                </c:pt>
                <c:pt idx="682">
                  <c:v>0.8</c:v>
                </c:pt>
                <c:pt idx="683">
                  <c:v>0.81</c:v>
                </c:pt>
                <c:pt idx="684">
                  <c:v>0.8</c:v>
                </c:pt>
                <c:pt idx="685">
                  <c:v>0.78</c:v>
                </c:pt>
                <c:pt idx="686">
                  <c:v>0.77</c:v>
                </c:pt>
                <c:pt idx="687">
                  <c:v>0.78</c:v>
                </c:pt>
                <c:pt idx="688">
                  <c:v>0.79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0.79</c:v>
                </c:pt>
                <c:pt idx="693">
                  <c:v>0.8</c:v>
                </c:pt>
                <c:pt idx="694">
                  <c:v>0.8</c:v>
                </c:pt>
                <c:pt idx="695">
                  <c:v>0.81</c:v>
                </c:pt>
                <c:pt idx="696">
                  <c:v>0.83</c:v>
                </c:pt>
                <c:pt idx="697">
                  <c:v>0.84</c:v>
                </c:pt>
                <c:pt idx="698">
                  <c:v>0.85</c:v>
                </c:pt>
                <c:pt idx="699">
                  <c:v>0.81</c:v>
                </c:pt>
                <c:pt idx="700">
                  <c:v>0.86</c:v>
                </c:pt>
                <c:pt idx="701">
                  <c:v>0.85</c:v>
                </c:pt>
                <c:pt idx="702">
                  <c:v>0.82</c:v>
                </c:pt>
                <c:pt idx="703">
                  <c:v>0.84</c:v>
                </c:pt>
                <c:pt idx="704">
                  <c:v>0.85</c:v>
                </c:pt>
                <c:pt idx="705">
                  <c:v>0.83</c:v>
                </c:pt>
                <c:pt idx="706">
                  <c:v>0.81</c:v>
                </c:pt>
                <c:pt idx="707">
                  <c:v>0.82</c:v>
                </c:pt>
                <c:pt idx="708">
                  <c:v>0.8</c:v>
                </c:pt>
                <c:pt idx="709">
                  <c:v>0.78</c:v>
                </c:pt>
                <c:pt idx="710">
                  <c:v>0.78</c:v>
                </c:pt>
                <c:pt idx="711">
                  <c:v>0.78</c:v>
                </c:pt>
                <c:pt idx="712">
                  <c:v>0.78</c:v>
                </c:pt>
                <c:pt idx="713">
                  <c:v>0.78</c:v>
                </c:pt>
                <c:pt idx="714">
                  <c:v>0.77</c:v>
                </c:pt>
                <c:pt idx="715">
                  <c:v>0.8</c:v>
                </c:pt>
                <c:pt idx="716">
                  <c:v>0.78</c:v>
                </c:pt>
                <c:pt idx="717">
                  <c:v>0.76</c:v>
                </c:pt>
                <c:pt idx="718">
                  <c:v>0.78</c:v>
                </c:pt>
                <c:pt idx="719">
                  <c:v>0.82</c:v>
                </c:pt>
                <c:pt idx="720">
                  <c:v>0.82</c:v>
                </c:pt>
                <c:pt idx="721">
                  <c:v>0.82</c:v>
                </c:pt>
                <c:pt idx="722">
                  <c:v>0.8</c:v>
                </c:pt>
                <c:pt idx="723">
                  <c:v>0.74</c:v>
                </c:pt>
                <c:pt idx="724">
                  <c:v>0.74</c:v>
                </c:pt>
                <c:pt idx="725">
                  <c:v>0.75</c:v>
                </c:pt>
                <c:pt idx="726">
                  <c:v>0.77</c:v>
                </c:pt>
                <c:pt idx="727">
                  <c:v>0.74</c:v>
                </c:pt>
                <c:pt idx="728">
                  <c:v>0.65</c:v>
                </c:pt>
                <c:pt idx="729">
                  <c:v>0.59</c:v>
                </c:pt>
                <c:pt idx="730">
                  <c:v>0.59</c:v>
                </c:pt>
                <c:pt idx="731">
                  <c:v>0.59</c:v>
                </c:pt>
                <c:pt idx="732">
                  <c:v>0.59</c:v>
                </c:pt>
                <c:pt idx="733">
                  <c:v>0.59</c:v>
                </c:pt>
                <c:pt idx="734">
                  <c:v>0.59</c:v>
                </c:pt>
                <c:pt idx="735">
                  <c:v>0.59</c:v>
                </c:pt>
                <c:pt idx="736">
                  <c:v>0.59</c:v>
                </c:pt>
                <c:pt idx="737">
                  <c:v>0.59</c:v>
                </c:pt>
                <c:pt idx="738">
                  <c:v>0.59</c:v>
                </c:pt>
                <c:pt idx="739">
                  <c:v>0.59</c:v>
                </c:pt>
                <c:pt idx="740">
                  <c:v>0.61</c:v>
                </c:pt>
                <c:pt idx="741">
                  <c:v>0.59</c:v>
                </c:pt>
                <c:pt idx="742">
                  <c:v>0.59</c:v>
                </c:pt>
                <c:pt idx="743">
                  <c:v>0.59</c:v>
                </c:pt>
                <c:pt idx="744">
                  <c:v>0.59</c:v>
                </c:pt>
                <c:pt idx="745">
                  <c:v>0.59</c:v>
                </c:pt>
                <c:pt idx="746">
                  <c:v>0.59</c:v>
                </c:pt>
                <c:pt idx="747">
                  <c:v>0.6</c:v>
                </c:pt>
                <c:pt idx="748">
                  <c:v>0.62</c:v>
                </c:pt>
                <c:pt idx="749">
                  <c:v>0.6</c:v>
                </c:pt>
                <c:pt idx="750">
                  <c:v>0.6</c:v>
                </c:pt>
                <c:pt idx="751">
                  <c:v>0.64</c:v>
                </c:pt>
                <c:pt idx="752">
                  <c:v>0.63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0.63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0.61</c:v>
                </c:pt>
                <c:pt idx="764">
                  <c:v>0.6</c:v>
                </c:pt>
                <c:pt idx="765">
                  <c:v>0.61</c:v>
                </c:pt>
                <c:pt idx="766">
                  <c:v>0.61</c:v>
                </c:pt>
                <c:pt idx="767">
                  <c:v>0.62</c:v>
                </c:pt>
                <c:pt idx="768">
                  <c:v>0.61</c:v>
                </c:pt>
                <c:pt idx="769">
                  <c:v>0.6</c:v>
                </c:pt>
                <c:pt idx="770">
                  <c:v>0.61</c:v>
                </c:pt>
                <c:pt idx="771">
                  <c:v>0.61</c:v>
                </c:pt>
                <c:pt idx="772">
                  <c:v>0.62</c:v>
                </c:pt>
                <c:pt idx="773">
                  <c:v>0.61</c:v>
                </c:pt>
                <c:pt idx="774">
                  <c:v>0.6</c:v>
                </c:pt>
                <c:pt idx="775">
                  <c:v>0.61</c:v>
                </c:pt>
                <c:pt idx="776">
                  <c:v>0.63</c:v>
                </c:pt>
                <c:pt idx="777">
                  <c:v>0.62</c:v>
                </c:pt>
                <c:pt idx="778">
                  <c:v>0.62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0.59</c:v>
                </c:pt>
                <c:pt idx="783">
                  <c:v>0.57999999999999996</c:v>
                </c:pt>
                <c:pt idx="784">
                  <c:v>0.56999999999999995</c:v>
                </c:pt>
                <c:pt idx="785">
                  <c:v>0.57999999999999996</c:v>
                </c:pt>
                <c:pt idx="786">
                  <c:v>0.59</c:v>
                </c:pt>
                <c:pt idx="787">
                  <c:v>0.57999999999999996</c:v>
                </c:pt>
                <c:pt idx="788">
                  <c:v>0.59</c:v>
                </c:pt>
                <c:pt idx="789">
                  <c:v>0.59</c:v>
                </c:pt>
                <c:pt idx="790">
                  <c:v>0.59</c:v>
                </c:pt>
                <c:pt idx="791">
                  <c:v>0.61</c:v>
                </c:pt>
                <c:pt idx="792">
                  <c:v>0.6</c:v>
                </c:pt>
                <c:pt idx="793">
                  <c:v>0.56999999999999995</c:v>
                </c:pt>
                <c:pt idx="794">
                  <c:v>0.62</c:v>
                </c:pt>
                <c:pt idx="795">
                  <c:v>0.6</c:v>
                </c:pt>
                <c:pt idx="796">
                  <c:v>0.6</c:v>
                </c:pt>
                <c:pt idx="797">
                  <c:v>0.56999999999999995</c:v>
                </c:pt>
                <c:pt idx="798">
                  <c:v>0.59</c:v>
                </c:pt>
                <c:pt idx="799">
                  <c:v>0.57999999999999996</c:v>
                </c:pt>
                <c:pt idx="800">
                  <c:v>0.53</c:v>
                </c:pt>
                <c:pt idx="801">
                  <c:v>0.52</c:v>
                </c:pt>
                <c:pt idx="802">
                  <c:v>0.52</c:v>
                </c:pt>
                <c:pt idx="803">
                  <c:v>0.53</c:v>
                </c:pt>
                <c:pt idx="804">
                  <c:v>0.52</c:v>
                </c:pt>
                <c:pt idx="805">
                  <c:v>0.51</c:v>
                </c:pt>
                <c:pt idx="806">
                  <c:v>0.51</c:v>
                </c:pt>
                <c:pt idx="807">
                  <c:v>0.53</c:v>
                </c:pt>
                <c:pt idx="808">
                  <c:v>0.53</c:v>
                </c:pt>
                <c:pt idx="809">
                  <c:v>0.53</c:v>
                </c:pt>
                <c:pt idx="810">
                  <c:v>0.53</c:v>
                </c:pt>
                <c:pt idx="811">
                  <c:v>0.53</c:v>
                </c:pt>
                <c:pt idx="812">
                  <c:v>0.53</c:v>
                </c:pt>
                <c:pt idx="813">
                  <c:v>0.52</c:v>
                </c:pt>
                <c:pt idx="814">
                  <c:v>0.55000000000000004</c:v>
                </c:pt>
                <c:pt idx="815">
                  <c:v>0.55000000000000004</c:v>
                </c:pt>
                <c:pt idx="816">
                  <c:v>0.57999999999999996</c:v>
                </c:pt>
                <c:pt idx="817">
                  <c:v>0.57999999999999996</c:v>
                </c:pt>
                <c:pt idx="818">
                  <c:v>0.52</c:v>
                </c:pt>
                <c:pt idx="819">
                  <c:v>0.54</c:v>
                </c:pt>
                <c:pt idx="820">
                  <c:v>0.55000000000000004</c:v>
                </c:pt>
                <c:pt idx="821">
                  <c:v>0.6</c:v>
                </c:pt>
                <c:pt idx="822">
                  <c:v>0.5</c:v>
                </c:pt>
                <c:pt idx="823">
                  <c:v>0.5</c:v>
                </c:pt>
                <c:pt idx="824">
                  <c:v>0.47</c:v>
                </c:pt>
                <c:pt idx="825">
                  <c:v>0.48</c:v>
                </c:pt>
                <c:pt idx="826">
                  <c:v>0.48</c:v>
                </c:pt>
                <c:pt idx="827">
                  <c:v>0.47499999999999998</c:v>
                </c:pt>
                <c:pt idx="828">
                  <c:v>0.47</c:v>
                </c:pt>
                <c:pt idx="829">
                  <c:v>0.46500000000000002</c:v>
                </c:pt>
                <c:pt idx="830">
                  <c:v>0.47</c:v>
                </c:pt>
                <c:pt idx="831">
                  <c:v>0.47</c:v>
                </c:pt>
                <c:pt idx="832">
                  <c:v>0.44500000000000001</c:v>
                </c:pt>
                <c:pt idx="833">
                  <c:v>0.44</c:v>
                </c:pt>
                <c:pt idx="834">
                  <c:v>0.45500000000000002</c:v>
                </c:pt>
                <c:pt idx="835">
                  <c:v>0.47</c:v>
                </c:pt>
                <c:pt idx="836">
                  <c:v>0.47</c:v>
                </c:pt>
                <c:pt idx="837">
                  <c:v>0.47499999999999998</c:v>
                </c:pt>
                <c:pt idx="838">
                  <c:v>0.47499999999999998</c:v>
                </c:pt>
                <c:pt idx="839">
                  <c:v>0.51</c:v>
                </c:pt>
                <c:pt idx="840">
                  <c:v>0.45</c:v>
                </c:pt>
                <c:pt idx="841">
                  <c:v>0.44</c:v>
                </c:pt>
                <c:pt idx="842">
                  <c:v>0.45500000000000002</c:v>
                </c:pt>
                <c:pt idx="843">
                  <c:v>0.45500000000000002</c:v>
                </c:pt>
                <c:pt idx="844">
                  <c:v>0.43</c:v>
                </c:pt>
                <c:pt idx="845">
                  <c:v>0.41</c:v>
                </c:pt>
                <c:pt idx="846">
                  <c:v>0.41</c:v>
                </c:pt>
                <c:pt idx="847">
                  <c:v>0.41</c:v>
                </c:pt>
                <c:pt idx="848">
                  <c:v>0.41</c:v>
                </c:pt>
                <c:pt idx="849">
                  <c:v>0.41</c:v>
                </c:pt>
                <c:pt idx="850">
                  <c:v>0.40500000000000003</c:v>
                </c:pt>
                <c:pt idx="851">
                  <c:v>0.40500000000000003</c:v>
                </c:pt>
                <c:pt idx="852">
                  <c:v>0.41</c:v>
                </c:pt>
                <c:pt idx="853">
                  <c:v>0.40500000000000003</c:v>
                </c:pt>
                <c:pt idx="854">
                  <c:v>0.41499999999999998</c:v>
                </c:pt>
                <c:pt idx="855">
                  <c:v>0.41</c:v>
                </c:pt>
                <c:pt idx="856">
                  <c:v>0.41499999999999998</c:v>
                </c:pt>
                <c:pt idx="857">
                  <c:v>0.41499999999999998</c:v>
                </c:pt>
                <c:pt idx="858">
                  <c:v>0.43</c:v>
                </c:pt>
                <c:pt idx="859">
                  <c:v>0.41499999999999998</c:v>
                </c:pt>
                <c:pt idx="860">
                  <c:v>0.41</c:v>
                </c:pt>
                <c:pt idx="861">
                  <c:v>0.40500000000000003</c:v>
                </c:pt>
                <c:pt idx="862">
                  <c:v>0.41499999999999998</c:v>
                </c:pt>
                <c:pt idx="863">
                  <c:v>0.41499999999999998</c:v>
                </c:pt>
                <c:pt idx="864">
                  <c:v>0.41499999999999998</c:v>
                </c:pt>
                <c:pt idx="865">
                  <c:v>0.41499999999999998</c:v>
                </c:pt>
                <c:pt idx="866">
                  <c:v>0.41</c:v>
                </c:pt>
                <c:pt idx="867">
                  <c:v>0.41</c:v>
                </c:pt>
                <c:pt idx="868">
                  <c:v>0.41</c:v>
                </c:pt>
                <c:pt idx="869">
                  <c:v>0.41499999999999998</c:v>
                </c:pt>
                <c:pt idx="870">
                  <c:v>0.41</c:v>
                </c:pt>
                <c:pt idx="871">
                  <c:v>0.42</c:v>
                </c:pt>
                <c:pt idx="872">
                  <c:v>0.43</c:v>
                </c:pt>
                <c:pt idx="873">
                  <c:v>0.47</c:v>
                </c:pt>
                <c:pt idx="874">
                  <c:v>0.39500000000000002</c:v>
                </c:pt>
                <c:pt idx="875">
                  <c:v>0.39</c:v>
                </c:pt>
                <c:pt idx="876">
                  <c:v>0.4</c:v>
                </c:pt>
                <c:pt idx="877">
                  <c:v>0.42499999999999999</c:v>
                </c:pt>
                <c:pt idx="878">
                  <c:v>0.40500000000000003</c:v>
                </c:pt>
                <c:pt idx="879">
                  <c:v>0.41</c:v>
                </c:pt>
                <c:pt idx="880">
                  <c:v>0.41499999999999998</c:v>
                </c:pt>
                <c:pt idx="881">
                  <c:v>0.41499999999999998</c:v>
                </c:pt>
                <c:pt idx="882">
                  <c:v>0.41499999999999998</c:v>
                </c:pt>
                <c:pt idx="883">
                  <c:v>0.4</c:v>
                </c:pt>
                <c:pt idx="884">
                  <c:v>0.43</c:v>
                </c:pt>
                <c:pt idx="885">
                  <c:v>0.44500000000000001</c:v>
                </c:pt>
                <c:pt idx="886">
                  <c:v>0.44</c:v>
                </c:pt>
                <c:pt idx="887">
                  <c:v>0.44</c:v>
                </c:pt>
                <c:pt idx="888">
                  <c:v>0.47</c:v>
                </c:pt>
                <c:pt idx="889">
                  <c:v>0.45</c:v>
                </c:pt>
                <c:pt idx="890">
                  <c:v>0.45</c:v>
                </c:pt>
                <c:pt idx="891">
                  <c:v>0.49</c:v>
                </c:pt>
                <c:pt idx="892">
                  <c:v>0.53</c:v>
                </c:pt>
                <c:pt idx="893">
                  <c:v>0.56999999999999995</c:v>
                </c:pt>
                <c:pt idx="894">
                  <c:v>0.51</c:v>
                </c:pt>
                <c:pt idx="89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3-4397-A2BD-591B3D6EB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43864"/>
        <c:axId val="795670568"/>
      </c:lineChart>
      <c:dateAx>
        <c:axId val="605343864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70568"/>
        <c:crosses val="autoZero"/>
        <c:auto val="1"/>
        <c:lblOffset val="100"/>
        <c:baseTimeUnit val="days"/>
        <c:majorTimeUnit val="years"/>
      </c:dateAx>
      <c:valAx>
        <c:axId val="79567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4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27</xdr:col>
      <xdr:colOff>561975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14FFA5-BA8A-4221-8A73-644E3C19D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713244444443" createdVersion="6" refreshedVersion="6" minRefreshableVersion="3" recordCount="897" xr:uid="{F8116D68-B5CF-4B5F-A067-9AE1E3378B52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5-10-09T00:00:00" maxDate="2020-12-24T00:00:00"/>
    </cacheField>
    <cacheField name=" Close" numFmtId="0">
      <sharedItems containsString="0" containsBlank="1" containsNumber="1" minValue="0.245" maxValue="1.08"/>
    </cacheField>
    <cacheField name="Year" numFmtId="0">
      <sharedItems containsString="0" containsBlank="1" containsNumber="1" containsInteger="1" minValue="2015" maxValue="2020" count="7">
        <n v="2020"/>
        <n v="2019"/>
        <n v="2018"/>
        <n v="2017"/>
        <n v="2016"/>
        <n v="2015"/>
        <m/>
      </sharedItems>
    </cacheField>
    <cacheField name="Quarter" numFmtId="0">
      <sharedItems containsString="0" containsBlank="1" containsNumber="1" containsInteger="1" minValue="1" maxValue="4"/>
    </cacheField>
    <cacheField name="Half-year" numFmtId="0">
      <sharedItems containsString="0" containsBlank="1" containsNumber="1" containsInteger="1" minValue="1" maxValue="2" count="3"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7">
  <r>
    <d v="2020-12-23T00:00:00"/>
    <n v="0.28999999999999998"/>
    <x v="0"/>
    <n v="4"/>
    <x v="0"/>
  </r>
  <r>
    <d v="2020-12-22T00:00:00"/>
    <n v="0.26500000000000001"/>
    <x v="0"/>
    <n v="4"/>
    <x v="0"/>
  </r>
  <r>
    <d v="2020-12-21T00:00:00"/>
    <n v="0.255"/>
    <x v="0"/>
    <n v="4"/>
    <x v="0"/>
  </r>
  <r>
    <d v="2020-12-18T00:00:00"/>
    <n v="0.26"/>
    <x v="0"/>
    <n v="4"/>
    <x v="0"/>
  </r>
  <r>
    <d v="2020-12-17T00:00:00"/>
    <n v="0.255"/>
    <x v="0"/>
    <n v="4"/>
    <x v="0"/>
  </r>
  <r>
    <d v="2020-12-09T00:00:00"/>
    <n v="0.26"/>
    <x v="0"/>
    <n v="4"/>
    <x v="0"/>
  </r>
  <r>
    <d v="2020-12-08T00:00:00"/>
    <n v="0.28000000000000003"/>
    <x v="0"/>
    <n v="4"/>
    <x v="0"/>
  </r>
  <r>
    <d v="2020-12-07T00:00:00"/>
    <n v="0.28000000000000003"/>
    <x v="0"/>
    <n v="4"/>
    <x v="0"/>
  </r>
  <r>
    <d v="2020-12-04T00:00:00"/>
    <n v="0.27500000000000002"/>
    <x v="0"/>
    <n v="4"/>
    <x v="0"/>
  </r>
  <r>
    <d v="2020-12-03T00:00:00"/>
    <n v="0.27"/>
    <x v="0"/>
    <n v="4"/>
    <x v="0"/>
  </r>
  <r>
    <d v="2020-12-01T00:00:00"/>
    <n v="0.26500000000000001"/>
    <x v="0"/>
    <n v="4"/>
    <x v="0"/>
  </r>
  <r>
    <d v="2020-11-30T00:00:00"/>
    <n v="0.255"/>
    <x v="0"/>
    <n v="4"/>
    <x v="0"/>
  </r>
  <r>
    <d v="2020-11-26T00:00:00"/>
    <n v="0.255"/>
    <x v="0"/>
    <n v="4"/>
    <x v="0"/>
  </r>
  <r>
    <d v="2020-11-25T00:00:00"/>
    <n v="0.27"/>
    <x v="0"/>
    <n v="4"/>
    <x v="0"/>
  </r>
  <r>
    <d v="2020-11-24T00:00:00"/>
    <n v="0.255"/>
    <x v="0"/>
    <n v="4"/>
    <x v="0"/>
  </r>
  <r>
    <d v="2020-11-20T00:00:00"/>
    <n v="0.27"/>
    <x v="0"/>
    <n v="4"/>
    <x v="0"/>
  </r>
  <r>
    <d v="2020-11-19T00:00:00"/>
    <n v="0.27"/>
    <x v="0"/>
    <n v="4"/>
    <x v="0"/>
  </r>
  <r>
    <d v="2020-11-17T00:00:00"/>
    <n v="0.26"/>
    <x v="0"/>
    <n v="4"/>
    <x v="0"/>
  </r>
  <r>
    <d v="2020-11-16T00:00:00"/>
    <n v="0.26500000000000001"/>
    <x v="0"/>
    <n v="4"/>
    <x v="0"/>
  </r>
  <r>
    <d v="2020-11-05T00:00:00"/>
    <n v="0.27"/>
    <x v="0"/>
    <n v="4"/>
    <x v="0"/>
  </r>
  <r>
    <d v="2020-11-04T00:00:00"/>
    <n v="0.25"/>
    <x v="0"/>
    <n v="4"/>
    <x v="0"/>
  </r>
  <r>
    <d v="2020-11-02T00:00:00"/>
    <n v="0.27"/>
    <x v="0"/>
    <n v="4"/>
    <x v="0"/>
  </r>
  <r>
    <d v="2020-10-30T00:00:00"/>
    <n v="0.26500000000000001"/>
    <x v="0"/>
    <n v="4"/>
    <x v="0"/>
  </r>
  <r>
    <d v="2020-10-29T00:00:00"/>
    <n v="0.27"/>
    <x v="0"/>
    <n v="4"/>
    <x v="0"/>
  </r>
  <r>
    <d v="2020-10-23T00:00:00"/>
    <n v="0.28999999999999998"/>
    <x v="0"/>
    <n v="4"/>
    <x v="0"/>
  </r>
  <r>
    <d v="2020-10-16T00:00:00"/>
    <n v="0.28999999999999998"/>
    <x v="0"/>
    <n v="4"/>
    <x v="0"/>
  </r>
  <r>
    <d v="2020-10-15T00:00:00"/>
    <n v="0.29499999999999998"/>
    <x v="0"/>
    <n v="4"/>
    <x v="0"/>
  </r>
  <r>
    <d v="2020-10-06T00:00:00"/>
    <n v="0.29499999999999998"/>
    <x v="0"/>
    <n v="4"/>
    <x v="0"/>
  </r>
  <r>
    <d v="2020-09-29T00:00:00"/>
    <n v="0.31"/>
    <x v="0"/>
    <n v="3"/>
    <x v="0"/>
  </r>
  <r>
    <d v="2020-09-28T00:00:00"/>
    <n v="0.31"/>
    <x v="0"/>
    <n v="3"/>
    <x v="0"/>
  </r>
  <r>
    <d v="2020-09-25T00:00:00"/>
    <n v="0.30499999999999999"/>
    <x v="0"/>
    <n v="3"/>
    <x v="0"/>
  </r>
  <r>
    <d v="2020-09-22T00:00:00"/>
    <n v="0.3"/>
    <x v="0"/>
    <n v="3"/>
    <x v="0"/>
  </r>
  <r>
    <d v="2020-09-21T00:00:00"/>
    <n v="0.3"/>
    <x v="0"/>
    <n v="3"/>
    <x v="0"/>
  </r>
  <r>
    <d v="2020-09-18T00:00:00"/>
    <n v="0.32"/>
    <x v="0"/>
    <n v="3"/>
    <x v="0"/>
  </r>
  <r>
    <d v="2020-09-17T00:00:00"/>
    <n v="0.32"/>
    <x v="0"/>
    <n v="3"/>
    <x v="0"/>
  </r>
  <r>
    <d v="2020-09-16T00:00:00"/>
    <n v="0.34"/>
    <x v="0"/>
    <n v="3"/>
    <x v="0"/>
  </r>
  <r>
    <d v="2020-09-15T00:00:00"/>
    <n v="0.35"/>
    <x v="0"/>
    <n v="3"/>
    <x v="0"/>
  </r>
  <r>
    <d v="2020-09-14T00:00:00"/>
    <n v="0.315"/>
    <x v="0"/>
    <n v="3"/>
    <x v="0"/>
  </r>
  <r>
    <d v="2020-09-11T00:00:00"/>
    <n v="0.28000000000000003"/>
    <x v="0"/>
    <n v="3"/>
    <x v="0"/>
  </r>
  <r>
    <d v="2020-09-10T00:00:00"/>
    <n v="0.27500000000000002"/>
    <x v="0"/>
    <n v="3"/>
    <x v="0"/>
  </r>
  <r>
    <d v="2020-09-09T00:00:00"/>
    <n v="0.29499999999999998"/>
    <x v="0"/>
    <n v="3"/>
    <x v="0"/>
  </r>
  <r>
    <d v="2020-09-04T00:00:00"/>
    <n v="0.3"/>
    <x v="0"/>
    <n v="3"/>
    <x v="0"/>
  </r>
  <r>
    <d v="2020-09-03T00:00:00"/>
    <n v="0.29499999999999998"/>
    <x v="0"/>
    <n v="3"/>
    <x v="0"/>
  </r>
  <r>
    <d v="2020-09-02T00:00:00"/>
    <n v="0.29499999999999998"/>
    <x v="0"/>
    <n v="3"/>
    <x v="0"/>
  </r>
  <r>
    <d v="2020-09-01T00:00:00"/>
    <n v="0.28999999999999998"/>
    <x v="0"/>
    <n v="3"/>
    <x v="0"/>
  </r>
  <r>
    <d v="2020-08-31T00:00:00"/>
    <n v="0.30499999999999999"/>
    <x v="0"/>
    <n v="3"/>
    <x v="0"/>
  </r>
  <r>
    <d v="2020-08-27T00:00:00"/>
    <n v="0.30499999999999999"/>
    <x v="0"/>
    <n v="3"/>
    <x v="0"/>
  </r>
  <r>
    <d v="2020-08-26T00:00:00"/>
    <n v="0.30499999999999999"/>
    <x v="0"/>
    <n v="3"/>
    <x v="0"/>
  </r>
  <r>
    <d v="2020-08-25T00:00:00"/>
    <n v="0.30499999999999999"/>
    <x v="0"/>
    <n v="3"/>
    <x v="0"/>
  </r>
  <r>
    <d v="2020-08-24T00:00:00"/>
    <n v="0.3"/>
    <x v="0"/>
    <n v="3"/>
    <x v="0"/>
  </r>
  <r>
    <d v="2020-08-21T00:00:00"/>
    <n v="0.30499999999999999"/>
    <x v="0"/>
    <n v="3"/>
    <x v="0"/>
  </r>
  <r>
    <d v="2020-08-20T00:00:00"/>
    <n v="0.315"/>
    <x v="0"/>
    <n v="3"/>
    <x v="0"/>
  </r>
  <r>
    <d v="2020-08-18T00:00:00"/>
    <n v="0.315"/>
    <x v="0"/>
    <n v="3"/>
    <x v="0"/>
  </r>
  <r>
    <d v="2020-08-14T00:00:00"/>
    <n v="0.31"/>
    <x v="0"/>
    <n v="3"/>
    <x v="0"/>
  </r>
  <r>
    <d v="2020-08-10T00:00:00"/>
    <n v="0.315"/>
    <x v="0"/>
    <n v="3"/>
    <x v="0"/>
  </r>
  <r>
    <d v="2020-08-07T00:00:00"/>
    <n v="0.31"/>
    <x v="0"/>
    <n v="3"/>
    <x v="0"/>
  </r>
  <r>
    <d v="2020-08-06T00:00:00"/>
    <n v="0.315"/>
    <x v="0"/>
    <n v="3"/>
    <x v="0"/>
  </r>
  <r>
    <d v="2020-08-05T00:00:00"/>
    <n v="0.315"/>
    <x v="0"/>
    <n v="3"/>
    <x v="0"/>
  </r>
  <r>
    <d v="2020-08-04T00:00:00"/>
    <n v="0.28999999999999998"/>
    <x v="0"/>
    <n v="3"/>
    <x v="0"/>
  </r>
  <r>
    <d v="2020-07-29T00:00:00"/>
    <n v="0.30499999999999999"/>
    <x v="0"/>
    <n v="3"/>
    <x v="0"/>
  </r>
  <r>
    <d v="2020-07-28T00:00:00"/>
    <n v="0.3"/>
    <x v="0"/>
    <n v="3"/>
    <x v="0"/>
  </r>
  <r>
    <d v="2020-07-24T00:00:00"/>
    <n v="0.3"/>
    <x v="0"/>
    <n v="3"/>
    <x v="0"/>
  </r>
  <r>
    <d v="2020-07-23T00:00:00"/>
    <n v="0.30499999999999999"/>
    <x v="0"/>
    <n v="3"/>
    <x v="0"/>
  </r>
  <r>
    <d v="2020-07-22T00:00:00"/>
    <n v="0.31"/>
    <x v="0"/>
    <n v="3"/>
    <x v="0"/>
  </r>
  <r>
    <d v="2020-07-21T00:00:00"/>
    <n v="0.28999999999999998"/>
    <x v="0"/>
    <n v="3"/>
    <x v="0"/>
  </r>
  <r>
    <d v="2020-07-20T00:00:00"/>
    <n v="0.33"/>
    <x v="0"/>
    <n v="3"/>
    <x v="0"/>
  </r>
  <r>
    <d v="2020-07-17T00:00:00"/>
    <n v="0.34499999999999997"/>
    <x v="0"/>
    <n v="3"/>
    <x v="0"/>
  </r>
  <r>
    <d v="2020-07-16T00:00:00"/>
    <n v="0.35"/>
    <x v="0"/>
    <n v="3"/>
    <x v="0"/>
  </r>
  <r>
    <d v="2020-07-15T00:00:00"/>
    <n v="0.35"/>
    <x v="0"/>
    <n v="3"/>
    <x v="0"/>
  </r>
  <r>
    <d v="2020-07-14T00:00:00"/>
    <n v="0.35"/>
    <x v="0"/>
    <n v="3"/>
    <x v="0"/>
  </r>
  <r>
    <d v="2020-07-13T00:00:00"/>
    <n v="0.34499999999999997"/>
    <x v="0"/>
    <n v="3"/>
    <x v="0"/>
  </r>
  <r>
    <d v="2020-07-10T00:00:00"/>
    <n v="0.32"/>
    <x v="0"/>
    <n v="3"/>
    <x v="0"/>
  </r>
  <r>
    <d v="2020-07-09T00:00:00"/>
    <n v="0.32"/>
    <x v="0"/>
    <n v="3"/>
    <x v="0"/>
  </r>
  <r>
    <d v="2020-07-08T00:00:00"/>
    <n v="0.315"/>
    <x v="0"/>
    <n v="3"/>
    <x v="0"/>
  </r>
  <r>
    <d v="2020-07-07T00:00:00"/>
    <n v="0.315"/>
    <x v="0"/>
    <n v="3"/>
    <x v="0"/>
  </r>
  <r>
    <d v="2020-07-06T00:00:00"/>
    <n v="0.32500000000000001"/>
    <x v="0"/>
    <n v="3"/>
    <x v="0"/>
  </r>
  <r>
    <d v="2020-06-30T00:00:00"/>
    <n v="0.32500000000000001"/>
    <x v="0"/>
    <n v="2"/>
    <x v="1"/>
  </r>
  <r>
    <d v="2020-06-29T00:00:00"/>
    <n v="0.32"/>
    <x v="0"/>
    <n v="2"/>
    <x v="1"/>
  </r>
  <r>
    <d v="2020-06-26T00:00:00"/>
    <n v="0.33"/>
    <x v="0"/>
    <n v="2"/>
    <x v="1"/>
  </r>
  <r>
    <d v="2020-06-24T00:00:00"/>
    <n v="0.34"/>
    <x v="0"/>
    <n v="2"/>
    <x v="1"/>
  </r>
  <r>
    <d v="2020-06-23T00:00:00"/>
    <n v="0.33500000000000002"/>
    <x v="0"/>
    <n v="2"/>
    <x v="1"/>
  </r>
  <r>
    <d v="2020-06-19T00:00:00"/>
    <n v="0.35499999999999998"/>
    <x v="0"/>
    <n v="2"/>
    <x v="1"/>
  </r>
  <r>
    <d v="2020-06-18T00:00:00"/>
    <n v="0.34499999999999997"/>
    <x v="0"/>
    <n v="2"/>
    <x v="1"/>
  </r>
  <r>
    <d v="2020-06-17T00:00:00"/>
    <n v="0.34"/>
    <x v="0"/>
    <n v="2"/>
    <x v="1"/>
  </r>
  <r>
    <d v="2020-06-16T00:00:00"/>
    <n v="0.35499999999999998"/>
    <x v="0"/>
    <n v="2"/>
    <x v="1"/>
  </r>
  <r>
    <d v="2020-06-12T00:00:00"/>
    <n v="0.35"/>
    <x v="0"/>
    <n v="2"/>
    <x v="1"/>
  </r>
  <r>
    <d v="2020-06-11T00:00:00"/>
    <n v="0.35"/>
    <x v="0"/>
    <n v="2"/>
    <x v="1"/>
  </r>
  <r>
    <d v="2020-06-10T00:00:00"/>
    <n v="0.36499999999999999"/>
    <x v="0"/>
    <n v="2"/>
    <x v="1"/>
  </r>
  <r>
    <d v="2020-06-09T00:00:00"/>
    <n v="0.37"/>
    <x v="0"/>
    <n v="2"/>
    <x v="1"/>
  </r>
  <r>
    <d v="2020-06-08T00:00:00"/>
    <n v="0.36"/>
    <x v="0"/>
    <n v="2"/>
    <x v="1"/>
  </r>
  <r>
    <d v="2020-06-05T00:00:00"/>
    <n v="0.36"/>
    <x v="0"/>
    <n v="2"/>
    <x v="1"/>
  </r>
  <r>
    <d v="2020-06-04T00:00:00"/>
    <n v="0.36499999999999999"/>
    <x v="0"/>
    <n v="2"/>
    <x v="1"/>
  </r>
  <r>
    <d v="2020-06-03T00:00:00"/>
    <n v="0.37"/>
    <x v="0"/>
    <n v="2"/>
    <x v="1"/>
  </r>
  <r>
    <d v="2020-05-29T00:00:00"/>
    <n v="0.39"/>
    <x v="0"/>
    <n v="2"/>
    <x v="1"/>
  </r>
  <r>
    <d v="2020-05-28T00:00:00"/>
    <n v="0.38"/>
    <x v="0"/>
    <n v="2"/>
    <x v="1"/>
  </r>
  <r>
    <d v="2020-05-27T00:00:00"/>
    <n v="0.39"/>
    <x v="0"/>
    <n v="2"/>
    <x v="1"/>
  </r>
  <r>
    <d v="2020-05-26T00:00:00"/>
    <n v="0.39500000000000002"/>
    <x v="0"/>
    <n v="2"/>
    <x v="1"/>
  </r>
  <r>
    <d v="2020-05-25T00:00:00"/>
    <n v="0.39500000000000002"/>
    <x v="0"/>
    <n v="2"/>
    <x v="1"/>
  </r>
  <r>
    <d v="2020-05-22T00:00:00"/>
    <n v="0.40500000000000003"/>
    <x v="0"/>
    <n v="2"/>
    <x v="1"/>
  </r>
  <r>
    <d v="2020-05-21T00:00:00"/>
    <n v="0.40500000000000003"/>
    <x v="0"/>
    <n v="2"/>
    <x v="1"/>
  </r>
  <r>
    <d v="2020-05-20T00:00:00"/>
    <n v="0.4"/>
    <x v="0"/>
    <n v="2"/>
    <x v="1"/>
  </r>
  <r>
    <d v="2020-05-19T00:00:00"/>
    <n v="0.40500000000000003"/>
    <x v="0"/>
    <n v="2"/>
    <x v="1"/>
  </r>
  <r>
    <d v="2020-05-18T00:00:00"/>
    <n v="0.41"/>
    <x v="0"/>
    <n v="2"/>
    <x v="1"/>
  </r>
  <r>
    <d v="2020-05-15T00:00:00"/>
    <n v="0.4"/>
    <x v="0"/>
    <n v="2"/>
    <x v="1"/>
  </r>
  <r>
    <d v="2020-05-14T00:00:00"/>
    <n v="0.4"/>
    <x v="0"/>
    <n v="2"/>
    <x v="1"/>
  </r>
  <r>
    <d v="2020-05-13T00:00:00"/>
    <n v="0.4"/>
    <x v="0"/>
    <n v="2"/>
    <x v="1"/>
  </r>
  <r>
    <d v="2020-05-12T00:00:00"/>
    <n v="0.39500000000000002"/>
    <x v="0"/>
    <n v="2"/>
    <x v="1"/>
  </r>
  <r>
    <d v="2020-05-11T00:00:00"/>
    <n v="0.4"/>
    <x v="0"/>
    <n v="2"/>
    <x v="1"/>
  </r>
  <r>
    <d v="2020-05-08T00:00:00"/>
    <n v="0.39"/>
    <x v="0"/>
    <n v="2"/>
    <x v="1"/>
  </r>
  <r>
    <d v="2020-05-07T00:00:00"/>
    <n v="0.4"/>
    <x v="0"/>
    <n v="2"/>
    <x v="1"/>
  </r>
  <r>
    <d v="2020-05-06T00:00:00"/>
    <n v="0.41"/>
    <x v="0"/>
    <n v="2"/>
    <x v="1"/>
  </r>
  <r>
    <d v="2020-05-05T00:00:00"/>
    <n v="0.42"/>
    <x v="0"/>
    <n v="2"/>
    <x v="1"/>
  </r>
  <r>
    <d v="2020-05-04T00:00:00"/>
    <n v="0.41"/>
    <x v="0"/>
    <n v="2"/>
    <x v="1"/>
  </r>
  <r>
    <d v="2020-04-29T00:00:00"/>
    <n v="0.41"/>
    <x v="0"/>
    <n v="2"/>
    <x v="1"/>
  </r>
  <r>
    <d v="2020-04-28T00:00:00"/>
    <n v="0.4"/>
    <x v="0"/>
    <n v="2"/>
    <x v="1"/>
  </r>
  <r>
    <d v="2020-04-27T00:00:00"/>
    <n v="0.4"/>
    <x v="0"/>
    <n v="2"/>
    <x v="1"/>
  </r>
  <r>
    <d v="2020-04-24T00:00:00"/>
    <n v="0.4"/>
    <x v="0"/>
    <n v="2"/>
    <x v="1"/>
  </r>
  <r>
    <d v="2020-04-23T00:00:00"/>
    <n v="0.41"/>
    <x v="0"/>
    <n v="2"/>
    <x v="1"/>
  </r>
  <r>
    <d v="2020-04-22T00:00:00"/>
    <n v="0.39"/>
    <x v="0"/>
    <n v="2"/>
    <x v="1"/>
  </r>
  <r>
    <d v="2020-04-21T00:00:00"/>
    <n v="0.45"/>
    <x v="0"/>
    <n v="2"/>
    <x v="1"/>
  </r>
  <r>
    <d v="2020-04-20T00:00:00"/>
    <n v="0.38500000000000001"/>
    <x v="0"/>
    <n v="2"/>
    <x v="1"/>
  </r>
  <r>
    <d v="2020-04-17T00:00:00"/>
    <n v="0.32"/>
    <x v="0"/>
    <n v="2"/>
    <x v="1"/>
  </r>
  <r>
    <d v="2020-04-16T00:00:00"/>
    <n v="0.28499999999999998"/>
    <x v="0"/>
    <n v="2"/>
    <x v="1"/>
  </r>
  <r>
    <d v="2020-04-15T00:00:00"/>
    <n v="0.28499999999999998"/>
    <x v="0"/>
    <n v="2"/>
    <x v="1"/>
  </r>
  <r>
    <d v="2020-04-14T00:00:00"/>
    <n v="0.28999999999999998"/>
    <x v="0"/>
    <n v="2"/>
    <x v="1"/>
  </r>
  <r>
    <d v="2020-04-09T00:00:00"/>
    <n v="0.29499999999999998"/>
    <x v="0"/>
    <n v="2"/>
    <x v="1"/>
  </r>
  <r>
    <d v="2020-04-08T00:00:00"/>
    <n v="0.29499999999999998"/>
    <x v="0"/>
    <n v="2"/>
    <x v="1"/>
  </r>
  <r>
    <d v="2020-04-07T00:00:00"/>
    <n v="0.28499999999999998"/>
    <x v="0"/>
    <n v="2"/>
    <x v="1"/>
  </r>
  <r>
    <d v="2020-04-06T00:00:00"/>
    <n v="0.27"/>
    <x v="0"/>
    <n v="2"/>
    <x v="1"/>
  </r>
  <r>
    <d v="2020-04-03T00:00:00"/>
    <n v="0.28000000000000003"/>
    <x v="0"/>
    <n v="2"/>
    <x v="1"/>
  </r>
  <r>
    <d v="2020-04-02T00:00:00"/>
    <n v="0.3"/>
    <x v="0"/>
    <n v="2"/>
    <x v="1"/>
  </r>
  <r>
    <d v="2020-04-01T00:00:00"/>
    <n v="0.28999999999999998"/>
    <x v="0"/>
    <n v="2"/>
    <x v="1"/>
  </r>
  <r>
    <d v="2020-03-31T00:00:00"/>
    <n v="0.28999999999999998"/>
    <x v="0"/>
    <n v="1"/>
    <x v="1"/>
  </r>
  <r>
    <d v="2020-03-30T00:00:00"/>
    <n v="0.245"/>
    <x v="0"/>
    <n v="1"/>
    <x v="1"/>
  </r>
  <r>
    <d v="2020-03-27T00:00:00"/>
    <n v="0.3"/>
    <x v="0"/>
    <n v="1"/>
    <x v="1"/>
  </r>
  <r>
    <d v="2020-03-26T00:00:00"/>
    <n v="0.30499999999999999"/>
    <x v="0"/>
    <n v="1"/>
    <x v="1"/>
  </r>
  <r>
    <d v="2020-03-25T00:00:00"/>
    <n v="0.31"/>
    <x v="0"/>
    <n v="1"/>
    <x v="1"/>
  </r>
  <r>
    <d v="2020-03-24T00:00:00"/>
    <n v="0.315"/>
    <x v="0"/>
    <n v="1"/>
    <x v="1"/>
  </r>
  <r>
    <d v="2020-03-20T00:00:00"/>
    <n v="0.31"/>
    <x v="0"/>
    <n v="1"/>
    <x v="1"/>
  </r>
  <r>
    <d v="2020-03-19T00:00:00"/>
    <n v="0.3"/>
    <x v="0"/>
    <n v="1"/>
    <x v="1"/>
  </r>
  <r>
    <d v="2020-03-18T00:00:00"/>
    <n v="0.3"/>
    <x v="0"/>
    <n v="1"/>
    <x v="1"/>
  </r>
  <r>
    <d v="2020-03-17T00:00:00"/>
    <n v="0.32"/>
    <x v="0"/>
    <n v="1"/>
    <x v="1"/>
  </r>
  <r>
    <d v="2020-03-16T00:00:00"/>
    <n v="0.32"/>
    <x v="0"/>
    <n v="1"/>
    <x v="1"/>
  </r>
  <r>
    <d v="2020-03-13T00:00:00"/>
    <n v="0.315"/>
    <x v="0"/>
    <n v="1"/>
    <x v="1"/>
  </r>
  <r>
    <d v="2020-03-12T00:00:00"/>
    <n v="0.32"/>
    <x v="0"/>
    <n v="1"/>
    <x v="1"/>
  </r>
  <r>
    <d v="2020-03-11T00:00:00"/>
    <n v="0.32"/>
    <x v="0"/>
    <n v="1"/>
    <x v="1"/>
  </r>
  <r>
    <d v="2020-03-10T00:00:00"/>
    <n v="0.32"/>
    <x v="0"/>
    <n v="1"/>
    <x v="1"/>
  </r>
  <r>
    <d v="2020-03-09T00:00:00"/>
    <n v="0.32"/>
    <x v="0"/>
    <n v="1"/>
    <x v="1"/>
  </r>
  <r>
    <d v="2020-03-06T00:00:00"/>
    <n v="0.35"/>
    <x v="0"/>
    <n v="1"/>
    <x v="1"/>
  </r>
  <r>
    <d v="2020-03-04T00:00:00"/>
    <n v="0.35499999999999998"/>
    <x v="0"/>
    <n v="1"/>
    <x v="1"/>
  </r>
  <r>
    <d v="2020-03-03T00:00:00"/>
    <n v="0.37"/>
    <x v="0"/>
    <n v="1"/>
    <x v="1"/>
  </r>
  <r>
    <d v="2020-03-02T00:00:00"/>
    <n v="0.33500000000000002"/>
    <x v="0"/>
    <n v="1"/>
    <x v="1"/>
  </r>
  <r>
    <d v="2020-02-28T00:00:00"/>
    <n v="0.33500000000000002"/>
    <x v="0"/>
    <n v="1"/>
    <x v="1"/>
  </r>
  <r>
    <d v="2020-02-27T00:00:00"/>
    <n v="0.37"/>
    <x v="0"/>
    <n v="1"/>
    <x v="1"/>
  </r>
  <r>
    <d v="2020-02-26T00:00:00"/>
    <n v="0.37"/>
    <x v="0"/>
    <n v="1"/>
    <x v="1"/>
  </r>
  <r>
    <d v="2020-02-25T00:00:00"/>
    <n v="0.37"/>
    <x v="0"/>
    <n v="1"/>
    <x v="1"/>
  </r>
  <r>
    <d v="2020-02-24T00:00:00"/>
    <n v="0.37"/>
    <x v="0"/>
    <n v="1"/>
    <x v="1"/>
  </r>
  <r>
    <d v="2020-02-21T00:00:00"/>
    <n v="0.37"/>
    <x v="0"/>
    <n v="1"/>
    <x v="1"/>
  </r>
  <r>
    <d v="2020-02-20T00:00:00"/>
    <n v="0.36499999999999999"/>
    <x v="0"/>
    <n v="1"/>
    <x v="1"/>
  </r>
  <r>
    <d v="2020-02-19T00:00:00"/>
    <n v="0.33500000000000002"/>
    <x v="0"/>
    <n v="1"/>
    <x v="1"/>
  </r>
  <r>
    <d v="2020-02-18T00:00:00"/>
    <n v="0.28999999999999998"/>
    <x v="0"/>
    <n v="1"/>
    <x v="1"/>
  </r>
  <r>
    <d v="2020-02-17T00:00:00"/>
    <n v="0.28499999999999998"/>
    <x v="0"/>
    <n v="1"/>
    <x v="1"/>
  </r>
  <r>
    <d v="2020-02-14T00:00:00"/>
    <n v="0.27500000000000002"/>
    <x v="0"/>
    <n v="1"/>
    <x v="1"/>
  </r>
  <r>
    <d v="2020-02-13T00:00:00"/>
    <n v="0.27500000000000002"/>
    <x v="0"/>
    <n v="1"/>
    <x v="1"/>
  </r>
  <r>
    <d v="2020-02-12T00:00:00"/>
    <n v="0.28000000000000003"/>
    <x v="0"/>
    <n v="1"/>
    <x v="1"/>
  </r>
  <r>
    <d v="2020-02-11T00:00:00"/>
    <n v="0.28499999999999998"/>
    <x v="0"/>
    <n v="1"/>
    <x v="1"/>
  </r>
  <r>
    <d v="2020-02-10T00:00:00"/>
    <n v="0.28999999999999998"/>
    <x v="0"/>
    <n v="1"/>
    <x v="1"/>
  </r>
  <r>
    <d v="2020-02-07T00:00:00"/>
    <n v="0.28999999999999998"/>
    <x v="0"/>
    <n v="1"/>
    <x v="1"/>
  </r>
  <r>
    <d v="2020-02-05T00:00:00"/>
    <n v="0.34499999999999997"/>
    <x v="0"/>
    <n v="1"/>
    <x v="1"/>
  </r>
  <r>
    <d v="2020-02-04T00:00:00"/>
    <n v="0.36"/>
    <x v="0"/>
    <n v="1"/>
    <x v="1"/>
  </r>
  <r>
    <d v="2020-02-03T00:00:00"/>
    <n v="0.34499999999999997"/>
    <x v="0"/>
    <n v="1"/>
    <x v="1"/>
  </r>
  <r>
    <d v="2020-01-31T00:00:00"/>
    <n v="0.33500000000000002"/>
    <x v="0"/>
    <n v="1"/>
    <x v="1"/>
  </r>
  <r>
    <d v="2020-01-30T00:00:00"/>
    <n v="0.34"/>
    <x v="0"/>
    <n v="1"/>
    <x v="1"/>
  </r>
  <r>
    <d v="2020-01-23T00:00:00"/>
    <n v="0.36"/>
    <x v="0"/>
    <n v="1"/>
    <x v="1"/>
  </r>
  <r>
    <d v="2020-01-21T00:00:00"/>
    <n v="0.36"/>
    <x v="0"/>
    <n v="1"/>
    <x v="1"/>
  </r>
  <r>
    <d v="2020-01-20T00:00:00"/>
    <n v="0.36"/>
    <x v="0"/>
    <n v="1"/>
    <x v="1"/>
  </r>
  <r>
    <d v="2020-01-16T00:00:00"/>
    <n v="0.37"/>
    <x v="0"/>
    <n v="1"/>
    <x v="1"/>
  </r>
  <r>
    <d v="2020-01-15T00:00:00"/>
    <n v="0.38500000000000001"/>
    <x v="0"/>
    <n v="1"/>
    <x v="1"/>
  </r>
  <r>
    <d v="2020-01-14T00:00:00"/>
    <n v="0.38"/>
    <x v="0"/>
    <n v="1"/>
    <x v="1"/>
  </r>
  <r>
    <d v="2020-01-08T00:00:00"/>
    <n v="0.41"/>
    <x v="0"/>
    <n v="1"/>
    <x v="1"/>
  </r>
  <r>
    <d v="2020-01-06T00:00:00"/>
    <n v="0.41"/>
    <x v="0"/>
    <n v="1"/>
    <x v="1"/>
  </r>
  <r>
    <d v="2020-01-03T00:00:00"/>
    <n v="0.375"/>
    <x v="0"/>
    <n v="1"/>
    <x v="1"/>
  </r>
  <r>
    <d v="2020-01-02T00:00:00"/>
    <n v="0.38"/>
    <x v="0"/>
    <n v="1"/>
    <x v="1"/>
  </r>
  <r>
    <d v="2019-12-30T00:00:00"/>
    <n v="0.39"/>
    <x v="1"/>
    <n v="4"/>
    <x v="0"/>
  </r>
  <r>
    <d v="2019-12-27T00:00:00"/>
    <n v="0.4"/>
    <x v="1"/>
    <n v="4"/>
    <x v="0"/>
  </r>
  <r>
    <d v="2019-12-18T00:00:00"/>
    <n v="0.41"/>
    <x v="1"/>
    <n v="4"/>
    <x v="0"/>
  </r>
  <r>
    <d v="2019-12-13T00:00:00"/>
    <n v="0.41"/>
    <x v="1"/>
    <n v="4"/>
    <x v="0"/>
  </r>
  <r>
    <d v="2019-12-12T00:00:00"/>
    <n v="0.42499999999999999"/>
    <x v="1"/>
    <n v="4"/>
    <x v="0"/>
  </r>
  <r>
    <d v="2019-12-11T00:00:00"/>
    <n v="0.375"/>
    <x v="1"/>
    <n v="4"/>
    <x v="0"/>
  </r>
  <r>
    <d v="2019-12-09T00:00:00"/>
    <n v="0.41499999999999998"/>
    <x v="1"/>
    <n v="4"/>
    <x v="0"/>
  </r>
  <r>
    <d v="2019-12-06T00:00:00"/>
    <n v="0.42"/>
    <x v="1"/>
    <n v="4"/>
    <x v="0"/>
  </r>
  <r>
    <d v="2019-12-05T00:00:00"/>
    <n v="0.41"/>
    <x v="1"/>
    <n v="4"/>
    <x v="0"/>
  </r>
  <r>
    <d v="2019-12-04T00:00:00"/>
    <n v="0.41"/>
    <x v="1"/>
    <n v="4"/>
    <x v="0"/>
  </r>
  <r>
    <d v="2019-11-26T00:00:00"/>
    <n v="0.43"/>
    <x v="1"/>
    <n v="4"/>
    <x v="0"/>
  </r>
  <r>
    <d v="2019-11-25T00:00:00"/>
    <n v="0.42"/>
    <x v="1"/>
    <n v="4"/>
    <x v="0"/>
  </r>
  <r>
    <d v="2019-11-22T00:00:00"/>
    <n v="0.39500000000000002"/>
    <x v="1"/>
    <n v="4"/>
    <x v="0"/>
  </r>
  <r>
    <d v="2019-11-21T00:00:00"/>
    <n v="0.42"/>
    <x v="1"/>
    <n v="4"/>
    <x v="0"/>
  </r>
  <r>
    <d v="2019-11-20T00:00:00"/>
    <n v="0.42"/>
    <x v="1"/>
    <n v="4"/>
    <x v="0"/>
  </r>
  <r>
    <d v="2019-11-19T00:00:00"/>
    <n v="0.41"/>
    <x v="1"/>
    <n v="4"/>
    <x v="0"/>
  </r>
  <r>
    <d v="2019-11-15T00:00:00"/>
    <n v="0.42"/>
    <x v="1"/>
    <n v="4"/>
    <x v="0"/>
  </r>
  <r>
    <d v="2019-11-14T00:00:00"/>
    <n v="0.42499999999999999"/>
    <x v="1"/>
    <n v="4"/>
    <x v="0"/>
  </r>
  <r>
    <d v="2019-11-13T00:00:00"/>
    <n v="0.42499999999999999"/>
    <x v="1"/>
    <n v="4"/>
    <x v="0"/>
  </r>
  <r>
    <d v="2019-11-11T00:00:00"/>
    <n v="0.46"/>
    <x v="1"/>
    <n v="4"/>
    <x v="0"/>
  </r>
  <r>
    <d v="2019-11-08T00:00:00"/>
    <n v="0.46"/>
    <x v="1"/>
    <n v="4"/>
    <x v="0"/>
  </r>
  <r>
    <d v="2019-11-07T00:00:00"/>
    <n v="0.46500000000000002"/>
    <x v="1"/>
    <n v="4"/>
    <x v="0"/>
  </r>
  <r>
    <d v="2019-11-06T00:00:00"/>
    <n v="0.46"/>
    <x v="1"/>
    <n v="4"/>
    <x v="0"/>
  </r>
  <r>
    <d v="2019-11-05T00:00:00"/>
    <n v="0.49"/>
    <x v="1"/>
    <n v="4"/>
    <x v="0"/>
  </r>
  <r>
    <d v="2019-11-04T00:00:00"/>
    <n v="0.47"/>
    <x v="1"/>
    <n v="4"/>
    <x v="0"/>
  </r>
  <r>
    <d v="2019-11-01T00:00:00"/>
    <n v="0.48"/>
    <x v="1"/>
    <n v="4"/>
    <x v="0"/>
  </r>
  <r>
    <d v="2019-10-31T00:00:00"/>
    <n v="0.51"/>
    <x v="1"/>
    <n v="4"/>
    <x v="0"/>
  </r>
  <r>
    <d v="2019-10-30T00:00:00"/>
    <n v="0.49"/>
    <x v="1"/>
    <n v="4"/>
    <x v="0"/>
  </r>
  <r>
    <d v="2019-10-29T00:00:00"/>
    <n v="0.48499999999999999"/>
    <x v="1"/>
    <n v="4"/>
    <x v="0"/>
  </r>
  <r>
    <d v="2019-10-28T00:00:00"/>
    <n v="0.52"/>
    <x v="1"/>
    <n v="4"/>
    <x v="0"/>
  </r>
  <r>
    <d v="2019-10-25T00:00:00"/>
    <n v="0.53"/>
    <x v="1"/>
    <n v="4"/>
    <x v="0"/>
  </r>
  <r>
    <d v="2019-10-24T00:00:00"/>
    <n v="0.52"/>
    <x v="1"/>
    <n v="4"/>
    <x v="0"/>
  </r>
  <r>
    <d v="2019-10-23T00:00:00"/>
    <n v="0.52"/>
    <x v="1"/>
    <n v="4"/>
    <x v="0"/>
  </r>
  <r>
    <d v="2019-10-22T00:00:00"/>
    <n v="0.55000000000000004"/>
    <x v="1"/>
    <n v="4"/>
    <x v="0"/>
  </r>
  <r>
    <d v="2019-10-21T00:00:00"/>
    <n v="0.55000000000000004"/>
    <x v="1"/>
    <n v="4"/>
    <x v="0"/>
  </r>
  <r>
    <d v="2019-10-18T00:00:00"/>
    <n v="0.52"/>
    <x v="1"/>
    <n v="4"/>
    <x v="0"/>
  </r>
  <r>
    <d v="2019-10-17T00:00:00"/>
    <n v="0.54"/>
    <x v="1"/>
    <n v="4"/>
    <x v="0"/>
  </r>
  <r>
    <d v="2019-10-16T00:00:00"/>
    <n v="0.48499999999999999"/>
    <x v="1"/>
    <n v="4"/>
    <x v="0"/>
  </r>
  <r>
    <d v="2019-10-15T00:00:00"/>
    <n v="0.47"/>
    <x v="1"/>
    <n v="4"/>
    <x v="0"/>
  </r>
  <r>
    <d v="2019-10-14T00:00:00"/>
    <n v="0.47499999999999998"/>
    <x v="1"/>
    <n v="4"/>
    <x v="0"/>
  </r>
  <r>
    <d v="2019-10-11T00:00:00"/>
    <n v="0.47"/>
    <x v="1"/>
    <n v="4"/>
    <x v="0"/>
  </r>
  <r>
    <d v="2019-10-10T00:00:00"/>
    <n v="0.47499999999999998"/>
    <x v="1"/>
    <n v="4"/>
    <x v="0"/>
  </r>
  <r>
    <d v="2019-10-09T00:00:00"/>
    <n v="0.48499999999999999"/>
    <x v="1"/>
    <n v="4"/>
    <x v="0"/>
  </r>
  <r>
    <d v="2019-10-08T00:00:00"/>
    <n v="0.47"/>
    <x v="1"/>
    <n v="4"/>
    <x v="0"/>
  </r>
  <r>
    <d v="2019-10-04T00:00:00"/>
    <n v="0.53"/>
    <x v="1"/>
    <n v="4"/>
    <x v="0"/>
  </r>
  <r>
    <d v="2019-10-03T00:00:00"/>
    <n v="0.55000000000000004"/>
    <x v="1"/>
    <n v="4"/>
    <x v="0"/>
  </r>
  <r>
    <d v="2019-10-02T00:00:00"/>
    <n v="0.54"/>
    <x v="1"/>
    <n v="4"/>
    <x v="0"/>
  </r>
  <r>
    <d v="2019-09-30T00:00:00"/>
    <n v="0.56999999999999995"/>
    <x v="1"/>
    <n v="3"/>
    <x v="0"/>
  </r>
  <r>
    <d v="2019-09-27T00:00:00"/>
    <n v="0.64"/>
    <x v="1"/>
    <n v="3"/>
    <x v="0"/>
  </r>
  <r>
    <d v="2019-09-26T00:00:00"/>
    <n v="0.57999999999999996"/>
    <x v="1"/>
    <n v="3"/>
    <x v="0"/>
  </r>
  <r>
    <d v="2019-09-25T00:00:00"/>
    <n v="0.61"/>
    <x v="1"/>
    <n v="3"/>
    <x v="0"/>
  </r>
  <r>
    <d v="2019-09-24T00:00:00"/>
    <n v="0.57999999999999996"/>
    <x v="1"/>
    <n v="3"/>
    <x v="0"/>
  </r>
  <r>
    <d v="2019-09-23T00:00:00"/>
    <n v="0.48"/>
    <x v="1"/>
    <n v="3"/>
    <x v="0"/>
  </r>
  <r>
    <d v="2019-09-20T00:00:00"/>
    <n v="0.48"/>
    <x v="1"/>
    <n v="3"/>
    <x v="0"/>
  </r>
  <r>
    <d v="2019-09-19T00:00:00"/>
    <n v="0.45"/>
    <x v="1"/>
    <n v="3"/>
    <x v="0"/>
  </r>
  <r>
    <d v="2019-09-18T00:00:00"/>
    <n v="0.45"/>
    <x v="1"/>
    <n v="3"/>
    <x v="0"/>
  </r>
  <r>
    <d v="2019-09-17T00:00:00"/>
    <n v="0.36499999999999999"/>
    <x v="1"/>
    <n v="3"/>
    <x v="0"/>
  </r>
  <r>
    <d v="2019-09-16T00:00:00"/>
    <n v="0.36499999999999999"/>
    <x v="1"/>
    <n v="3"/>
    <x v="0"/>
  </r>
  <r>
    <d v="2019-09-13T00:00:00"/>
    <n v="0.35499999999999998"/>
    <x v="1"/>
    <n v="3"/>
    <x v="0"/>
  </r>
  <r>
    <d v="2019-09-12T00:00:00"/>
    <n v="0.27"/>
    <x v="1"/>
    <n v="3"/>
    <x v="0"/>
  </r>
  <r>
    <d v="2019-09-10T00:00:00"/>
    <n v="0.27500000000000002"/>
    <x v="1"/>
    <n v="3"/>
    <x v="0"/>
  </r>
  <r>
    <d v="2019-09-09T00:00:00"/>
    <n v="0.26"/>
    <x v="1"/>
    <n v="3"/>
    <x v="0"/>
  </r>
  <r>
    <d v="2019-09-06T00:00:00"/>
    <n v="0.26500000000000001"/>
    <x v="1"/>
    <n v="3"/>
    <x v="0"/>
  </r>
  <r>
    <d v="2019-09-05T00:00:00"/>
    <n v="0.255"/>
    <x v="1"/>
    <n v="3"/>
    <x v="0"/>
  </r>
  <r>
    <d v="2019-08-30T00:00:00"/>
    <n v="0.26500000000000001"/>
    <x v="1"/>
    <n v="3"/>
    <x v="0"/>
  </r>
  <r>
    <d v="2019-08-29T00:00:00"/>
    <n v="0.26500000000000001"/>
    <x v="1"/>
    <n v="3"/>
    <x v="0"/>
  </r>
  <r>
    <d v="2019-08-28T00:00:00"/>
    <n v="0.28499999999999998"/>
    <x v="1"/>
    <n v="3"/>
    <x v="0"/>
  </r>
  <r>
    <d v="2019-08-23T00:00:00"/>
    <n v="0.28499999999999998"/>
    <x v="1"/>
    <n v="3"/>
    <x v="0"/>
  </r>
  <r>
    <d v="2019-08-21T00:00:00"/>
    <n v="0.28499999999999998"/>
    <x v="1"/>
    <n v="3"/>
    <x v="0"/>
  </r>
  <r>
    <d v="2019-08-20T00:00:00"/>
    <n v="0.27"/>
    <x v="1"/>
    <n v="3"/>
    <x v="0"/>
  </r>
  <r>
    <d v="2019-08-19T00:00:00"/>
    <n v="0.26"/>
    <x v="1"/>
    <n v="3"/>
    <x v="0"/>
  </r>
  <r>
    <d v="2019-08-16T00:00:00"/>
    <n v="0.27"/>
    <x v="1"/>
    <n v="3"/>
    <x v="0"/>
  </r>
  <r>
    <d v="2019-08-15T00:00:00"/>
    <n v="0.27"/>
    <x v="1"/>
    <n v="3"/>
    <x v="0"/>
  </r>
  <r>
    <d v="2019-08-14T00:00:00"/>
    <n v="0.27"/>
    <x v="1"/>
    <n v="3"/>
    <x v="0"/>
  </r>
  <r>
    <d v="2019-08-13T00:00:00"/>
    <n v="0.3"/>
    <x v="1"/>
    <n v="3"/>
    <x v="0"/>
  </r>
  <r>
    <d v="2019-08-12T00:00:00"/>
    <n v="0.27500000000000002"/>
    <x v="1"/>
    <n v="3"/>
    <x v="0"/>
  </r>
  <r>
    <d v="2019-08-09T00:00:00"/>
    <n v="0.30499999999999999"/>
    <x v="1"/>
    <n v="3"/>
    <x v="0"/>
  </r>
  <r>
    <d v="2019-08-08T00:00:00"/>
    <n v="0.315"/>
    <x v="1"/>
    <n v="3"/>
    <x v="0"/>
  </r>
  <r>
    <d v="2019-08-07T00:00:00"/>
    <n v="0.315"/>
    <x v="1"/>
    <n v="3"/>
    <x v="0"/>
  </r>
  <r>
    <d v="2019-08-06T00:00:00"/>
    <n v="0.315"/>
    <x v="1"/>
    <n v="3"/>
    <x v="0"/>
  </r>
  <r>
    <d v="2019-08-05T00:00:00"/>
    <n v="0.32"/>
    <x v="1"/>
    <n v="3"/>
    <x v="0"/>
  </r>
  <r>
    <d v="2019-07-31T00:00:00"/>
    <n v="0.32"/>
    <x v="1"/>
    <n v="3"/>
    <x v="0"/>
  </r>
  <r>
    <d v="2019-07-30T00:00:00"/>
    <n v="0.32"/>
    <x v="1"/>
    <n v="3"/>
    <x v="0"/>
  </r>
  <r>
    <d v="2019-07-26T00:00:00"/>
    <n v="0.32"/>
    <x v="1"/>
    <n v="3"/>
    <x v="0"/>
  </r>
  <r>
    <d v="2019-07-25T00:00:00"/>
    <n v="0.34499999999999997"/>
    <x v="1"/>
    <n v="3"/>
    <x v="0"/>
  </r>
  <r>
    <d v="2019-07-22T00:00:00"/>
    <n v="0.33"/>
    <x v="1"/>
    <n v="3"/>
    <x v="0"/>
  </r>
  <r>
    <d v="2019-07-19T00:00:00"/>
    <n v="0.34499999999999997"/>
    <x v="1"/>
    <n v="3"/>
    <x v="0"/>
  </r>
  <r>
    <d v="2019-07-18T00:00:00"/>
    <n v="0.34499999999999997"/>
    <x v="1"/>
    <n v="3"/>
    <x v="0"/>
  </r>
  <r>
    <d v="2019-07-17T00:00:00"/>
    <n v="0.32"/>
    <x v="1"/>
    <n v="3"/>
    <x v="0"/>
  </r>
  <r>
    <d v="2019-07-16T00:00:00"/>
    <n v="0.30499999999999999"/>
    <x v="1"/>
    <n v="3"/>
    <x v="0"/>
  </r>
  <r>
    <d v="2019-07-15T00:00:00"/>
    <n v="0.30499999999999999"/>
    <x v="1"/>
    <n v="3"/>
    <x v="0"/>
  </r>
  <r>
    <d v="2019-07-12T00:00:00"/>
    <n v="0.28000000000000003"/>
    <x v="1"/>
    <n v="3"/>
    <x v="0"/>
  </r>
  <r>
    <d v="2019-07-11T00:00:00"/>
    <n v="0.28000000000000003"/>
    <x v="1"/>
    <n v="3"/>
    <x v="0"/>
  </r>
  <r>
    <d v="2019-07-10T00:00:00"/>
    <n v="0.315"/>
    <x v="1"/>
    <n v="3"/>
    <x v="0"/>
  </r>
  <r>
    <d v="2019-07-09T00:00:00"/>
    <n v="0.34"/>
    <x v="1"/>
    <n v="3"/>
    <x v="0"/>
  </r>
  <r>
    <d v="2019-07-08T00:00:00"/>
    <n v="0.34499999999999997"/>
    <x v="1"/>
    <n v="3"/>
    <x v="0"/>
  </r>
  <r>
    <d v="2019-07-05T00:00:00"/>
    <n v="0.36499999999999999"/>
    <x v="1"/>
    <n v="3"/>
    <x v="0"/>
  </r>
  <r>
    <d v="2019-07-04T00:00:00"/>
    <n v="0.36"/>
    <x v="1"/>
    <n v="3"/>
    <x v="0"/>
  </r>
  <r>
    <d v="2019-07-03T00:00:00"/>
    <n v="0.36"/>
    <x v="1"/>
    <n v="3"/>
    <x v="0"/>
  </r>
  <r>
    <d v="2019-07-02T00:00:00"/>
    <n v="0.35499999999999998"/>
    <x v="1"/>
    <n v="3"/>
    <x v="0"/>
  </r>
  <r>
    <d v="2019-06-28T00:00:00"/>
    <n v="0.38500000000000001"/>
    <x v="1"/>
    <n v="2"/>
    <x v="1"/>
  </r>
  <r>
    <d v="2019-06-27T00:00:00"/>
    <n v="0.36499999999999999"/>
    <x v="1"/>
    <n v="2"/>
    <x v="1"/>
  </r>
  <r>
    <d v="2019-06-26T00:00:00"/>
    <n v="0.36"/>
    <x v="1"/>
    <n v="2"/>
    <x v="1"/>
  </r>
  <r>
    <d v="2019-06-25T00:00:00"/>
    <n v="0.37"/>
    <x v="1"/>
    <n v="2"/>
    <x v="1"/>
  </r>
  <r>
    <d v="2019-06-24T00:00:00"/>
    <n v="0.35"/>
    <x v="1"/>
    <n v="2"/>
    <x v="1"/>
  </r>
  <r>
    <d v="2019-06-21T00:00:00"/>
    <n v="0.5"/>
    <x v="1"/>
    <n v="2"/>
    <x v="1"/>
  </r>
  <r>
    <d v="2019-06-20T00:00:00"/>
    <n v="0.51"/>
    <x v="1"/>
    <n v="2"/>
    <x v="1"/>
  </r>
  <r>
    <d v="2019-06-19T00:00:00"/>
    <n v="0.55000000000000004"/>
    <x v="1"/>
    <n v="2"/>
    <x v="1"/>
  </r>
  <r>
    <d v="2019-06-18T00:00:00"/>
    <n v="0.62"/>
    <x v="1"/>
    <n v="2"/>
    <x v="1"/>
  </r>
  <r>
    <d v="2019-06-17T00:00:00"/>
    <n v="0.62"/>
    <x v="1"/>
    <n v="2"/>
    <x v="1"/>
  </r>
  <r>
    <d v="2019-06-14T00:00:00"/>
    <n v="0.59"/>
    <x v="1"/>
    <n v="2"/>
    <x v="1"/>
  </r>
  <r>
    <d v="2019-06-13T00:00:00"/>
    <n v="0.63"/>
    <x v="1"/>
    <n v="2"/>
    <x v="1"/>
  </r>
  <r>
    <d v="2019-06-12T00:00:00"/>
    <n v="0.6"/>
    <x v="1"/>
    <n v="2"/>
    <x v="1"/>
  </r>
  <r>
    <d v="2019-06-11T00:00:00"/>
    <n v="0.66"/>
    <x v="1"/>
    <n v="2"/>
    <x v="1"/>
  </r>
  <r>
    <d v="2019-06-10T00:00:00"/>
    <n v="0.66"/>
    <x v="1"/>
    <n v="2"/>
    <x v="1"/>
  </r>
  <r>
    <d v="2019-06-06T00:00:00"/>
    <n v="0.69"/>
    <x v="1"/>
    <n v="2"/>
    <x v="1"/>
  </r>
  <r>
    <d v="2019-06-05T00:00:00"/>
    <n v="0.66"/>
    <x v="1"/>
    <n v="2"/>
    <x v="1"/>
  </r>
  <r>
    <d v="2019-06-04T00:00:00"/>
    <n v="0.79"/>
    <x v="1"/>
    <n v="2"/>
    <x v="1"/>
  </r>
  <r>
    <d v="2019-06-03T00:00:00"/>
    <n v="0.6"/>
    <x v="1"/>
    <n v="2"/>
    <x v="1"/>
  </r>
  <r>
    <d v="2019-05-31T00:00:00"/>
    <n v="0.69"/>
    <x v="1"/>
    <n v="2"/>
    <x v="1"/>
  </r>
  <r>
    <d v="2019-05-30T00:00:00"/>
    <n v="0.71"/>
    <x v="1"/>
    <n v="2"/>
    <x v="1"/>
  </r>
  <r>
    <d v="2019-05-24T00:00:00"/>
    <n v="0.73"/>
    <x v="1"/>
    <n v="2"/>
    <x v="1"/>
  </r>
  <r>
    <d v="2019-05-23T00:00:00"/>
    <n v="0.73"/>
    <x v="1"/>
    <n v="2"/>
    <x v="1"/>
  </r>
  <r>
    <d v="2019-05-22T00:00:00"/>
    <n v="0.7"/>
    <x v="1"/>
    <n v="2"/>
    <x v="1"/>
  </r>
  <r>
    <d v="2019-05-20T00:00:00"/>
    <n v="0.74"/>
    <x v="1"/>
    <n v="2"/>
    <x v="1"/>
  </r>
  <r>
    <d v="2019-05-17T00:00:00"/>
    <n v="0.75"/>
    <x v="1"/>
    <n v="2"/>
    <x v="1"/>
  </r>
  <r>
    <d v="2019-05-16T00:00:00"/>
    <n v="0.75"/>
    <x v="1"/>
    <n v="2"/>
    <x v="1"/>
  </r>
  <r>
    <d v="2019-05-15T00:00:00"/>
    <n v="0.75"/>
    <x v="1"/>
    <n v="2"/>
    <x v="1"/>
  </r>
  <r>
    <d v="2019-05-10T00:00:00"/>
    <n v="0.76"/>
    <x v="1"/>
    <n v="2"/>
    <x v="1"/>
  </r>
  <r>
    <d v="2019-05-09T00:00:00"/>
    <n v="0.75"/>
    <x v="1"/>
    <n v="2"/>
    <x v="1"/>
  </r>
  <r>
    <d v="2019-05-08T00:00:00"/>
    <n v="0.78"/>
    <x v="1"/>
    <n v="2"/>
    <x v="1"/>
  </r>
  <r>
    <d v="2019-05-07T00:00:00"/>
    <n v="0.78"/>
    <x v="1"/>
    <n v="2"/>
    <x v="1"/>
  </r>
  <r>
    <d v="2019-05-06T00:00:00"/>
    <n v="0.78"/>
    <x v="1"/>
    <n v="2"/>
    <x v="1"/>
  </r>
  <r>
    <d v="2019-05-03T00:00:00"/>
    <n v="0.8"/>
    <x v="1"/>
    <n v="2"/>
    <x v="1"/>
  </r>
  <r>
    <d v="2019-05-02T00:00:00"/>
    <n v="0.75"/>
    <x v="1"/>
    <n v="2"/>
    <x v="1"/>
  </r>
  <r>
    <d v="2019-04-30T00:00:00"/>
    <n v="0.79"/>
    <x v="1"/>
    <n v="2"/>
    <x v="1"/>
  </r>
  <r>
    <d v="2019-04-29T00:00:00"/>
    <n v="0.78"/>
    <x v="1"/>
    <n v="2"/>
    <x v="1"/>
  </r>
  <r>
    <d v="2019-04-26T00:00:00"/>
    <n v="0.78"/>
    <x v="1"/>
    <n v="2"/>
    <x v="1"/>
  </r>
  <r>
    <d v="2019-04-25T00:00:00"/>
    <n v="0.8"/>
    <x v="1"/>
    <n v="2"/>
    <x v="1"/>
  </r>
  <r>
    <d v="2019-04-24T00:00:00"/>
    <n v="0.82"/>
    <x v="1"/>
    <n v="2"/>
    <x v="1"/>
  </r>
  <r>
    <d v="2019-04-23T00:00:00"/>
    <n v="0.85"/>
    <x v="1"/>
    <n v="2"/>
    <x v="1"/>
  </r>
  <r>
    <d v="2019-04-18T00:00:00"/>
    <n v="0.81"/>
    <x v="1"/>
    <n v="2"/>
    <x v="1"/>
  </r>
  <r>
    <d v="2019-04-17T00:00:00"/>
    <n v="0.79"/>
    <x v="1"/>
    <n v="2"/>
    <x v="1"/>
  </r>
  <r>
    <d v="2019-04-16T00:00:00"/>
    <n v="0.8"/>
    <x v="1"/>
    <n v="2"/>
    <x v="1"/>
  </r>
  <r>
    <d v="2019-04-15T00:00:00"/>
    <n v="0.81"/>
    <x v="1"/>
    <n v="2"/>
    <x v="1"/>
  </r>
  <r>
    <d v="2019-04-12T00:00:00"/>
    <n v="0.82"/>
    <x v="1"/>
    <n v="2"/>
    <x v="1"/>
  </r>
  <r>
    <d v="2019-04-11T00:00:00"/>
    <n v="0.86"/>
    <x v="1"/>
    <n v="2"/>
    <x v="1"/>
  </r>
  <r>
    <d v="2019-04-10T00:00:00"/>
    <n v="0.84"/>
    <x v="1"/>
    <n v="2"/>
    <x v="1"/>
  </r>
  <r>
    <d v="2019-04-09T00:00:00"/>
    <n v="0.87"/>
    <x v="1"/>
    <n v="2"/>
    <x v="1"/>
  </r>
  <r>
    <d v="2019-04-08T00:00:00"/>
    <n v="0.87"/>
    <x v="1"/>
    <n v="2"/>
    <x v="1"/>
  </r>
  <r>
    <d v="2019-04-04T00:00:00"/>
    <n v="0.9"/>
    <x v="1"/>
    <n v="2"/>
    <x v="1"/>
  </r>
  <r>
    <d v="2019-04-03T00:00:00"/>
    <n v="0.95"/>
    <x v="1"/>
    <n v="2"/>
    <x v="1"/>
  </r>
  <r>
    <d v="2019-04-02T00:00:00"/>
    <n v="0.95"/>
    <x v="1"/>
    <n v="2"/>
    <x v="1"/>
  </r>
  <r>
    <d v="2019-04-01T00:00:00"/>
    <n v="0.9"/>
    <x v="1"/>
    <n v="2"/>
    <x v="1"/>
  </r>
  <r>
    <d v="2019-03-29T00:00:00"/>
    <n v="0.92"/>
    <x v="1"/>
    <n v="1"/>
    <x v="1"/>
  </r>
  <r>
    <d v="2019-03-28T00:00:00"/>
    <n v="0.9"/>
    <x v="1"/>
    <n v="1"/>
    <x v="1"/>
  </r>
  <r>
    <d v="2019-03-27T00:00:00"/>
    <n v="0.92"/>
    <x v="1"/>
    <n v="1"/>
    <x v="1"/>
  </r>
  <r>
    <d v="2019-03-26T00:00:00"/>
    <n v="0.93"/>
    <x v="1"/>
    <n v="1"/>
    <x v="1"/>
  </r>
  <r>
    <d v="2019-03-25T00:00:00"/>
    <n v="0.94"/>
    <x v="1"/>
    <n v="1"/>
    <x v="1"/>
  </r>
  <r>
    <d v="2019-03-22T00:00:00"/>
    <n v="0.94"/>
    <x v="1"/>
    <n v="1"/>
    <x v="1"/>
  </r>
  <r>
    <d v="2019-03-21T00:00:00"/>
    <n v="0.94"/>
    <x v="1"/>
    <n v="1"/>
    <x v="1"/>
  </r>
  <r>
    <d v="2019-03-20T00:00:00"/>
    <n v="1.02"/>
    <x v="1"/>
    <n v="1"/>
    <x v="1"/>
  </r>
  <r>
    <d v="2019-03-19T00:00:00"/>
    <n v="1.05"/>
    <x v="1"/>
    <n v="1"/>
    <x v="1"/>
  </r>
  <r>
    <d v="2019-03-18T00:00:00"/>
    <n v="1.01"/>
    <x v="1"/>
    <n v="1"/>
    <x v="1"/>
  </r>
  <r>
    <d v="2019-03-15T00:00:00"/>
    <n v="0.97"/>
    <x v="1"/>
    <n v="1"/>
    <x v="1"/>
  </r>
  <r>
    <d v="2019-03-14T00:00:00"/>
    <n v="0.96"/>
    <x v="1"/>
    <n v="1"/>
    <x v="1"/>
  </r>
  <r>
    <d v="2019-03-13T00:00:00"/>
    <n v="0.98"/>
    <x v="1"/>
    <n v="1"/>
    <x v="1"/>
  </r>
  <r>
    <d v="2019-03-12T00:00:00"/>
    <n v="0.99"/>
    <x v="1"/>
    <n v="1"/>
    <x v="1"/>
  </r>
  <r>
    <d v="2019-03-11T00:00:00"/>
    <n v="0.93"/>
    <x v="1"/>
    <n v="1"/>
    <x v="1"/>
  </r>
  <r>
    <d v="2019-03-08T00:00:00"/>
    <n v="0.92"/>
    <x v="1"/>
    <n v="1"/>
    <x v="1"/>
  </r>
  <r>
    <d v="2019-03-07T00:00:00"/>
    <n v="0.88"/>
    <x v="1"/>
    <n v="1"/>
    <x v="1"/>
  </r>
  <r>
    <d v="2019-03-06T00:00:00"/>
    <n v="0.87"/>
    <x v="1"/>
    <n v="1"/>
    <x v="1"/>
  </r>
  <r>
    <d v="2019-03-05T00:00:00"/>
    <n v="0.77"/>
    <x v="1"/>
    <n v="1"/>
    <x v="1"/>
  </r>
  <r>
    <d v="2019-03-04T00:00:00"/>
    <n v="0.8"/>
    <x v="1"/>
    <n v="1"/>
    <x v="1"/>
  </r>
  <r>
    <d v="2019-03-01T00:00:00"/>
    <n v="0.8"/>
    <x v="1"/>
    <n v="1"/>
    <x v="1"/>
  </r>
  <r>
    <d v="2019-02-28T00:00:00"/>
    <n v="0.8"/>
    <x v="1"/>
    <n v="1"/>
    <x v="1"/>
  </r>
  <r>
    <d v="2019-02-27T00:00:00"/>
    <n v="0.78"/>
    <x v="1"/>
    <n v="1"/>
    <x v="1"/>
  </r>
  <r>
    <d v="2019-02-26T00:00:00"/>
    <n v="0.79"/>
    <x v="1"/>
    <n v="1"/>
    <x v="1"/>
  </r>
  <r>
    <d v="2019-02-25T00:00:00"/>
    <n v="0.8"/>
    <x v="1"/>
    <n v="1"/>
    <x v="1"/>
  </r>
  <r>
    <d v="2019-02-22T00:00:00"/>
    <n v="0.79"/>
    <x v="1"/>
    <n v="1"/>
    <x v="1"/>
  </r>
  <r>
    <d v="2019-02-21T00:00:00"/>
    <n v="0.79"/>
    <x v="1"/>
    <n v="1"/>
    <x v="1"/>
  </r>
  <r>
    <d v="2019-02-20T00:00:00"/>
    <n v="0.8"/>
    <x v="1"/>
    <n v="1"/>
    <x v="1"/>
  </r>
  <r>
    <d v="2019-02-19T00:00:00"/>
    <n v="0.8"/>
    <x v="1"/>
    <n v="1"/>
    <x v="1"/>
  </r>
  <r>
    <d v="2019-02-18T00:00:00"/>
    <n v="0.82"/>
    <x v="1"/>
    <n v="1"/>
    <x v="1"/>
  </r>
  <r>
    <d v="2019-02-15T00:00:00"/>
    <n v="0.8"/>
    <x v="1"/>
    <n v="1"/>
    <x v="1"/>
  </r>
  <r>
    <d v="2019-02-14T00:00:00"/>
    <n v="0.8"/>
    <x v="1"/>
    <n v="1"/>
    <x v="1"/>
  </r>
  <r>
    <d v="2019-02-13T00:00:00"/>
    <n v="0.77"/>
    <x v="1"/>
    <n v="1"/>
    <x v="1"/>
  </r>
  <r>
    <d v="2019-02-12T00:00:00"/>
    <n v="0.76"/>
    <x v="1"/>
    <n v="1"/>
    <x v="1"/>
  </r>
  <r>
    <d v="2019-02-11T00:00:00"/>
    <n v="0.78"/>
    <x v="1"/>
    <n v="1"/>
    <x v="1"/>
  </r>
  <r>
    <d v="2019-02-08T00:00:00"/>
    <n v="0.81"/>
    <x v="1"/>
    <n v="1"/>
    <x v="1"/>
  </r>
  <r>
    <d v="2019-02-04T00:00:00"/>
    <n v="0.81"/>
    <x v="1"/>
    <n v="1"/>
    <x v="1"/>
  </r>
  <r>
    <d v="2019-02-01T00:00:00"/>
    <n v="0.81"/>
    <x v="1"/>
    <n v="1"/>
    <x v="1"/>
  </r>
  <r>
    <d v="2019-01-31T00:00:00"/>
    <n v="0.8"/>
    <x v="1"/>
    <n v="1"/>
    <x v="1"/>
  </r>
  <r>
    <d v="2019-01-30T00:00:00"/>
    <n v="0.8"/>
    <x v="1"/>
    <n v="1"/>
    <x v="1"/>
  </r>
  <r>
    <d v="2019-01-29T00:00:00"/>
    <n v="0.8"/>
    <x v="1"/>
    <n v="1"/>
    <x v="1"/>
  </r>
  <r>
    <d v="2019-01-28T00:00:00"/>
    <n v="0.83"/>
    <x v="1"/>
    <n v="1"/>
    <x v="1"/>
  </r>
  <r>
    <d v="2019-01-25T00:00:00"/>
    <n v="0.83"/>
    <x v="1"/>
    <n v="1"/>
    <x v="1"/>
  </r>
  <r>
    <d v="2019-01-24T00:00:00"/>
    <n v="0.83"/>
    <x v="1"/>
    <n v="1"/>
    <x v="1"/>
  </r>
  <r>
    <d v="2019-01-23T00:00:00"/>
    <n v="0.83"/>
    <x v="1"/>
    <n v="1"/>
    <x v="1"/>
  </r>
  <r>
    <d v="2019-01-22T00:00:00"/>
    <n v="0.83"/>
    <x v="1"/>
    <n v="1"/>
    <x v="1"/>
  </r>
  <r>
    <d v="2019-01-21T00:00:00"/>
    <n v="0.78"/>
    <x v="1"/>
    <n v="1"/>
    <x v="1"/>
  </r>
  <r>
    <d v="2019-01-18T00:00:00"/>
    <n v="0.78"/>
    <x v="1"/>
    <n v="1"/>
    <x v="1"/>
  </r>
  <r>
    <d v="2019-01-17T00:00:00"/>
    <n v="0.78"/>
    <x v="1"/>
    <n v="1"/>
    <x v="1"/>
  </r>
  <r>
    <d v="2019-01-16T00:00:00"/>
    <n v="0.78"/>
    <x v="1"/>
    <n v="1"/>
    <x v="1"/>
  </r>
  <r>
    <d v="2019-01-15T00:00:00"/>
    <n v="0.78"/>
    <x v="1"/>
    <n v="1"/>
    <x v="1"/>
  </r>
  <r>
    <d v="2019-01-14T00:00:00"/>
    <n v="0.79"/>
    <x v="1"/>
    <n v="1"/>
    <x v="1"/>
  </r>
  <r>
    <d v="2019-01-11T00:00:00"/>
    <n v="0.81"/>
    <x v="1"/>
    <n v="1"/>
    <x v="1"/>
  </r>
  <r>
    <d v="2018-06-08T00:00:00"/>
    <n v="0.95"/>
    <x v="2"/>
    <n v="2"/>
    <x v="1"/>
  </r>
  <r>
    <d v="2018-06-07T00:00:00"/>
    <n v="0.95"/>
    <x v="2"/>
    <n v="2"/>
    <x v="1"/>
  </r>
  <r>
    <d v="2018-06-06T00:00:00"/>
    <n v="0.99"/>
    <x v="2"/>
    <n v="2"/>
    <x v="1"/>
  </r>
  <r>
    <d v="2018-06-05T00:00:00"/>
    <n v="0.99"/>
    <x v="2"/>
    <n v="2"/>
    <x v="1"/>
  </r>
  <r>
    <d v="2018-06-04T00:00:00"/>
    <n v="0.99"/>
    <x v="2"/>
    <n v="2"/>
    <x v="1"/>
  </r>
  <r>
    <d v="2018-06-01T00:00:00"/>
    <n v="1"/>
    <x v="2"/>
    <n v="2"/>
    <x v="1"/>
  </r>
  <r>
    <d v="2018-05-31T00:00:00"/>
    <n v="1"/>
    <x v="2"/>
    <n v="2"/>
    <x v="1"/>
  </r>
  <r>
    <d v="2018-05-30T00:00:00"/>
    <n v="0.99"/>
    <x v="2"/>
    <n v="2"/>
    <x v="1"/>
  </r>
  <r>
    <d v="2018-05-29T00:00:00"/>
    <n v="0.99"/>
    <x v="2"/>
    <n v="2"/>
    <x v="1"/>
  </r>
  <r>
    <d v="2018-05-28T00:00:00"/>
    <n v="1"/>
    <x v="2"/>
    <n v="2"/>
    <x v="1"/>
  </r>
  <r>
    <d v="2018-05-25T00:00:00"/>
    <n v="1"/>
    <x v="2"/>
    <n v="2"/>
    <x v="1"/>
  </r>
  <r>
    <d v="2018-05-24T00:00:00"/>
    <n v="1.01"/>
    <x v="2"/>
    <n v="2"/>
    <x v="1"/>
  </r>
  <r>
    <d v="2018-05-23T00:00:00"/>
    <n v="1"/>
    <x v="2"/>
    <n v="2"/>
    <x v="1"/>
  </r>
  <r>
    <d v="2018-05-21T00:00:00"/>
    <n v="1.01"/>
    <x v="2"/>
    <n v="2"/>
    <x v="1"/>
  </r>
  <r>
    <d v="2018-05-18T00:00:00"/>
    <n v="1.01"/>
    <x v="2"/>
    <n v="2"/>
    <x v="1"/>
  </r>
  <r>
    <d v="2018-05-17T00:00:00"/>
    <n v="1"/>
    <x v="2"/>
    <n v="2"/>
    <x v="1"/>
  </r>
  <r>
    <d v="2018-05-16T00:00:00"/>
    <n v="1"/>
    <x v="2"/>
    <n v="2"/>
    <x v="1"/>
  </r>
  <r>
    <d v="2018-05-15T00:00:00"/>
    <n v="1"/>
    <x v="2"/>
    <n v="2"/>
    <x v="1"/>
  </r>
  <r>
    <d v="2018-05-14T00:00:00"/>
    <n v="1.01"/>
    <x v="2"/>
    <n v="2"/>
    <x v="1"/>
  </r>
  <r>
    <d v="2018-05-11T00:00:00"/>
    <n v="1.01"/>
    <x v="2"/>
    <n v="2"/>
    <x v="1"/>
  </r>
  <r>
    <d v="2018-05-10T00:00:00"/>
    <n v="1.01"/>
    <x v="2"/>
    <n v="2"/>
    <x v="1"/>
  </r>
  <r>
    <d v="2018-05-09T00:00:00"/>
    <n v="1.01"/>
    <x v="2"/>
    <n v="2"/>
    <x v="1"/>
  </r>
  <r>
    <d v="2018-05-08T00:00:00"/>
    <n v="1.01"/>
    <x v="2"/>
    <n v="2"/>
    <x v="1"/>
  </r>
  <r>
    <d v="2018-05-07T00:00:00"/>
    <n v="1"/>
    <x v="2"/>
    <n v="2"/>
    <x v="1"/>
  </r>
  <r>
    <d v="2018-05-04T00:00:00"/>
    <n v="1.01"/>
    <x v="2"/>
    <n v="2"/>
    <x v="1"/>
  </r>
  <r>
    <d v="2018-05-03T00:00:00"/>
    <n v="1"/>
    <x v="2"/>
    <n v="2"/>
    <x v="1"/>
  </r>
  <r>
    <d v="2018-05-02T00:00:00"/>
    <n v="1.01"/>
    <x v="2"/>
    <n v="2"/>
    <x v="1"/>
  </r>
  <r>
    <d v="2018-04-30T00:00:00"/>
    <n v="1.06"/>
    <x v="2"/>
    <n v="2"/>
    <x v="1"/>
  </r>
  <r>
    <d v="2018-04-27T00:00:00"/>
    <n v="1.02"/>
    <x v="2"/>
    <n v="2"/>
    <x v="1"/>
  </r>
  <r>
    <d v="2018-04-26T00:00:00"/>
    <n v="1"/>
    <x v="2"/>
    <n v="2"/>
    <x v="1"/>
  </r>
  <r>
    <d v="2018-04-25T00:00:00"/>
    <n v="1.03"/>
    <x v="2"/>
    <n v="2"/>
    <x v="1"/>
  </r>
  <r>
    <d v="2018-04-24T00:00:00"/>
    <n v="1.08"/>
    <x v="2"/>
    <n v="2"/>
    <x v="1"/>
  </r>
  <r>
    <d v="2018-04-23T00:00:00"/>
    <n v="1.02"/>
    <x v="2"/>
    <n v="2"/>
    <x v="1"/>
  </r>
  <r>
    <d v="2018-04-20T00:00:00"/>
    <n v="0.95"/>
    <x v="2"/>
    <n v="2"/>
    <x v="1"/>
  </r>
  <r>
    <d v="2018-04-19T00:00:00"/>
    <n v="0.94"/>
    <x v="2"/>
    <n v="2"/>
    <x v="1"/>
  </r>
  <r>
    <d v="2018-04-18T00:00:00"/>
    <n v="0.93"/>
    <x v="2"/>
    <n v="2"/>
    <x v="1"/>
  </r>
  <r>
    <d v="2018-04-17T00:00:00"/>
    <n v="0.92"/>
    <x v="2"/>
    <n v="2"/>
    <x v="1"/>
  </r>
  <r>
    <d v="2018-04-16T00:00:00"/>
    <n v="0.93"/>
    <x v="2"/>
    <n v="2"/>
    <x v="1"/>
  </r>
  <r>
    <d v="2018-04-13T00:00:00"/>
    <n v="0.97"/>
    <x v="2"/>
    <n v="2"/>
    <x v="1"/>
  </r>
  <r>
    <d v="2018-04-12T00:00:00"/>
    <n v="0.99"/>
    <x v="2"/>
    <n v="2"/>
    <x v="1"/>
  </r>
  <r>
    <d v="2018-04-11T00:00:00"/>
    <n v="0.98"/>
    <x v="2"/>
    <n v="2"/>
    <x v="1"/>
  </r>
  <r>
    <d v="2018-04-10T00:00:00"/>
    <n v="0.98"/>
    <x v="2"/>
    <n v="2"/>
    <x v="1"/>
  </r>
  <r>
    <d v="2018-04-09T00:00:00"/>
    <n v="0.99"/>
    <x v="2"/>
    <n v="2"/>
    <x v="1"/>
  </r>
  <r>
    <d v="2018-04-06T00:00:00"/>
    <n v="0.98"/>
    <x v="2"/>
    <n v="2"/>
    <x v="1"/>
  </r>
  <r>
    <d v="2018-04-04T00:00:00"/>
    <n v="1"/>
    <x v="2"/>
    <n v="2"/>
    <x v="1"/>
  </r>
  <r>
    <d v="2018-04-03T00:00:00"/>
    <n v="1"/>
    <x v="2"/>
    <n v="2"/>
    <x v="1"/>
  </r>
  <r>
    <d v="2018-03-29T00:00:00"/>
    <n v="1.03"/>
    <x v="2"/>
    <n v="1"/>
    <x v="1"/>
  </r>
  <r>
    <d v="2018-03-28T00:00:00"/>
    <n v="0.92"/>
    <x v="2"/>
    <n v="1"/>
    <x v="1"/>
  </r>
  <r>
    <d v="2018-03-27T00:00:00"/>
    <n v="0.88"/>
    <x v="2"/>
    <n v="1"/>
    <x v="1"/>
  </r>
  <r>
    <d v="2018-03-22T00:00:00"/>
    <n v="0.83"/>
    <x v="2"/>
    <n v="1"/>
    <x v="1"/>
  </r>
  <r>
    <d v="2018-03-21T00:00:00"/>
    <n v="0.84"/>
    <x v="2"/>
    <n v="1"/>
    <x v="1"/>
  </r>
  <r>
    <d v="2018-03-19T00:00:00"/>
    <n v="0.84"/>
    <x v="2"/>
    <n v="1"/>
    <x v="1"/>
  </r>
  <r>
    <d v="2018-03-14T00:00:00"/>
    <n v="0.83"/>
    <x v="2"/>
    <n v="1"/>
    <x v="1"/>
  </r>
  <r>
    <d v="2018-03-13T00:00:00"/>
    <n v="0.83"/>
    <x v="2"/>
    <n v="1"/>
    <x v="1"/>
  </r>
  <r>
    <d v="2018-03-12T00:00:00"/>
    <n v="0.86"/>
    <x v="2"/>
    <n v="1"/>
    <x v="1"/>
  </r>
  <r>
    <d v="2018-03-09T00:00:00"/>
    <n v="0.87"/>
    <x v="2"/>
    <n v="1"/>
    <x v="1"/>
  </r>
  <r>
    <d v="2018-03-08T00:00:00"/>
    <n v="0.87"/>
    <x v="2"/>
    <n v="1"/>
    <x v="1"/>
  </r>
  <r>
    <d v="2018-03-06T00:00:00"/>
    <n v="0.86"/>
    <x v="2"/>
    <n v="1"/>
    <x v="1"/>
  </r>
  <r>
    <d v="2018-03-01T00:00:00"/>
    <n v="0.86"/>
    <x v="2"/>
    <n v="1"/>
    <x v="1"/>
  </r>
  <r>
    <d v="2018-02-28T00:00:00"/>
    <n v="0.86"/>
    <x v="2"/>
    <n v="1"/>
    <x v="1"/>
  </r>
  <r>
    <d v="2018-02-27T00:00:00"/>
    <n v="0.86"/>
    <x v="2"/>
    <n v="1"/>
    <x v="1"/>
  </r>
  <r>
    <d v="2018-02-22T00:00:00"/>
    <n v="0.86"/>
    <x v="2"/>
    <n v="1"/>
    <x v="1"/>
  </r>
  <r>
    <d v="2018-02-21T00:00:00"/>
    <n v="0.86"/>
    <x v="2"/>
    <n v="1"/>
    <x v="1"/>
  </r>
  <r>
    <d v="2018-02-14T00:00:00"/>
    <n v="0.84"/>
    <x v="2"/>
    <n v="1"/>
    <x v="1"/>
  </r>
  <r>
    <d v="2018-02-09T00:00:00"/>
    <n v="0.86"/>
    <x v="2"/>
    <n v="1"/>
    <x v="1"/>
  </r>
  <r>
    <d v="2018-02-06T00:00:00"/>
    <n v="0.88"/>
    <x v="2"/>
    <n v="1"/>
    <x v="1"/>
  </r>
  <r>
    <d v="2018-02-05T00:00:00"/>
    <n v="0.92"/>
    <x v="2"/>
    <n v="1"/>
    <x v="1"/>
  </r>
  <r>
    <d v="2018-02-02T00:00:00"/>
    <n v="0.91"/>
    <x v="2"/>
    <n v="1"/>
    <x v="1"/>
  </r>
  <r>
    <d v="2018-02-01T00:00:00"/>
    <n v="0.89"/>
    <x v="2"/>
    <n v="1"/>
    <x v="1"/>
  </r>
  <r>
    <d v="2018-01-31T00:00:00"/>
    <n v="0.91"/>
    <x v="2"/>
    <n v="1"/>
    <x v="1"/>
  </r>
  <r>
    <d v="2018-01-30T00:00:00"/>
    <n v="0.88"/>
    <x v="2"/>
    <n v="1"/>
    <x v="1"/>
  </r>
  <r>
    <d v="2018-01-29T00:00:00"/>
    <n v="0.85"/>
    <x v="2"/>
    <n v="1"/>
    <x v="1"/>
  </r>
  <r>
    <d v="2018-01-26T00:00:00"/>
    <n v="0.98"/>
    <x v="2"/>
    <n v="1"/>
    <x v="1"/>
  </r>
  <r>
    <d v="2018-01-25T00:00:00"/>
    <n v="0.84"/>
    <x v="2"/>
    <n v="1"/>
    <x v="1"/>
  </r>
  <r>
    <d v="2018-01-23T00:00:00"/>
    <n v="0.86"/>
    <x v="2"/>
    <n v="1"/>
    <x v="1"/>
  </r>
  <r>
    <d v="2018-01-22T00:00:00"/>
    <n v="0.86"/>
    <x v="2"/>
    <n v="1"/>
    <x v="1"/>
  </r>
  <r>
    <d v="2018-01-19T00:00:00"/>
    <n v="0.88"/>
    <x v="2"/>
    <n v="1"/>
    <x v="1"/>
  </r>
  <r>
    <d v="2018-01-18T00:00:00"/>
    <n v="0.86"/>
    <x v="2"/>
    <n v="1"/>
    <x v="1"/>
  </r>
  <r>
    <d v="2018-01-17T00:00:00"/>
    <n v="0.85"/>
    <x v="2"/>
    <n v="1"/>
    <x v="1"/>
  </r>
  <r>
    <d v="2018-01-16T00:00:00"/>
    <n v="0.85"/>
    <x v="2"/>
    <n v="1"/>
    <x v="1"/>
  </r>
  <r>
    <d v="2018-01-15T00:00:00"/>
    <n v="0.83"/>
    <x v="2"/>
    <n v="1"/>
    <x v="1"/>
  </r>
  <r>
    <d v="2018-01-12T00:00:00"/>
    <n v="0.88"/>
    <x v="2"/>
    <n v="1"/>
    <x v="1"/>
  </r>
  <r>
    <d v="2018-01-09T00:00:00"/>
    <n v="0.85"/>
    <x v="2"/>
    <n v="1"/>
    <x v="1"/>
  </r>
  <r>
    <d v="2018-01-08T00:00:00"/>
    <n v="0.85"/>
    <x v="2"/>
    <n v="1"/>
    <x v="1"/>
  </r>
  <r>
    <d v="2018-01-03T00:00:00"/>
    <n v="0.84"/>
    <x v="2"/>
    <n v="1"/>
    <x v="1"/>
  </r>
  <r>
    <d v="2017-12-29T00:00:00"/>
    <n v="0.84"/>
    <x v="3"/>
    <n v="4"/>
    <x v="0"/>
  </r>
  <r>
    <d v="2017-12-28T00:00:00"/>
    <n v="0.83"/>
    <x v="3"/>
    <n v="4"/>
    <x v="0"/>
  </r>
  <r>
    <d v="2017-12-22T00:00:00"/>
    <n v="0.83"/>
    <x v="3"/>
    <n v="4"/>
    <x v="0"/>
  </r>
  <r>
    <d v="2017-12-21T00:00:00"/>
    <n v="0.81"/>
    <x v="3"/>
    <n v="4"/>
    <x v="0"/>
  </r>
  <r>
    <d v="2017-12-20T00:00:00"/>
    <n v="0.81"/>
    <x v="3"/>
    <n v="4"/>
    <x v="0"/>
  </r>
  <r>
    <d v="2017-12-18T00:00:00"/>
    <n v="0.84"/>
    <x v="3"/>
    <n v="4"/>
    <x v="0"/>
  </r>
  <r>
    <d v="2017-12-15T00:00:00"/>
    <n v="0.84"/>
    <x v="3"/>
    <n v="4"/>
    <x v="0"/>
  </r>
  <r>
    <d v="2017-12-14T00:00:00"/>
    <n v="0.85"/>
    <x v="3"/>
    <n v="4"/>
    <x v="0"/>
  </r>
  <r>
    <d v="2017-12-13T00:00:00"/>
    <n v="0.85"/>
    <x v="3"/>
    <n v="4"/>
    <x v="0"/>
  </r>
  <r>
    <d v="2017-12-12T00:00:00"/>
    <n v="0.85"/>
    <x v="3"/>
    <n v="4"/>
    <x v="0"/>
  </r>
  <r>
    <d v="2017-12-11T00:00:00"/>
    <n v="0.86"/>
    <x v="3"/>
    <n v="4"/>
    <x v="0"/>
  </r>
  <r>
    <d v="2017-12-08T00:00:00"/>
    <n v="0.84"/>
    <x v="3"/>
    <n v="4"/>
    <x v="0"/>
  </r>
  <r>
    <d v="2017-12-07T00:00:00"/>
    <n v="0.8"/>
    <x v="3"/>
    <n v="4"/>
    <x v="0"/>
  </r>
  <r>
    <d v="2017-12-06T00:00:00"/>
    <n v="0.8"/>
    <x v="3"/>
    <n v="4"/>
    <x v="0"/>
  </r>
  <r>
    <d v="2017-12-05T00:00:00"/>
    <n v="0.86"/>
    <x v="3"/>
    <n v="4"/>
    <x v="0"/>
  </r>
  <r>
    <d v="2017-12-04T00:00:00"/>
    <n v="0.86"/>
    <x v="3"/>
    <n v="4"/>
    <x v="0"/>
  </r>
  <r>
    <d v="2017-11-30T00:00:00"/>
    <n v="0.84"/>
    <x v="3"/>
    <n v="4"/>
    <x v="0"/>
  </r>
  <r>
    <d v="2017-11-29T00:00:00"/>
    <n v="0.82"/>
    <x v="3"/>
    <n v="4"/>
    <x v="0"/>
  </r>
  <r>
    <d v="2017-11-28T00:00:00"/>
    <n v="0.82"/>
    <x v="3"/>
    <n v="4"/>
    <x v="0"/>
  </r>
  <r>
    <d v="2017-11-27T00:00:00"/>
    <n v="0.79"/>
    <x v="3"/>
    <n v="4"/>
    <x v="0"/>
  </r>
  <r>
    <d v="2017-11-24T00:00:00"/>
    <n v="0.75"/>
    <x v="3"/>
    <n v="4"/>
    <x v="0"/>
  </r>
  <r>
    <d v="2017-11-22T00:00:00"/>
    <n v="0.75"/>
    <x v="3"/>
    <n v="4"/>
    <x v="0"/>
  </r>
  <r>
    <d v="2017-11-16T00:00:00"/>
    <n v="0.72"/>
    <x v="3"/>
    <n v="4"/>
    <x v="0"/>
  </r>
  <r>
    <d v="2017-11-10T00:00:00"/>
    <n v="0.75"/>
    <x v="3"/>
    <n v="4"/>
    <x v="0"/>
  </r>
  <r>
    <d v="2017-11-09T00:00:00"/>
    <n v="0.73"/>
    <x v="3"/>
    <n v="4"/>
    <x v="0"/>
  </r>
  <r>
    <d v="2017-11-08T00:00:00"/>
    <n v="0.73"/>
    <x v="3"/>
    <n v="4"/>
    <x v="0"/>
  </r>
  <r>
    <d v="2017-10-31T00:00:00"/>
    <n v="0.7"/>
    <x v="3"/>
    <n v="4"/>
    <x v="0"/>
  </r>
  <r>
    <d v="2017-10-30T00:00:00"/>
    <n v="0.7"/>
    <x v="3"/>
    <n v="4"/>
    <x v="0"/>
  </r>
  <r>
    <d v="2017-10-27T00:00:00"/>
    <n v="0.71"/>
    <x v="3"/>
    <n v="4"/>
    <x v="0"/>
  </r>
  <r>
    <d v="2017-10-25T00:00:00"/>
    <n v="0.7"/>
    <x v="3"/>
    <n v="4"/>
    <x v="0"/>
  </r>
  <r>
    <d v="2017-10-24T00:00:00"/>
    <n v="0.73"/>
    <x v="3"/>
    <n v="4"/>
    <x v="0"/>
  </r>
  <r>
    <d v="2017-10-23T00:00:00"/>
    <n v="0.69"/>
    <x v="3"/>
    <n v="4"/>
    <x v="0"/>
  </r>
  <r>
    <d v="2017-10-20T00:00:00"/>
    <n v="0.75"/>
    <x v="3"/>
    <n v="4"/>
    <x v="0"/>
  </r>
  <r>
    <d v="2017-10-19T00:00:00"/>
    <n v="0.69"/>
    <x v="3"/>
    <n v="4"/>
    <x v="0"/>
  </r>
  <r>
    <d v="2017-10-16T00:00:00"/>
    <n v="0.71"/>
    <x v="3"/>
    <n v="4"/>
    <x v="0"/>
  </r>
  <r>
    <d v="2017-10-13T00:00:00"/>
    <n v="0.72"/>
    <x v="3"/>
    <n v="4"/>
    <x v="0"/>
  </r>
  <r>
    <d v="2017-10-11T00:00:00"/>
    <n v="0.72"/>
    <x v="3"/>
    <n v="4"/>
    <x v="0"/>
  </r>
  <r>
    <d v="2017-10-10T00:00:00"/>
    <n v="0.73"/>
    <x v="3"/>
    <n v="4"/>
    <x v="0"/>
  </r>
  <r>
    <d v="2017-10-09T00:00:00"/>
    <n v="0.75"/>
    <x v="3"/>
    <n v="4"/>
    <x v="0"/>
  </r>
  <r>
    <d v="2017-10-06T00:00:00"/>
    <n v="0.77"/>
    <x v="3"/>
    <n v="4"/>
    <x v="0"/>
  </r>
  <r>
    <d v="2017-09-29T00:00:00"/>
    <n v="0.72"/>
    <x v="3"/>
    <n v="3"/>
    <x v="0"/>
  </r>
  <r>
    <d v="2017-09-28T00:00:00"/>
    <n v="0.72"/>
    <x v="3"/>
    <n v="3"/>
    <x v="0"/>
  </r>
  <r>
    <d v="2017-09-27T00:00:00"/>
    <n v="0.77"/>
    <x v="3"/>
    <n v="3"/>
    <x v="0"/>
  </r>
  <r>
    <d v="2017-09-26T00:00:00"/>
    <n v="0.68"/>
    <x v="3"/>
    <n v="3"/>
    <x v="0"/>
  </r>
  <r>
    <d v="2017-09-25T00:00:00"/>
    <n v="0.7"/>
    <x v="3"/>
    <n v="3"/>
    <x v="0"/>
  </r>
  <r>
    <d v="2017-09-21T00:00:00"/>
    <n v="0.77"/>
    <x v="3"/>
    <n v="3"/>
    <x v="0"/>
  </r>
  <r>
    <d v="2017-09-18T00:00:00"/>
    <n v="0.73"/>
    <x v="3"/>
    <n v="3"/>
    <x v="0"/>
  </r>
  <r>
    <d v="2017-09-15T00:00:00"/>
    <n v="0.75"/>
    <x v="3"/>
    <n v="3"/>
    <x v="0"/>
  </r>
  <r>
    <d v="2017-09-13T00:00:00"/>
    <n v="0.72"/>
    <x v="3"/>
    <n v="3"/>
    <x v="0"/>
  </r>
  <r>
    <d v="2017-09-12T00:00:00"/>
    <n v="0.75"/>
    <x v="3"/>
    <n v="3"/>
    <x v="0"/>
  </r>
  <r>
    <d v="2017-09-11T00:00:00"/>
    <n v="0.74"/>
    <x v="3"/>
    <n v="3"/>
    <x v="0"/>
  </r>
  <r>
    <d v="2017-09-08T00:00:00"/>
    <n v="0.72"/>
    <x v="3"/>
    <n v="3"/>
    <x v="0"/>
  </r>
  <r>
    <d v="2017-09-07T00:00:00"/>
    <n v="0.73"/>
    <x v="3"/>
    <n v="3"/>
    <x v="0"/>
  </r>
  <r>
    <d v="2017-09-04T00:00:00"/>
    <n v="0.79"/>
    <x v="3"/>
    <n v="3"/>
    <x v="0"/>
  </r>
  <r>
    <d v="2017-09-01T00:00:00"/>
    <n v="0.79"/>
    <x v="3"/>
    <n v="3"/>
    <x v="0"/>
  </r>
  <r>
    <d v="2017-08-30T00:00:00"/>
    <n v="0.77"/>
    <x v="3"/>
    <n v="3"/>
    <x v="0"/>
  </r>
  <r>
    <d v="2017-08-29T00:00:00"/>
    <n v="0.77"/>
    <x v="3"/>
    <n v="3"/>
    <x v="0"/>
  </r>
  <r>
    <d v="2017-08-28T00:00:00"/>
    <n v="0.81"/>
    <x v="3"/>
    <n v="3"/>
    <x v="0"/>
  </r>
  <r>
    <d v="2017-08-25T00:00:00"/>
    <n v="0.82"/>
    <x v="3"/>
    <n v="3"/>
    <x v="0"/>
  </r>
  <r>
    <d v="2017-08-24T00:00:00"/>
    <n v="0.84"/>
    <x v="3"/>
    <n v="3"/>
    <x v="0"/>
  </r>
  <r>
    <d v="2017-08-21T00:00:00"/>
    <n v="0.82"/>
    <x v="3"/>
    <n v="3"/>
    <x v="0"/>
  </r>
  <r>
    <d v="2017-08-18T00:00:00"/>
    <n v="0.85"/>
    <x v="3"/>
    <n v="3"/>
    <x v="0"/>
  </r>
  <r>
    <d v="2017-08-17T00:00:00"/>
    <n v="0.82"/>
    <x v="3"/>
    <n v="3"/>
    <x v="0"/>
  </r>
  <r>
    <d v="2017-08-15T00:00:00"/>
    <n v="0.84"/>
    <x v="3"/>
    <n v="3"/>
    <x v="0"/>
  </r>
  <r>
    <d v="2017-08-14T00:00:00"/>
    <n v="0.85"/>
    <x v="3"/>
    <n v="3"/>
    <x v="0"/>
  </r>
  <r>
    <d v="2017-08-11T00:00:00"/>
    <n v="0.82"/>
    <x v="3"/>
    <n v="3"/>
    <x v="0"/>
  </r>
  <r>
    <d v="2017-08-10T00:00:00"/>
    <n v="0.84"/>
    <x v="3"/>
    <n v="3"/>
    <x v="0"/>
  </r>
  <r>
    <d v="2017-08-09T00:00:00"/>
    <n v="0.87"/>
    <x v="3"/>
    <n v="3"/>
    <x v="0"/>
  </r>
  <r>
    <d v="2017-08-08T00:00:00"/>
    <n v="0.86"/>
    <x v="3"/>
    <n v="3"/>
    <x v="0"/>
  </r>
  <r>
    <d v="2017-08-07T00:00:00"/>
    <n v="0.88"/>
    <x v="3"/>
    <n v="3"/>
    <x v="0"/>
  </r>
  <r>
    <d v="2017-08-04T00:00:00"/>
    <n v="0.89"/>
    <x v="3"/>
    <n v="3"/>
    <x v="0"/>
  </r>
  <r>
    <d v="2017-08-03T00:00:00"/>
    <n v="0.89"/>
    <x v="3"/>
    <n v="3"/>
    <x v="0"/>
  </r>
  <r>
    <d v="2017-08-02T00:00:00"/>
    <n v="0.88"/>
    <x v="3"/>
    <n v="3"/>
    <x v="0"/>
  </r>
  <r>
    <d v="2017-08-01T00:00:00"/>
    <n v="0.9"/>
    <x v="3"/>
    <n v="3"/>
    <x v="0"/>
  </r>
  <r>
    <d v="2017-07-31T00:00:00"/>
    <n v="0.87"/>
    <x v="3"/>
    <n v="3"/>
    <x v="0"/>
  </r>
  <r>
    <d v="2017-07-28T00:00:00"/>
    <n v="0.86"/>
    <x v="3"/>
    <n v="3"/>
    <x v="0"/>
  </r>
  <r>
    <d v="2017-07-27T00:00:00"/>
    <n v="0.76"/>
    <x v="3"/>
    <n v="3"/>
    <x v="0"/>
  </r>
  <r>
    <d v="2017-07-26T00:00:00"/>
    <n v="0.75"/>
    <x v="3"/>
    <n v="3"/>
    <x v="0"/>
  </r>
  <r>
    <d v="2017-07-25T00:00:00"/>
    <n v="0.74"/>
    <x v="3"/>
    <n v="3"/>
    <x v="0"/>
  </r>
  <r>
    <d v="2017-07-24T00:00:00"/>
    <n v="0.75"/>
    <x v="3"/>
    <n v="3"/>
    <x v="0"/>
  </r>
  <r>
    <d v="2017-07-21T00:00:00"/>
    <n v="0.76"/>
    <x v="3"/>
    <n v="3"/>
    <x v="0"/>
  </r>
  <r>
    <d v="2017-07-20T00:00:00"/>
    <n v="0.82"/>
    <x v="3"/>
    <n v="3"/>
    <x v="0"/>
  </r>
  <r>
    <d v="2017-07-19T00:00:00"/>
    <n v="0.8"/>
    <x v="3"/>
    <n v="3"/>
    <x v="0"/>
  </r>
  <r>
    <d v="2017-07-18T00:00:00"/>
    <n v="0.81"/>
    <x v="3"/>
    <n v="3"/>
    <x v="0"/>
  </r>
  <r>
    <d v="2017-07-17T00:00:00"/>
    <n v="0.81"/>
    <x v="3"/>
    <n v="3"/>
    <x v="0"/>
  </r>
  <r>
    <d v="2017-07-14T00:00:00"/>
    <n v="0.83"/>
    <x v="3"/>
    <n v="3"/>
    <x v="0"/>
  </r>
  <r>
    <d v="2017-07-13T00:00:00"/>
    <n v="0.81"/>
    <x v="3"/>
    <n v="3"/>
    <x v="0"/>
  </r>
  <r>
    <d v="2017-07-12T00:00:00"/>
    <n v="0.81"/>
    <x v="3"/>
    <n v="3"/>
    <x v="0"/>
  </r>
  <r>
    <d v="2017-07-11T00:00:00"/>
    <n v="0.81"/>
    <x v="3"/>
    <n v="3"/>
    <x v="0"/>
  </r>
  <r>
    <d v="2017-07-10T00:00:00"/>
    <n v="0.83"/>
    <x v="3"/>
    <n v="3"/>
    <x v="0"/>
  </r>
  <r>
    <d v="2017-07-07T00:00:00"/>
    <n v="0.8"/>
    <x v="3"/>
    <n v="3"/>
    <x v="0"/>
  </r>
  <r>
    <d v="2017-07-04T00:00:00"/>
    <n v="0.8"/>
    <x v="3"/>
    <n v="3"/>
    <x v="0"/>
  </r>
  <r>
    <d v="2017-07-03T00:00:00"/>
    <n v="0.84"/>
    <x v="3"/>
    <n v="3"/>
    <x v="0"/>
  </r>
  <r>
    <d v="2017-06-30T00:00:00"/>
    <n v="0.85"/>
    <x v="3"/>
    <n v="2"/>
    <x v="1"/>
  </r>
  <r>
    <d v="2017-06-29T00:00:00"/>
    <n v="0.8"/>
    <x v="3"/>
    <n v="2"/>
    <x v="1"/>
  </r>
  <r>
    <d v="2017-06-28T00:00:00"/>
    <n v="0.8"/>
    <x v="3"/>
    <n v="2"/>
    <x v="1"/>
  </r>
  <r>
    <d v="2017-06-27T00:00:00"/>
    <n v="0.79"/>
    <x v="3"/>
    <n v="2"/>
    <x v="1"/>
  </r>
  <r>
    <d v="2017-06-26T00:00:00"/>
    <n v="0.79"/>
    <x v="3"/>
    <n v="2"/>
    <x v="1"/>
  </r>
  <r>
    <d v="2017-06-23T00:00:00"/>
    <n v="0.76"/>
    <x v="3"/>
    <n v="2"/>
    <x v="1"/>
  </r>
  <r>
    <d v="2017-06-22T00:00:00"/>
    <n v="0.82"/>
    <x v="3"/>
    <n v="2"/>
    <x v="1"/>
  </r>
  <r>
    <d v="2017-06-21T00:00:00"/>
    <n v="0.7"/>
    <x v="3"/>
    <n v="2"/>
    <x v="1"/>
  </r>
  <r>
    <d v="2017-06-19T00:00:00"/>
    <n v="0.71"/>
    <x v="3"/>
    <n v="2"/>
    <x v="1"/>
  </r>
  <r>
    <d v="2017-06-15T00:00:00"/>
    <n v="0.74"/>
    <x v="3"/>
    <n v="2"/>
    <x v="1"/>
  </r>
  <r>
    <d v="2017-06-14T00:00:00"/>
    <n v="0.75"/>
    <x v="3"/>
    <n v="2"/>
    <x v="1"/>
  </r>
  <r>
    <d v="2017-06-09T00:00:00"/>
    <n v="0.78"/>
    <x v="3"/>
    <n v="2"/>
    <x v="1"/>
  </r>
  <r>
    <d v="2017-06-08T00:00:00"/>
    <n v="0.78"/>
    <x v="3"/>
    <n v="2"/>
    <x v="1"/>
  </r>
  <r>
    <d v="2017-06-07T00:00:00"/>
    <n v="0.82"/>
    <x v="3"/>
    <n v="2"/>
    <x v="1"/>
  </r>
  <r>
    <d v="2017-06-02T00:00:00"/>
    <n v="0.73"/>
    <x v="3"/>
    <n v="2"/>
    <x v="1"/>
  </r>
  <r>
    <d v="2017-05-31T00:00:00"/>
    <n v="0.7"/>
    <x v="3"/>
    <n v="2"/>
    <x v="1"/>
  </r>
  <r>
    <d v="2017-05-29T00:00:00"/>
    <n v="0.7"/>
    <x v="3"/>
    <n v="2"/>
    <x v="1"/>
  </r>
  <r>
    <d v="2017-05-26T00:00:00"/>
    <n v="0.75"/>
    <x v="3"/>
    <n v="2"/>
    <x v="1"/>
  </r>
  <r>
    <d v="2017-05-25T00:00:00"/>
    <n v="0.79"/>
    <x v="3"/>
    <n v="2"/>
    <x v="1"/>
  </r>
  <r>
    <d v="2017-05-24T00:00:00"/>
    <n v="0.81"/>
    <x v="3"/>
    <n v="2"/>
    <x v="1"/>
  </r>
  <r>
    <d v="2017-05-23T00:00:00"/>
    <n v="0.82"/>
    <x v="3"/>
    <n v="2"/>
    <x v="1"/>
  </r>
  <r>
    <d v="2017-05-17T00:00:00"/>
    <n v="0.82"/>
    <x v="3"/>
    <n v="2"/>
    <x v="1"/>
  </r>
  <r>
    <d v="2017-05-12T00:00:00"/>
    <n v="0.82"/>
    <x v="3"/>
    <n v="2"/>
    <x v="1"/>
  </r>
  <r>
    <d v="2017-05-10T00:00:00"/>
    <n v="0.82"/>
    <x v="3"/>
    <n v="2"/>
    <x v="1"/>
  </r>
  <r>
    <d v="2017-05-09T00:00:00"/>
    <n v="0.82"/>
    <x v="3"/>
    <n v="2"/>
    <x v="1"/>
  </r>
  <r>
    <d v="2017-05-08T00:00:00"/>
    <n v="0.87"/>
    <x v="3"/>
    <n v="2"/>
    <x v="1"/>
  </r>
  <r>
    <d v="2017-04-28T00:00:00"/>
    <n v="0.86"/>
    <x v="3"/>
    <n v="2"/>
    <x v="1"/>
  </r>
  <r>
    <d v="2017-04-27T00:00:00"/>
    <n v="0.86"/>
    <x v="3"/>
    <n v="2"/>
    <x v="1"/>
  </r>
  <r>
    <d v="2017-04-20T00:00:00"/>
    <n v="0.86"/>
    <x v="3"/>
    <n v="2"/>
    <x v="1"/>
  </r>
  <r>
    <d v="2017-04-13T00:00:00"/>
    <n v="0.85"/>
    <x v="3"/>
    <n v="2"/>
    <x v="1"/>
  </r>
  <r>
    <d v="2017-04-10T00:00:00"/>
    <n v="0.88"/>
    <x v="3"/>
    <n v="2"/>
    <x v="1"/>
  </r>
  <r>
    <d v="2017-04-06T00:00:00"/>
    <n v="0.89"/>
    <x v="3"/>
    <n v="2"/>
    <x v="1"/>
  </r>
  <r>
    <d v="2017-04-05T00:00:00"/>
    <n v="0.85"/>
    <x v="3"/>
    <n v="2"/>
    <x v="1"/>
  </r>
  <r>
    <d v="2017-04-03T00:00:00"/>
    <n v="0.84"/>
    <x v="3"/>
    <n v="2"/>
    <x v="1"/>
  </r>
  <r>
    <d v="2017-03-24T00:00:00"/>
    <n v="0.86"/>
    <x v="3"/>
    <n v="1"/>
    <x v="1"/>
  </r>
  <r>
    <d v="2017-03-23T00:00:00"/>
    <n v="0.84"/>
    <x v="3"/>
    <n v="1"/>
    <x v="1"/>
  </r>
  <r>
    <d v="2017-03-22T00:00:00"/>
    <n v="0.85"/>
    <x v="3"/>
    <n v="1"/>
    <x v="1"/>
  </r>
  <r>
    <d v="2017-03-20T00:00:00"/>
    <n v="0.85"/>
    <x v="3"/>
    <n v="1"/>
    <x v="1"/>
  </r>
  <r>
    <d v="2017-03-17T00:00:00"/>
    <n v="0.84"/>
    <x v="3"/>
    <n v="1"/>
    <x v="1"/>
  </r>
  <r>
    <d v="2017-03-16T00:00:00"/>
    <n v="0.85"/>
    <x v="3"/>
    <n v="1"/>
    <x v="1"/>
  </r>
  <r>
    <d v="2017-03-15T00:00:00"/>
    <n v="0.86"/>
    <x v="3"/>
    <n v="1"/>
    <x v="1"/>
  </r>
  <r>
    <d v="2017-03-14T00:00:00"/>
    <n v="0.86"/>
    <x v="3"/>
    <n v="1"/>
    <x v="1"/>
  </r>
  <r>
    <d v="2017-03-13T00:00:00"/>
    <n v="0.85"/>
    <x v="3"/>
    <n v="1"/>
    <x v="1"/>
  </r>
  <r>
    <d v="2017-03-10T00:00:00"/>
    <n v="0.87"/>
    <x v="3"/>
    <n v="1"/>
    <x v="1"/>
  </r>
  <r>
    <d v="2017-03-09T00:00:00"/>
    <n v="0.84"/>
    <x v="3"/>
    <n v="1"/>
    <x v="1"/>
  </r>
  <r>
    <d v="2017-03-08T00:00:00"/>
    <n v="0.86"/>
    <x v="3"/>
    <n v="1"/>
    <x v="1"/>
  </r>
  <r>
    <d v="2017-03-07T00:00:00"/>
    <n v="0.83"/>
    <x v="3"/>
    <n v="1"/>
    <x v="1"/>
  </r>
  <r>
    <d v="2017-03-03T00:00:00"/>
    <n v="0.88"/>
    <x v="3"/>
    <n v="1"/>
    <x v="1"/>
  </r>
  <r>
    <d v="2017-03-02T00:00:00"/>
    <n v="0.89"/>
    <x v="3"/>
    <n v="1"/>
    <x v="1"/>
  </r>
  <r>
    <d v="2017-03-01T00:00:00"/>
    <n v="0.86"/>
    <x v="3"/>
    <n v="1"/>
    <x v="1"/>
  </r>
  <r>
    <d v="2017-02-28T00:00:00"/>
    <n v="0.86"/>
    <x v="3"/>
    <n v="1"/>
    <x v="1"/>
  </r>
  <r>
    <d v="2017-02-27T00:00:00"/>
    <n v="0.86"/>
    <x v="3"/>
    <n v="1"/>
    <x v="1"/>
  </r>
  <r>
    <d v="2017-02-24T00:00:00"/>
    <n v="0.88"/>
    <x v="3"/>
    <n v="1"/>
    <x v="1"/>
  </r>
  <r>
    <d v="2017-02-23T00:00:00"/>
    <n v="0.96"/>
    <x v="3"/>
    <n v="1"/>
    <x v="1"/>
  </r>
  <r>
    <d v="2017-02-22T00:00:00"/>
    <n v="0.84"/>
    <x v="3"/>
    <n v="1"/>
    <x v="1"/>
  </r>
  <r>
    <d v="2017-02-21T00:00:00"/>
    <n v="0.81"/>
    <x v="3"/>
    <n v="1"/>
    <x v="1"/>
  </r>
  <r>
    <d v="2017-02-20T00:00:00"/>
    <n v="0.86"/>
    <x v="3"/>
    <n v="1"/>
    <x v="1"/>
  </r>
  <r>
    <d v="2017-02-17T00:00:00"/>
    <n v="0.8"/>
    <x v="3"/>
    <n v="1"/>
    <x v="1"/>
  </r>
  <r>
    <d v="2017-02-15T00:00:00"/>
    <n v="0.78"/>
    <x v="3"/>
    <n v="1"/>
    <x v="1"/>
  </r>
  <r>
    <d v="2017-02-14T00:00:00"/>
    <n v="0.78"/>
    <x v="3"/>
    <n v="1"/>
    <x v="1"/>
  </r>
  <r>
    <d v="2017-02-13T00:00:00"/>
    <n v="0.8"/>
    <x v="3"/>
    <n v="1"/>
    <x v="1"/>
  </r>
  <r>
    <d v="2017-02-10T00:00:00"/>
    <n v="0.8"/>
    <x v="3"/>
    <n v="1"/>
    <x v="1"/>
  </r>
  <r>
    <d v="2017-02-09T00:00:00"/>
    <n v="0.8"/>
    <x v="3"/>
    <n v="1"/>
    <x v="1"/>
  </r>
  <r>
    <d v="2017-02-08T00:00:00"/>
    <n v="0.81"/>
    <x v="3"/>
    <n v="1"/>
    <x v="1"/>
  </r>
  <r>
    <d v="2017-02-07T00:00:00"/>
    <n v="0.83"/>
    <x v="3"/>
    <n v="1"/>
    <x v="1"/>
  </r>
  <r>
    <d v="2017-02-06T00:00:00"/>
    <n v="0.77"/>
    <x v="3"/>
    <n v="1"/>
    <x v="1"/>
  </r>
  <r>
    <d v="2017-02-03T00:00:00"/>
    <n v="0.81"/>
    <x v="3"/>
    <n v="1"/>
    <x v="1"/>
  </r>
  <r>
    <d v="2017-02-02T00:00:00"/>
    <n v="0.73"/>
    <x v="3"/>
    <n v="1"/>
    <x v="1"/>
  </r>
  <r>
    <d v="2017-02-01T00:00:00"/>
    <n v="0.73"/>
    <x v="3"/>
    <n v="1"/>
    <x v="1"/>
  </r>
  <r>
    <d v="2017-01-27T00:00:00"/>
    <n v="0.74"/>
    <x v="3"/>
    <n v="1"/>
    <x v="1"/>
  </r>
  <r>
    <d v="2017-01-24T00:00:00"/>
    <n v="0.78"/>
    <x v="3"/>
    <n v="1"/>
    <x v="1"/>
  </r>
  <r>
    <d v="2017-01-23T00:00:00"/>
    <n v="0.76"/>
    <x v="3"/>
    <n v="1"/>
    <x v="1"/>
  </r>
  <r>
    <d v="2017-01-20T00:00:00"/>
    <n v="0.73"/>
    <x v="3"/>
    <n v="1"/>
    <x v="1"/>
  </r>
  <r>
    <d v="2017-01-19T00:00:00"/>
    <n v="0.72"/>
    <x v="3"/>
    <n v="1"/>
    <x v="1"/>
  </r>
  <r>
    <d v="2017-01-18T00:00:00"/>
    <n v="0.73"/>
    <x v="3"/>
    <n v="1"/>
    <x v="1"/>
  </r>
  <r>
    <d v="2017-01-16T00:00:00"/>
    <n v="0.76"/>
    <x v="3"/>
    <n v="1"/>
    <x v="1"/>
  </r>
  <r>
    <d v="2017-01-13T00:00:00"/>
    <n v="0.71"/>
    <x v="3"/>
    <n v="1"/>
    <x v="1"/>
  </r>
  <r>
    <d v="2017-01-09T00:00:00"/>
    <n v="0.77"/>
    <x v="3"/>
    <n v="1"/>
    <x v="1"/>
  </r>
  <r>
    <d v="2017-01-06T00:00:00"/>
    <n v="0.68"/>
    <x v="3"/>
    <n v="1"/>
    <x v="1"/>
  </r>
  <r>
    <d v="2017-01-04T00:00:00"/>
    <n v="0.68"/>
    <x v="3"/>
    <n v="1"/>
    <x v="1"/>
  </r>
  <r>
    <d v="2016-12-29T00:00:00"/>
    <n v="0.7"/>
    <x v="4"/>
    <n v="4"/>
    <x v="0"/>
  </r>
  <r>
    <d v="2016-12-28T00:00:00"/>
    <n v="0.7"/>
    <x v="4"/>
    <n v="4"/>
    <x v="0"/>
  </r>
  <r>
    <d v="2016-12-23T00:00:00"/>
    <n v="0.83"/>
    <x v="4"/>
    <n v="4"/>
    <x v="0"/>
  </r>
  <r>
    <d v="2016-12-22T00:00:00"/>
    <n v="0.67"/>
    <x v="4"/>
    <n v="4"/>
    <x v="0"/>
  </r>
  <r>
    <d v="2016-12-21T00:00:00"/>
    <n v="0.67"/>
    <x v="4"/>
    <n v="4"/>
    <x v="0"/>
  </r>
  <r>
    <d v="2016-12-20T00:00:00"/>
    <n v="0.67"/>
    <x v="4"/>
    <n v="4"/>
    <x v="0"/>
  </r>
  <r>
    <d v="2016-12-19T00:00:00"/>
    <n v="0.67"/>
    <x v="4"/>
    <n v="4"/>
    <x v="0"/>
  </r>
  <r>
    <d v="2016-12-16T00:00:00"/>
    <n v="0.67"/>
    <x v="4"/>
    <n v="4"/>
    <x v="0"/>
  </r>
  <r>
    <d v="2016-12-15T00:00:00"/>
    <n v="0.7"/>
    <x v="4"/>
    <n v="4"/>
    <x v="0"/>
  </r>
  <r>
    <d v="2016-12-14T00:00:00"/>
    <n v="0.65"/>
    <x v="4"/>
    <n v="4"/>
    <x v="0"/>
  </r>
  <r>
    <d v="2016-12-13T00:00:00"/>
    <n v="0.65"/>
    <x v="4"/>
    <n v="4"/>
    <x v="0"/>
  </r>
  <r>
    <d v="2016-12-12T00:00:00"/>
    <n v="0.65"/>
    <x v="4"/>
    <n v="4"/>
    <x v="0"/>
  </r>
  <r>
    <d v="2016-12-09T00:00:00"/>
    <n v="0.65"/>
    <x v="4"/>
    <n v="4"/>
    <x v="0"/>
  </r>
  <r>
    <d v="2016-12-08T00:00:00"/>
    <n v="0.66"/>
    <x v="4"/>
    <n v="4"/>
    <x v="0"/>
  </r>
  <r>
    <d v="2016-12-07T00:00:00"/>
    <n v="0.68"/>
    <x v="4"/>
    <n v="4"/>
    <x v="0"/>
  </r>
  <r>
    <d v="2016-11-30T00:00:00"/>
    <n v="0.68"/>
    <x v="4"/>
    <n v="4"/>
    <x v="0"/>
  </r>
  <r>
    <d v="2016-11-28T00:00:00"/>
    <n v="0.7"/>
    <x v="4"/>
    <n v="4"/>
    <x v="0"/>
  </r>
  <r>
    <d v="2016-11-24T00:00:00"/>
    <n v="0.7"/>
    <x v="4"/>
    <n v="4"/>
    <x v="0"/>
  </r>
  <r>
    <d v="2016-11-22T00:00:00"/>
    <n v="0.75"/>
    <x v="4"/>
    <n v="4"/>
    <x v="0"/>
  </r>
  <r>
    <d v="2016-11-14T00:00:00"/>
    <n v="0.75"/>
    <x v="4"/>
    <n v="4"/>
    <x v="0"/>
  </r>
  <r>
    <d v="2016-11-10T00:00:00"/>
    <n v="0.75"/>
    <x v="4"/>
    <n v="4"/>
    <x v="0"/>
  </r>
  <r>
    <d v="2016-11-09T00:00:00"/>
    <n v="0.7"/>
    <x v="4"/>
    <n v="4"/>
    <x v="0"/>
  </r>
  <r>
    <d v="2016-11-08T00:00:00"/>
    <n v="0.75"/>
    <x v="4"/>
    <n v="4"/>
    <x v="0"/>
  </r>
  <r>
    <d v="2016-11-07T00:00:00"/>
    <n v="0.74"/>
    <x v="4"/>
    <n v="4"/>
    <x v="0"/>
  </r>
  <r>
    <d v="2016-11-03T00:00:00"/>
    <n v="0.73"/>
    <x v="4"/>
    <n v="4"/>
    <x v="0"/>
  </r>
  <r>
    <d v="2016-10-31T00:00:00"/>
    <n v="0.77"/>
    <x v="4"/>
    <n v="4"/>
    <x v="0"/>
  </r>
  <r>
    <d v="2016-10-28T00:00:00"/>
    <n v="0.77"/>
    <x v="4"/>
    <n v="4"/>
    <x v="0"/>
  </r>
  <r>
    <d v="2016-10-25T00:00:00"/>
    <n v="0.77"/>
    <x v="4"/>
    <n v="4"/>
    <x v="0"/>
  </r>
  <r>
    <d v="2016-10-24T00:00:00"/>
    <n v="0.78"/>
    <x v="4"/>
    <n v="4"/>
    <x v="0"/>
  </r>
  <r>
    <d v="2016-10-17T00:00:00"/>
    <n v="0.76"/>
    <x v="4"/>
    <n v="4"/>
    <x v="0"/>
  </r>
  <r>
    <d v="2016-10-13T00:00:00"/>
    <n v="0.76"/>
    <x v="4"/>
    <n v="4"/>
    <x v="0"/>
  </r>
  <r>
    <d v="2016-10-07T00:00:00"/>
    <n v="0.76"/>
    <x v="4"/>
    <n v="4"/>
    <x v="0"/>
  </r>
  <r>
    <d v="2016-10-06T00:00:00"/>
    <n v="0.79"/>
    <x v="4"/>
    <n v="4"/>
    <x v="0"/>
  </r>
  <r>
    <d v="2016-10-05T00:00:00"/>
    <n v="0.79"/>
    <x v="4"/>
    <n v="4"/>
    <x v="0"/>
  </r>
  <r>
    <d v="2016-10-04T00:00:00"/>
    <n v="0.8"/>
    <x v="4"/>
    <n v="4"/>
    <x v="0"/>
  </r>
  <r>
    <d v="2016-10-03T00:00:00"/>
    <n v="0.81"/>
    <x v="4"/>
    <n v="4"/>
    <x v="0"/>
  </r>
  <r>
    <d v="2016-09-30T00:00:00"/>
    <n v="0.8"/>
    <x v="4"/>
    <n v="3"/>
    <x v="0"/>
  </r>
  <r>
    <d v="2016-09-29T00:00:00"/>
    <n v="0.78"/>
    <x v="4"/>
    <n v="3"/>
    <x v="0"/>
  </r>
  <r>
    <d v="2016-09-28T00:00:00"/>
    <n v="0.77"/>
    <x v="4"/>
    <n v="3"/>
    <x v="0"/>
  </r>
  <r>
    <d v="2016-09-23T00:00:00"/>
    <n v="0.78"/>
    <x v="4"/>
    <n v="3"/>
    <x v="0"/>
  </r>
  <r>
    <d v="2016-09-22T00:00:00"/>
    <n v="0.79"/>
    <x v="4"/>
    <n v="3"/>
    <x v="0"/>
  </r>
  <r>
    <d v="2016-09-21T00:00:00"/>
    <n v="0.8"/>
    <x v="4"/>
    <n v="3"/>
    <x v="0"/>
  </r>
  <r>
    <d v="2016-09-20T00:00:00"/>
    <n v="0.8"/>
    <x v="4"/>
    <n v="3"/>
    <x v="0"/>
  </r>
  <r>
    <d v="2016-09-19T00:00:00"/>
    <n v="0.8"/>
    <x v="4"/>
    <n v="3"/>
    <x v="0"/>
  </r>
  <r>
    <d v="2016-09-14T00:00:00"/>
    <n v="0.79"/>
    <x v="4"/>
    <n v="3"/>
    <x v="0"/>
  </r>
  <r>
    <d v="2016-09-13T00:00:00"/>
    <n v="0.8"/>
    <x v="4"/>
    <n v="3"/>
    <x v="0"/>
  </r>
  <r>
    <d v="2016-09-12T00:00:00"/>
    <n v="0.8"/>
    <x v="4"/>
    <n v="3"/>
    <x v="0"/>
  </r>
  <r>
    <d v="2016-09-09T00:00:00"/>
    <n v="0.81"/>
    <x v="4"/>
    <n v="3"/>
    <x v="0"/>
  </r>
  <r>
    <d v="2016-09-08T00:00:00"/>
    <n v="0.83"/>
    <x v="4"/>
    <n v="3"/>
    <x v="0"/>
  </r>
  <r>
    <d v="2016-09-07T00:00:00"/>
    <n v="0.84"/>
    <x v="4"/>
    <n v="3"/>
    <x v="0"/>
  </r>
  <r>
    <d v="2016-09-06T00:00:00"/>
    <n v="0.85"/>
    <x v="4"/>
    <n v="3"/>
    <x v="0"/>
  </r>
  <r>
    <d v="2016-09-02T00:00:00"/>
    <n v="0.81"/>
    <x v="4"/>
    <n v="3"/>
    <x v="0"/>
  </r>
  <r>
    <d v="2016-08-31T00:00:00"/>
    <n v="0.86"/>
    <x v="4"/>
    <n v="3"/>
    <x v="0"/>
  </r>
  <r>
    <d v="2016-08-30T00:00:00"/>
    <n v="0.85"/>
    <x v="4"/>
    <n v="3"/>
    <x v="0"/>
  </r>
  <r>
    <d v="2016-08-25T00:00:00"/>
    <n v="0.82"/>
    <x v="4"/>
    <n v="3"/>
    <x v="0"/>
  </r>
  <r>
    <d v="2016-08-24T00:00:00"/>
    <n v="0.84"/>
    <x v="4"/>
    <n v="3"/>
    <x v="0"/>
  </r>
  <r>
    <d v="2016-08-22T00:00:00"/>
    <n v="0.85"/>
    <x v="4"/>
    <n v="3"/>
    <x v="0"/>
  </r>
  <r>
    <d v="2016-08-19T00:00:00"/>
    <n v="0.83"/>
    <x v="4"/>
    <n v="3"/>
    <x v="0"/>
  </r>
  <r>
    <d v="2016-08-18T00:00:00"/>
    <n v="0.81"/>
    <x v="4"/>
    <n v="3"/>
    <x v="0"/>
  </r>
  <r>
    <d v="2016-08-17T00:00:00"/>
    <n v="0.82"/>
    <x v="4"/>
    <n v="3"/>
    <x v="0"/>
  </r>
  <r>
    <d v="2016-08-16T00:00:00"/>
    <n v="0.8"/>
    <x v="4"/>
    <n v="3"/>
    <x v="0"/>
  </r>
  <r>
    <d v="2016-08-15T00:00:00"/>
    <n v="0.78"/>
    <x v="4"/>
    <n v="3"/>
    <x v="0"/>
  </r>
  <r>
    <d v="2016-08-12T00:00:00"/>
    <n v="0.78"/>
    <x v="4"/>
    <n v="3"/>
    <x v="0"/>
  </r>
  <r>
    <d v="2016-08-11T00:00:00"/>
    <n v="0.78"/>
    <x v="4"/>
    <n v="3"/>
    <x v="0"/>
  </r>
  <r>
    <d v="2016-08-10T00:00:00"/>
    <n v="0.78"/>
    <x v="4"/>
    <n v="3"/>
    <x v="0"/>
  </r>
  <r>
    <d v="2016-08-09T00:00:00"/>
    <n v="0.78"/>
    <x v="4"/>
    <n v="3"/>
    <x v="0"/>
  </r>
  <r>
    <d v="2016-08-08T00:00:00"/>
    <n v="0.77"/>
    <x v="4"/>
    <n v="3"/>
    <x v="0"/>
  </r>
  <r>
    <d v="2016-08-05T00:00:00"/>
    <n v="0.8"/>
    <x v="4"/>
    <n v="3"/>
    <x v="0"/>
  </r>
  <r>
    <d v="2016-08-04T00:00:00"/>
    <n v="0.78"/>
    <x v="4"/>
    <n v="3"/>
    <x v="0"/>
  </r>
  <r>
    <d v="2016-08-03T00:00:00"/>
    <n v="0.76"/>
    <x v="4"/>
    <n v="3"/>
    <x v="0"/>
  </r>
  <r>
    <d v="2016-07-27T00:00:00"/>
    <n v="0.78"/>
    <x v="4"/>
    <n v="3"/>
    <x v="0"/>
  </r>
  <r>
    <d v="2016-07-26T00:00:00"/>
    <n v="0.82"/>
    <x v="4"/>
    <n v="3"/>
    <x v="0"/>
  </r>
  <r>
    <d v="2016-07-25T00:00:00"/>
    <n v="0.82"/>
    <x v="4"/>
    <n v="3"/>
    <x v="0"/>
  </r>
  <r>
    <d v="2016-07-22T00:00:00"/>
    <n v="0.82"/>
    <x v="4"/>
    <n v="3"/>
    <x v="0"/>
  </r>
  <r>
    <d v="2016-07-21T00:00:00"/>
    <n v="0.8"/>
    <x v="4"/>
    <n v="3"/>
    <x v="0"/>
  </r>
  <r>
    <d v="2016-07-20T00:00:00"/>
    <n v="0.74"/>
    <x v="4"/>
    <n v="3"/>
    <x v="0"/>
  </r>
  <r>
    <d v="2016-07-19T00:00:00"/>
    <n v="0.74"/>
    <x v="4"/>
    <n v="3"/>
    <x v="0"/>
  </r>
  <r>
    <d v="2016-07-18T00:00:00"/>
    <n v="0.75"/>
    <x v="4"/>
    <n v="3"/>
    <x v="0"/>
  </r>
  <r>
    <d v="2016-07-15T00:00:00"/>
    <n v="0.77"/>
    <x v="4"/>
    <n v="3"/>
    <x v="0"/>
  </r>
  <r>
    <d v="2016-07-14T00:00:00"/>
    <n v="0.74"/>
    <x v="4"/>
    <n v="3"/>
    <x v="0"/>
  </r>
  <r>
    <d v="2016-07-13T00:00:00"/>
    <n v="0.65"/>
    <x v="4"/>
    <n v="3"/>
    <x v="0"/>
  </r>
  <r>
    <d v="2016-07-12T00:00:00"/>
    <n v="0.59"/>
    <x v="4"/>
    <n v="3"/>
    <x v="0"/>
  </r>
  <r>
    <d v="2016-07-08T00:00:00"/>
    <n v="0.59"/>
    <x v="4"/>
    <n v="3"/>
    <x v="0"/>
  </r>
  <r>
    <d v="2016-07-07T00:00:00"/>
    <n v="0.59"/>
    <x v="4"/>
    <n v="3"/>
    <x v="0"/>
  </r>
  <r>
    <d v="2016-07-06T00:00:00"/>
    <n v="0.59"/>
    <x v="4"/>
    <n v="3"/>
    <x v="0"/>
  </r>
  <r>
    <d v="2016-07-04T00:00:00"/>
    <n v="0.59"/>
    <x v="4"/>
    <n v="3"/>
    <x v="0"/>
  </r>
  <r>
    <d v="2016-06-30T00:00:00"/>
    <n v="0.59"/>
    <x v="4"/>
    <n v="2"/>
    <x v="1"/>
  </r>
  <r>
    <d v="2016-06-28T00:00:00"/>
    <n v="0.59"/>
    <x v="4"/>
    <n v="2"/>
    <x v="1"/>
  </r>
  <r>
    <d v="2016-06-24T00:00:00"/>
    <n v="0.59"/>
    <x v="4"/>
    <n v="2"/>
    <x v="1"/>
  </r>
  <r>
    <d v="2016-06-21T00:00:00"/>
    <n v="0.59"/>
    <x v="4"/>
    <n v="2"/>
    <x v="1"/>
  </r>
  <r>
    <d v="2016-06-20T00:00:00"/>
    <n v="0.59"/>
    <x v="4"/>
    <n v="2"/>
    <x v="1"/>
  </r>
  <r>
    <d v="2016-06-17T00:00:00"/>
    <n v="0.59"/>
    <x v="4"/>
    <n v="2"/>
    <x v="1"/>
  </r>
  <r>
    <d v="2016-06-15T00:00:00"/>
    <n v="0.61"/>
    <x v="4"/>
    <n v="2"/>
    <x v="1"/>
  </r>
  <r>
    <d v="2016-06-14T00:00:00"/>
    <n v="0.59"/>
    <x v="4"/>
    <n v="2"/>
    <x v="1"/>
  </r>
  <r>
    <d v="2016-06-13T00:00:00"/>
    <n v="0.59"/>
    <x v="4"/>
    <n v="2"/>
    <x v="1"/>
  </r>
  <r>
    <d v="2016-06-10T00:00:00"/>
    <n v="0.59"/>
    <x v="4"/>
    <n v="2"/>
    <x v="1"/>
  </r>
  <r>
    <d v="2016-06-08T00:00:00"/>
    <n v="0.59"/>
    <x v="4"/>
    <n v="2"/>
    <x v="1"/>
  </r>
  <r>
    <d v="2016-06-07T00:00:00"/>
    <n v="0.59"/>
    <x v="4"/>
    <n v="2"/>
    <x v="1"/>
  </r>
  <r>
    <d v="2016-06-06T00:00:00"/>
    <n v="0.59"/>
    <x v="4"/>
    <n v="2"/>
    <x v="1"/>
  </r>
  <r>
    <d v="2016-06-03T00:00:00"/>
    <n v="0.6"/>
    <x v="4"/>
    <n v="2"/>
    <x v="1"/>
  </r>
  <r>
    <d v="2016-06-02T00:00:00"/>
    <n v="0.62"/>
    <x v="4"/>
    <n v="2"/>
    <x v="1"/>
  </r>
  <r>
    <d v="2016-05-30T00:00:00"/>
    <n v="0.6"/>
    <x v="4"/>
    <n v="2"/>
    <x v="1"/>
  </r>
  <r>
    <d v="2016-05-27T00:00:00"/>
    <n v="0.6"/>
    <x v="4"/>
    <n v="2"/>
    <x v="1"/>
  </r>
  <r>
    <d v="2016-05-25T00:00:00"/>
    <n v="0.64"/>
    <x v="4"/>
    <n v="2"/>
    <x v="1"/>
  </r>
  <r>
    <d v="2016-05-24T00:00:00"/>
    <n v="0.63"/>
    <x v="4"/>
    <n v="2"/>
    <x v="1"/>
  </r>
  <r>
    <d v="2016-05-23T00:00:00"/>
    <n v="0.6"/>
    <x v="4"/>
    <n v="2"/>
    <x v="1"/>
  </r>
  <r>
    <d v="2016-05-20T00:00:00"/>
    <n v="0.6"/>
    <x v="4"/>
    <n v="2"/>
    <x v="1"/>
  </r>
  <r>
    <d v="2016-05-19T00:00:00"/>
    <n v="0.6"/>
    <x v="4"/>
    <n v="2"/>
    <x v="1"/>
  </r>
  <r>
    <d v="2016-05-18T00:00:00"/>
    <n v="0.6"/>
    <x v="4"/>
    <n v="2"/>
    <x v="1"/>
  </r>
  <r>
    <d v="2016-05-17T00:00:00"/>
    <n v="0.63"/>
    <x v="4"/>
    <n v="2"/>
    <x v="1"/>
  </r>
  <r>
    <d v="2016-05-16T00:00:00"/>
    <n v="0.6"/>
    <x v="4"/>
    <n v="2"/>
    <x v="1"/>
  </r>
  <r>
    <d v="2016-05-13T00:00:00"/>
    <n v="0.6"/>
    <x v="4"/>
    <n v="2"/>
    <x v="1"/>
  </r>
  <r>
    <d v="2016-05-12T00:00:00"/>
    <n v="0.6"/>
    <x v="4"/>
    <n v="2"/>
    <x v="1"/>
  </r>
  <r>
    <d v="2016-05-11T00:00:00"/>
    <n v="0.6"/>
    <x v="4"/>
    <n v="2"/>
    <x v="1"/>
  </r>
  <r>
    <d v="2016-05-10T00:00:00"/>
    <n v="0.6"/>
    <x v="4"/>
    <n v="2"/>
    <x v="1"/>
  </r>
  <r>
    <d v="2016-05-06T00:00:00"/>
    <n v="0.61"/>
    <x v="4"/>
    <n v="2"/>
    <x v="1"/>
  </r>
  <r>
    <d v="2016-05-05T00:00:00"/>
    <n v="0.6"/>
    <x v="4"/>
    <n v="2"/>
    <x v="1"/>
  </r>
  <r>
    <d v="2016-05-04T00:00:00"/>
    <n v="0.61"/>
    <x v="4"/>
    <n v="2"/>
    <x v="1"/>
  </r>
  <r>
    <d v="2016-05-03T00:00:00"/>
    <n v="0.61"/>
    <x v="4"/>
    <n v="2"/>
    <x v="1"/>
  </r>
  <r>
    <d v="2016-04-29T00:00:00"/>
    <n v="0.62"/>
    <x v="4"/>
    <n v="2"/>
    <x v="1"/>
  </r>
  <r>
    <d v="2016-04-28T00:00:00"/>
    <n v="0.61"/>
    <x v="4"/>
    <n v="2"/>
    <x v="1"/>
  </r>
  <r>
    <d v="2016-04-27T00:00:00"/>
    <n v="0.6"/>
    <x v="4"/>
    <n v="2"/>
    <x v="1"/>
  </r>
  <r>
    <d v="2016-04-26T00:00:00"/>
    <n v="0.61"/>
    <x v="4"/>
    <n v="2"/>
    <x v="1"/>
  </r>
  <r>
    <d v="2016-04-25T00:00:00"/>
    <n v="0.61"/>
    <x v="4"/>
    <n v="2"/>
    <x v="1"/>
  </r>
  <r>
    <d v="2016-04-22T00:00:00"/>
    <n v="0.62"/>
    <x v="4"/>
    <n v="2"/>
    <x v="1"/>
  </r>
  <r>
    <d v="2016-04-21T00:00:00"/>
    <n v="0.61"/>
    <x v="4"/>
    <n v="2"/>
    <x v="1"/>
  </r>
  <r>
    <d v="2016-04-20T00:00:00"/>
    <n v="0.6"/>
    <x v="4"/>
    <n v="2"/>
    <x v="1"/>
  </r>
  <r>
    <d v="2016-04-19T00:00:00"/>
    <n v="0.61"/>
    <x v="4"/>
    <n v="2"/>
    <x v="1"/>
  </r>
  <r>
    <d v="2016-04-18T00:00:00"/>
    <n v="0.63"/>
    <x v="4"/>
    <n v="2"/>
    <x v="1"/>
  </r>
  <r>
    <d v="2016-04-15T00:00:00"/>
    <n v="0.62"/>
    <x v="4"/>
    <n v="2"/>
    <x v="1"/>
  </r>
  <r>
    <d v="2016-04-14T00:00:00"/>
    <n v="0.62"/>
    <x v="4"/>
    <n v="2"/>
    <x v="1"/>
  </r>
  <r>
    <d v="2016-04-13T00:00:00"/>
    <n v="0.6"/>
    <x v="4"/>
    <n v="2"/>
    <x v="1"/>
  </r>
  <r>
    <d v="2016-04-12T00:00:00"/>
    <n v="0.6"/>
    <x v="4"/>
    <n v="2"/>
    <x v="1"/>
  </r>
  <r>
    <d v="2016-04-11T00:00:00"/>
    <n v="0.6"/>
    <x v="4"/>
    <n v="2"/>
    <x v="1"/>
  </r>
  <r>
    <d v="2016-04-08T00:00:00"/>
    <n v="0.59"/>
    <x v="4"/>
    <n v="2"/>
    <x v="1"/>
  </r>
  <r>
    <d v="2016-04-07T00:00:00"/>
    <n v="0.57999999999999996"/>
    <x v="4"/>
    <n v="2"/>
    <x v="1"/>
  </r>
  <r>
    <d v="2016-04-05T00:00:00"/>
    <n v="0.56999999999999995"/>
    <x v="4"/>
    <n v="2"/>
    <x v="1"/>
  </r>
  <r>
    <d v="2016-03-31T00:00:00"/>
    <n v="0.57999999999999996"/>
    <x v="4"/>
    <n v="1"/>
    <x v="1"/>
  </r>
  <r>
    <d v="2016-03-29T00:00:00"/>
    <n v="0.59"/>
    <x v="4"/>
    <n v="1"/>
    <x v="1"/>
  </r>
  <r>
    <d v="2016-03-24T00:00:00"/>
    <n v="0.57999999999999996"/>
    <x v="4"/>
    <n v="1"/>
    <x v="1"/>
  </r>
  <r>
    <d v="2016-03-23T00:00:00"/>
    <n v="0.59"/>
    <x v="4"/>
    <n v="1"/>
    <x v="1"/>
  </r>
  <r>
    <d v="2016-03-22T00:00:00"/>
    <n v="0.59"/>
    <x v="4"/>
    <n v="1"/>
    <x v="1"/>
  </r>
  <r>
    <d v="2016-03-21T00:00:00"/>
    <n v="0.59"/>
    <x v="4"/>
    <n v="1"/>
    <x v="1"/>
  </r>
  <r>
    <d v="2016-03-18T00:00:00"/>
    <n v="0.61"/>
    <x v="4"/>
    <n v="1"/>
    <x v="1"/>
  </r>
  <r>
    <d v="2016-03-17T00:00:00"/>
    <n v="0.6"/>
    <x v="4"/>
    <n v="1"/>
    <x v="1"/>
  </r>
  <r>
    <d v="2016-03-16T00:00:00"/>
    <n v="0.56999999999999995"/>
    <x v="4"/>
    <n v="1"/>
    <x v="1"/>
  </r>
  <r>
    <d v="2016-03-15T00:00:00"/>
    <n v="0.62"/>
    <x v="4"/>
    <n v="1"/>
    <x v="1"/>
  </r>
  <r>
    <d v="2016-03-14T00:00:00"/>
    <n v="0.6"/>
    <x v="4"/>
    <n v="1"/>
    <x v="1"/>
  </r>
  <r>
    <d v="2016-03-11T00:00:00"/>
    <n v="0.6"/>
    <x v="4"/>
    <n v="1"/>
    <x v="1"/>
  </r>
  <r>
    <d v="2016-03-10T00:00:00"/>
    <n v="0.56999999999999995"/>
    <x v="4"/>
    <n v="1"/>
    <x v="1"/>
  </r>
  <r>
    <d v="2016-03-09T00:00:00"/>
    <n v="0.59"/>
    <x v="4"/>
    <n v="1"/>
    <x v="1"/>
  </r>
  <r>
    <d v="2016-03-08T00:00:00"/>
    <n v="0.57999999999999996"/>
    <x v="4"/>
    <n v="1"/>
    <x v="1"/>
  </r>
  <r>
    <d v="2016-03-07T00:00:00"/>
    <n v="0.53"/>
    <x v="4"/>
    <n v="1"/>
    <x v="1"/>
  </r>
  <r>
    <d v="2016-03-02T00:00:00"/>
    <n v="0.52"/>
    <x v="4"/>
    <n v="1"/>
    <x v="1"/>
  </r>
  <r>
    <d v="2016-03-01T00:00:00"/>
    <n v="0.52"/>
    <x v="4"/>
    <n v="1"/>
    <x v="1"/>
  </r>
  <r>
    <d v="2016-02-29T00:00:00"/>
    <n v="0.53"/>
    <x v="4"/>
    <n v="1"/>
    <x v="1"/>
  </r>
  <r>
    <d v="2016-02-25T00:00:00"/>
    <n v="0.52"/>
    <x v="4"/>
    <n v="1"/>
    <x v="1"/>
  </r>
  <r>
    <d v="2016-02-24T00:00:00"/>
    <n v="0.51"/>
    <x v="4"/>
    <n v="1"/>
    <x v="1"/>
  </r>
  <r>
    <d v="2016-02-23T00:00:00"/>
    <n v="0.51"/>
    <x v="4"/>
    <n v="1"/>
    <x v="1"/>
  </r>
  <r>
    <d v="2016-02-22T00:00:00"/>
    <n v="0.53"/>
    <x v="4"/>
    <n v="1"/>
    <x v="1"/>
  </r>
  <r>
    <d v="2016-02-19T00:00:00"/>
    <n v="0.53"/>
    <x v="4"/>
    <n v="1"/>
    <x v="1"/>
  </r>
  <r>
    <d v="2016-02-18T00:00:00"/>
    <n v="0.53"/>
    <x v="4"/>
    <n v="1"/>
    <x v="1"/>
  </r>
  <r>
    <d v="2016-02-17T00:00:00"/>
    <n v="0.53"/>
    <x v="4"/>
    <n v="1"/>
    <x v="1"/>
  </r>
  <r>
    <d v="2016-02-16T00:00:00"/>
    <n v="0.53"/>
    <x v="4"/>
    <n v="1"/>
    <x v="1"/>
  </r>
  <r>
    <d v="2016-02-15T00:00:00"/>
    <n v="0.53"/>
    <x v="4"/>
    <n v="1"/>
    <x v="1"/>
  </r>
  <r>
    <d v="2016-02-12T00:00:00"/>
    <n v="0.52"/>
    <x v="4"/>
    <n v="1"/>
    <x v="1"/>
  </r>
  <r>
    <d v="2016-02-11T00:00:00"/>
    <n v="0.55000000000000004"/>
    <x v="4"/>
    <n v="1"/>
    <x v="1"/>
  </r>
  <r>
    <d v="2016-02-05T00:00:00"/>
    <n v="0.55000000000000004"/>
    <x v="4"/>
    <n v="1"/>
    <x v="1"/>
  </r>
  <r>
    <d v="2016-02-04T00:00:00"/>
    <n v="0.57999999999999996"/>
    <x v="4"/>
    <n v="1"/>
    <x v="1"/>
  </r>
  <r>
    <d v="2016-02-03T00:00:00"/>
    <n v="0.57999999999999996"/>
    <x v="4"/>
    <n v="1"/>
    <x v="1"/>
  </r>
  <r>
    <d v="2016-02-02T00:00:00"/>
    <n v="0.52"/>
    <x v="4"/>
    <n v="1"/>
    <x v="1"/>
  </r>
  <r>
    <d v="2016-01-29T00:00:00"/>
    <n v="0.54"/>
    <x v="4"/>
    <n v="1"/>
    <x v="1"/>
  </r>
  <r>
    <d v="2016-01-27T00:00:00"/>
    <n v="0.55000000000000004"/>
    <x v="4"/>
    <n v="1"/>
    <x v="1"/>
  </r>
  <r>
    <d v="2016-01-26T00:00:00"/>
    <n v="0.6"/>
    <x v="4"/>
    <n v="1"/>
    <x v="1"/>
  </r>
  <r>
    <d v="2016-01-25T00:00:00"/>
    <n v="0.5"/>
    <x v="4"/>
    <n v="1"/>
    <x v="1"/>
  </r>
  <r>
    <d v="2016-01-22T00:00:00"/>
    <n v="0.5"/>
    <x v="4"/>
    <n v="1"/>
    <x v="1"/>
  </r>
  <r>
    <d v="2016-01-21T00:00:00"/>
    <n v="0.47"/>
    <x v="4"/>
    <n v="1"/>
    <x v="1"/>
  </r>
  <r>
    <d v="2016-01-20T00:00:00"/>
    <n v="0.48"/>
    <x v="4"/>
    <n v="1"/>
    <x v="1"/>
  </r>
  <r>
    <d v="2016-01-19T00:00:00"/>
    <n v="0.48"/>
    <x v="4"/>
    <n v="1"/>
    <x v="1"/>
  </r>
  <r>
    <d v="2016-01-18T00:00:00"/>
    <n v="0.47499999999999998"/>
    <x v="4"/>
    <n v="1"/>
    <x v="1"/>
  </r>
  <r>
    <d v="2016-01-15T00:00:00"/>
    <n v="0.47"/>
    <x v="4"/>
    <n v="1"/>
    <x v="1"/>
  </r>
  <r>
    <d v="2016-01-14T00:00:00"/>
    <n v="0.46500000000000002"/>
    <x v="4"/>
    <n v="1"/>
    <x v="1"/>
  </r>
  <r>
    <d v="2016-01-13T00:00:00"/>
    <n v="0.47"/>
    <x v="4"/>
    <n v="1"/>
    <x v="1"/>
  </r>
  <r>
    <d v="2016-01-12T00:00:00"/>
    <n v="0.47"/>
    <x v="4"/>
    <n v="1"/>
    <x v="1"/>
  </r>
  <r>
    <d v="2016-01-11T00:00:00"/>
    <n v="0.44500000000000001"/>
    <x v="4"/>
    <n v="1"/>
    <x v="1"/>
  </r>
  <r>
    <d v="2016-01-08T00:00:00"/>
    <n v="0.44"/>
    <x v="4"/>
    <n v="1"/>
    <x v="1"/>
  </r>
  <r>
    <d v="2016-01-07T00:00:00"/>
    <n v="0.45500000000000002"/>
    <x v="4"/>
    <n v="1"/>
    <x v="1"/>
  </r>
  <r>
    <d v="2016-01-06T00:00:00"/>
    <n v="0.47"/>
    <x v="4"/>
    <n v="1"/>
    <x v="1"/>
  </r>
  <r>
    <d v="2016-01-05T00:00:00"/>
    <n v="0.47"/>
    <x v="4"/>
    <n v="1"/>
    <x v="1"/>
  </r>
  <r>
    <d v="2016-01-04T00:00:00"/>
    <n v="0.47499999999999998"/>
    <x v="4"/>
    <n v="1"/>
    <x v="1"/>
  </r>
  <r>
    <d v="2015-12-31T00:00:00"/>
    <n v="0.47499999999999998"/>
    <x v="5"/>
    <n v="4"/>
    <x v="0"/>
  </r>
  <r>
    <d v="2015-12-30T00:00:00"/>
    <n v="0.51"/>
    <x v="5"/>
    <n v="4"/>
    <x v="0"/>
  </r>
  <r>
    <d v="2015-12-29T00:00:00"/>
    <n v="0.45"/>
    <x v="5"/>
    <n v="4"/>
    <x v="0"/>
  </r>
  <r>
    <d v="2015-12-28T00:00:00"/>
    <n v="0.44"/>
    <x v="5"/>
    <n v="4"/>
    <x v="0"/>
  </r>
  <r>
    <d v="2015-12-24T00:00:00"/>
    <n v="0.45500000000000002"/>
    <x v="5"/>
    <n v="4"/>
    <x v="0"/>
  </r>
  <r>
    <d v="2015-12-23T00:00:00"/>
    <n v="0.45500000000000002"/>
    <x v="5"/>
    <n v="4"/>
    <x v="0"/>
  </r>
  <r>
    <d v="2015-12-22T00:00:00"/>
    <n v="0.43"/>
    <x v="5"/>
    <n v="4"/>
    <x v="0"/>
  </r>
  <r>
    <d v="2015-12-21T00:00:00"/>
    <n v="0.41"/>
    <x v="5"/>
    <n v="4"/>
    <x v="0"/>
  </r>
  <r>
    <d v="2015-12-18T00:00:00"/>
    <n v="0.41"/>
    <x v="5"/>
    <n v="4"/>
    <x v="0"/>
  </r>
  <r>
    <d v="2015-12-17T00:00:00"/>
    <n v="0.41"/>
    <x v="5"/>
    <n v="4"/>
    <x v="0"/>
  </r>
  <r>
    <d v="2015-12-16T00:00:00"/>
    <n v="0.41"/>
    <x v="5"/>
    <n v="4"/>
    <x v="0"/>
  </r>
  <r>
    <d v="2015-12-15T00:00:00"/>
    <n v="0.41"/>
    <x v="5"/>
    <n v="4"/>
    <x v="0"/>
  </r>
  <r>
    <d v="2015-12-14T00:00:00"/>
    <n v="0.40500000000000003"/>
    <x v="5"/>
    <n v="4"/>
    <x v="0"/>
  </r>
  <r>
    <d v="2015-12-11T00:00:00"/>
    <n v="0.40500000000000003"/>
    <x v="5"/>
    <n v="4"/>
    <x v="0"/>
  </r>
  <r>
    <d v="2015-12-10T00:00:00"/>
    <n v="0.41"/>
    <x v="5"/>
    <n v="4"/>
    <x v="0"/>
  </r>
  <r>
    <d v="2015-12-09T00:00:00"/>
    <n v="0.40500000000000003"/>
    <x v="5"/>
    <n v="4"/>
    <x v="0"/>
  </r>
  <r>
    <d v="2015-12-08T00:00:00"/>
    <n v="0.41499999999999998"/>
    <x v="5"/>
    <n v="4"/>
    <x v="0"/>
  </r>
  <r>
    <d v="2015-12-07T00:00:00"/>
    <n v="0.41"/>
    <x v="5"/>
    <n v="4"/>
    <x v="0"/>
  </r>
  <r>
    <d v="2015-12-04T00:00:00"/>
    <n v="0.41499999999999998"/>
    <x v="5"/>
    <n v="4"/>
    <x v="0"/>
  </r>
  <r>
    <d v="2015-12-03T00:00:00"/>
    <n v="0.41499999999999998"/>
    <x v="5"/>
    <n v="4"/>
    <x v="0"/>
  </r>
  <r>
    <d v="2015-12-02T00:00:00"/>
    <n v="0.43"/>
    <x v="5"/>
    <n v="4"/>
    <x v="0"/>
  </r>
  <r>
    <d v="2015-12-01T00:00:00"/>
    <n v="0.41499999999999998"/>
    <x v="5"/>
    <n v="4"/>
    <x v="0"/>
  </r>
  <r>
    <d v="2015-11-30T00:00:00"/>
    <n v="0.41"/>
    <x v="5"/>
    <n v="4"/>
    <x v="0"/>
  </r>
  <r>
    <d v="2015-11-27T00:00:00"/>
    <n v="0.40500000000000003"/>
    <x v="5"/>
    <n v="4"/>
    <x v="0"/>
  </r>
  <r>
    <d v="2015-11-26T00:00:00"/>
    <n v="0.41499999999999998"/>
    <x v="5"/>
    <n v="4"/>
    <x v="0"/>
  </r>
  <r>
    <d v="2015-11-25T00:00:00"/>
    <n v="0.41499999999999998"/>
    <x v="5"/>
    <n v="4"/>
    <x v="0"/>
  </r>
  <r>
    <d v="2015-11-24T00:00:00"/>
    <n v="0.41499999999999998"/>
    <x v="5"/>
    <n v="4"/>
    <x v="0"/>
  </r>
  <r>
    <d v="2015-11-23T00:00:00"/>
    <n v="0.41499999999999998"/>
    <x v="5"/>
    <n v="4"/>
    <x v="0"/>
  </r>
  <r>
    <d v="2015-11-20T00:00:00"/>
    <n v="0.41"/>
    <x v="5"/>
    <n v="4"/>
    <x v="0"/>
  </r>
  <r>
    <d v="2015-11-19T00:00:00"/>
    <n v="0.41"/>
    <x v="5"/>
    <n v="4"/>
    <x v="0"/>
  </r>
  <r>
    <d v="2015-11-18T00:00:00"/>
    <n v="0.41"/>
    <x v="5"/>
    <n v="4"/>
    <x v="0"/>
  </r>
  <r>
    <d v="2015-11-17T00:00:00"/>
    <n v="0.41499999999999998"/>
    <x v="5"/>
    <n v="4"/>
    <x v="0"/>
  </r>
  <r>
    <d v="2015-11-16T00:00:00"/>
    <n v="0.41"/>
    <x v="5"/>
    <n v="4"/>
    <x v="0"/>
  </r>
  <r>
    <d v="2015-11-13T00:00:00"/>
    <n v="0.42"/>
    <x v="5"/>
    <n v="4"/>
    <x v="0"/>
  </r>
  <r>
    <d v="2015-11-12T00:00:00"/>
    <n v="0.43"/>
    <x v="5"/>
    <n v="4"/>
    <x v="0"/>
  </r>
  <r>
    <d v="2015-11-11T00:00:00"/>
    <n v="0.47"/>
    <x v="5"/>
    <n v="4"/>
    <x v="0"/>
  </r>
  <r>
    <d v="2015-11-10T00:00:00"/>
    <n v="0.39500000000000002"/>
    <x v="5"/>
    <n v="4"/>
    <x v="0"/>
  </r>
  <r>
    <d v="2015-11-09T00:00:00"/>
    <n v="0.39"/>
    <x v="5"/>
    <n v="4"/>
    <x v="0"/>
  </r>
  <r>
    <d v="2015-11-06T00:00:00"/>
    <n v="0.4"/>
    <x v="5"/>
    <n v="4"/>
    <x v="0"/>
  </r>
  <r>
    <d v="2015-11-05T00:00:00"/>
    <n v="0.42499999999999999"/>
    <x v="5"/>
    <n v="4"/>
    <x v="0"/>
  </r>
  <r>
    <d v="2015-11-04T00:00:00"/>
    <n v="0.40500000000000003"/>
    <x v="5"/>
    <n v="4"/>
    <x v="0"/>
  </r>
  <r>
    <d v="2015-11-03T00:00:00"/>
    <n v="0.41"/>
    <x v="5"/>
    <n v="4"/>
    <x v="0"/>
  </r>
  <r>
    <d v="2015-11-02T00:00:00"/>
    <n v="0.41499999999999998"/>
    <x v="5"/>
    <n v="4"/>
    <x v="0"/>
  </r>
  <r>
    <d v="2015-10-30T00:00:00"/>
    <n v="0.41499999999999998"/>
    <x v="5"/>
    <n v="4"/>
    <x v="0"/>
  </r>
  <r>
    <d v="2015-10-29T00:00:00"/>
    <n v="0.41499999999999998"/>
    <x v="5"/>
    <n v="4"/>
    <x v="0"/>
  </r>
  <r>
    <d v="2015-10-28T00:00:00"/>
    <n v="0.4"/>
    <x v="5"/>
    <n v="4"/>
    <x v="0"/>
  </r>
  <r>
    <d v="2015-10-27T00:00:00"/>
    <n v="0.43"/>
    <x v="5"/>
    <n v="4"/>
    <x v="0"/>
  </r>
  <r>
    <d v="2015-10-26T00:00:00"/>
    <n v="0.44500000000000001"/>
    <x v="5"/>
    <n v="4"/>
    <x v="0"/>
  </r>
  <r>
    <d v="2015-10-23T00:00:00"/>
    <n v="0.44"/>
    <x v="5"/>
    <n v="4"/>
    <x v="0"/>
  </r>
  <r>
    <d v="2015-10-22T00:00:00"/>
    <n v="0.44"/>
    <x v="5"/>
    <n v="4"/>
    <x v="0"/>
  </r>
  <r>
    <d v="2015-10-20T00:00:00"/>
    <n v="0.47"/>
    <x v="5"/>
    <n v="4"/>
    <x v="0"/>
  </r>
  <r>
    <d v="2015-10-19T00:00:00"/>
    <n v="0.45"/>
    <x v="5"/>
    <n v="4"/>
    <x v="0"/>
  </r>
  <r>
    <d v="2015-10-16T00:00:00"/>
    <n v="0.45"/>
    <x v="5"/>
    <n v="4"/>
    <x v="0"/>
  </r>
  <r>
    <d v="2015-10-15T00:00:00"/>
    <n v="0.49"/>
    <x v="5"/>
    <n v="4"/>
    <x v="0"/>
  </r>
  <r>
    <d v="2015-10-14T00:00:00"/>
    <n v="0.53"/>
    <x v="5"/>
    <n v="4"/>
    <x v="0"/>
  </r>
  <r>
    <d v="2015-10-13T00:00:00"/>
    <n v="0.56999999999999995"/>
    <x v="5"/>
    <n v="4"/>
    <x v="0"/>
  </r>
  <r>
    <d v="2015-10-12T00:00:00"/>
    <n v="0.51"/>
    <x v="5"/>
    <n v="4"/>
    <x v="0"/>
  </r>
  <r>
    <d v="2015-10-09T00:00:00"/>
    <n v="0.8"/>
    <x v="5"/>
    <n v="4"/>
    <x v="0"/>
  </r>
  <r>
    <m/>
    <m/>
    <x v="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F4EDB-B28C-4A01-8AAC-190863542FAD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2:O27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8">
        <item x="5"/>
        <item x="4"/>
        <item x="3"/>
        <item x="2"/>
        <item x="1"/>
        <item x="0"/>
        <item x="6"/>
        <item t="default"/>
      </items>
    </pivotField>
    <pivotField compact="0" outline="0" showAll="0"/>
    <pivotField axis="axisRow" compact="0" outline="0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254D-A78D-4ACC-B3C6-092D68739957}">
  <dimension ref="A1:Z153"/>
  <sheetViews>
    <sheetView tabSelected="1" topLeftCell="A121" workbookViewId="0">
      <selection activeCell="B140" sqref="B140"/>
    </sheetView>
  </sheetViews>
  <sheetFormatPr defaultRowHeight="15" x14ac:dyDescent="0.25"/>
  <cols>
    <col min="1" max="1" width="55.5703125" bestFit="1" customWidth="1"/>
    <col min="2" max="11" width="12.140625" bestFit="1" customWidth="1"/>
  </cols>
  <sheetData>
    <row r="1" spans="1:26" s="8" customFormat="1" ht="15.75" thickBot="1" x14ac:dyDescent="0.3">
      <c r="A1" s="7" t="s">
        <v>0</v>
      </c>
      <c r="B1" s="7">
        <v>44012</v>
      </c>
      <c r="C1" s="7">
        <v>43830</v>
      </c>
      <c r="D1" s="7">
        <v>43646</v>
      </c>
      <c r="E1" s="7">
        <v>43465</v>
      </c>
      <c r="F1" s="7">
        <v>43281</v>
      </c>
      <c r="G1" s="7">
        <v>43100</v>
      </c>
      <c r="H1" s="7">
        <v>42916</v>
      </c>
      <c r="I1" s="7">
        <v>42735</v>
      </c>
      <c r="J1" s="7">
        <v>42551</v>
      </c>
      <c r="K1" s="7">
        <v>42369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x14ac:dyDescent="0.25">
      <c r="A2" s="12" t="s">
        <v>4</v>
      </c>
      <c r="B2">
        <v>1.2052980132450331</v>
      </c>
      <c r="C2">
        <v>1.2777777777777777</v>
      </c>
      <c r="D2">
        <v>2.7536880397545596</v>
      </c>
      <c r="E2">
        <v>3.0598194706512314</v>
      </c>
      <c r="F2">
        <v>2.4862304018694013</v>
      </c>
      <c r="G2">
        <v>2.6799040913794054</v>
      </c>
      <c r="H2">
        <v>2.2060757589042024</v>
      </c>
      <c r="I2">
        <v>2.6638113394792513</v>
      </c>
      <c r="J2">
        <v>2.7952450021239459</v>
      </c>
      <c r="K2">
        <v>2.6301081631982113</v>
      </c>
    </row>
    <row r="3" spans="1:26" x14ac:dyDescent="0.25">
      <c r="A3" s="12" t="s">
        <v>12</v>
      </c>
      <c r="B3">
        <v>0.3844675496688742</v>
      </c>
      <c r="C3">
        <v>0.40033641975308637</v>
      </c>
      <c r="D3">
        <v>0.55493154730093286</v>
      </c>
      <c r="E3">
        <v>0.68517007496557703</v>
      </c>
      <c r="F3">
        <v>0.71636534469372848</v>
      </c>
      <c r="G3">
        <v>0.62509384101247134</v>
      </c>
      <c r="H3">
        <v>0.77977283076287796</v>
      </c>
      <c r="I3">
        <v>1.2335309428673407</v>
      </c>
      <c r="J3">
        <v>1.1772185331346581</v>
      </c>
      <c r="K3">
        <v>1.3306287054388446</v>
      </c>
    </row>
    <row r="4" spans="1:26" x14ac:dyDescent="0.25">
      <c r="A4" s="12" t="s">
        <v>18</v>
      </c>
      <c r="B4">
        <v>-0.10024334551847604</v>
      </c>
      <c r="C4">
        <v>-0.19752406447935547</v>
      </c>
      <c r="D4">
        <v>6.9570221604199579E-3</v>
      </c>
      <c r="E4">
        <v>0.12823708961095884</v>
      </c>
      <c r="F4">
        <v>8.7335475072326488E-2</v>
      </c>
      <c r="G4">
        <v>0.18946064890643305</v>
      </c>
      <c r="H4">
        <v>9.9625244658572976E-2</v>
      </c>
      <c r="I4">
        <v>0.25251643296706006</v>
      </c>
      <c r="J4">
        <v>0.13396984476563267</v>
      </c>
      <c r="K4">
        <v>0.29335026659334196</v>
      </c>
    </row>
    <row r="5" spans="1:26" x14ac:dyDescent="0.25">
      <c r="A5" s="12" t="s">
        <v>21</v>
      </c>
      <c r="B5">
        <v>0.1117529411764706</v>
      </c>
      <c r="C5">
        <v>0.1756620578778135</v>
      </c>
      <c r="D5">
        <v>0.19631395348837208</v>
      </c>
      <c r="E5">
        <v>0.26081180327868853</v>
      </c>
      <c r="F5">
        <v>0.29391600000000001</v>
      </c>
      <c r="G5">
        <v>0.33328549019607845</v>
      </c>
      <c r="H5">
        <v>0.32061544715447154</v>
      </c>
      <c r="I5">
        <v>0.36554078947368429</v>
      </c>
      <c r="J5">
        <v>0.36427700000000002</v>
      </c>
      <c r="K5">
        <v>0.38329388888888888</v>
      </c>
    </row>
    <row r="6" spans="1:26" x14ac:dyDescent="0.25">
      <c r="A6" s="12" t="s">
        <v>23</v>
      </c>
      <c r="B6">
        <v>0.85164835164835162</v>
      </c>
      <c r="C6">
        <v>0.82587064676616928</v>
      </c>
      <c r="D6">
        <v>0.23656040816326529</v>
      </c>
      <c r="E6">
        <v>0.21535761316872426</v>
      </c>
      <c r="F6">
        <v>0.28655109170305681</v>
      </c>
      <c r="G6">
        <v>0.26987511961722488</v>
      </c>
      <c r="H6">
        <v>0.3710151832460733</v>
      </c>
      <c r="I6">
        <v>0.33098390804597699</v>
      </c>
      <c r="J6">
        <v>0.30418266666666666</v>
      </c>
      <c r="K6">
        <v>0.35242153846153845</v>
      </c>
    </row>
    <row r="7" spans="1:26" x14ac:dyDescent="0.25">
      <c r="A7" s="12" t="s">
        <v>24</v>
      </c>
      <c r="B7">
        <v>0.29651315789473687</v>
      </c>
      <c r="C7">
        <v>0.34920560747663559</v>
      </c>
      <c r="D7">
        <v>0.40174999999999983</v>
      </c>
      <c r="E7">
        <v>0.77990654205607468</v>
      </c>
      <c r="G7">
        <v>0.9370588235294115</v>
      </c>
      <c r="H7">
        <v>0.79032258064516148</v>
      </c>
      <c r="I7">
        <v>0.80612499999999998</v>
      </c>
      <c r="J7">
        <v>0.75290697674418638</v>
      </c>
      <c r="K7">
        <v>0.56677884615384633</v>
      </c>
    </row>
    <row r="8" spans="1:26" x14ac:dyDescent="0.25">
      <c r="A8" s="12"/>
    </row>
    <row r="10" spans="1:26" ht="15.75" thickBot="1" x14ac:dyDescent="0.3"/>
    <row r="11" spans="1:26" x14ac:dyDescent="0.25">
      <c r="A11" s="25"/>
      <c r="B11" s="25" t="s">
        <v>4</v>
      </c>
      <c r="C11" s="25" t="s">
        <v>12</v>
      </c>
      <c r="D11" s="25" t="s">
        <v>18</v>
      </c>
      <c r="E11" s="25" t="s">
        <v>21</v>
      </c>
      <c r="F11" s="25" t="s">
        <v>23</v>
      </c>
      <c r="G11" s="25" t="s">
        <v>24</v>
      </c>
    </row>
    <row r="12" spans="1:26" x14ac:dyDescent="0.25">
      <c r="A12" s="23" t="s">
        <v>4</v>
      </c>
      <c r="B12" s="23">
        <v>1</v>
      </c>
      <c r="C12" s="23"/>
      <c r="D12" s="23"/>
      <c r="E12" s="23"/>
      <c r="F12" s="23"/>
      <c r="G12" s="23"/>
    </row>
    <row r="13" spans="1:26" x14ac:dyDescent="0.25">
      <c r="A13" s="23" t="s">
        <v>12</v>
      </c>
      <c r="B13" s="23">
        <v>0.56796343737840682</v>
      </c>
      <c r="C13" s="23">
        <v>1</v>
      </c>
      <c r="D13" s="23"/>
      <c r="E13" s="23"/>
      <c r="F13" s="23"/>
      <c r="G13" s="23"/>
    </row>
    <row r="14" spans="1:26" x14ac:dyDescent="0.25">
      <c r="A14" s="23" t="s">
        <v>18</v>
      </c>
      <c r="B14" s="23">
        <v>0.78139696386938218</v>
      </c>
      <c r="C14" s="23">
        <v>0.82956759895092891</v>
      </c>
      <c r="D14" s="23">
        <v>1</v>
      </c>
      <c r="E14" s="23"/>
      <c r="F14" s="23"/>
      <c r="G14" s="23"/>
    </row>
    <row r="15" spans="1:26" x14ac:dyDescent="0.25">
      <c r="A15" s="23" t="s">
        <v>21</v>
      </c>
      <c r="B15" s="23">
        <v>0.68993714839969</v>
      </c>
      <c r="C15" s="23">
        <v>0.8698996273008055</v>
      </c>
      <c r="D15" s="23">
        <v>0.89511645502513526</v>
      </c>
      <c r="E15" s="23">
        <v>1</v>
      </c>
      <c r="F15" s="23"/>
      <c r="G15" s="23"/>
    </row>
    <row r="16" spans="1:26" x14ac:dyDescent="0.25">
      <c r="A16" s="23" t="s">
        <v>23</v>
      </c>
      <c r="B16" s="23">
        <v>-0.97291353863938901</v>
      </c>
      <c r="C16" s="23">
        <v>-0.49197222941840529</v>
      </c>
      <c r="D16" s="23">
        <v>-0.75114085821164944</v>
      </c>
      <c r="E16" s="23">
        <v>-0.67959272757864475</v>
      </c>
      <c r="F16" s="23">
        <v>1</v>
      </c>
      <c r="G16" s="23"/>
    </row>
    <row r="17" spans="1:7" ht="15.75" thickBot="1" x14ac:dyDescent="0.3">
      <c r="A17" s="24" t="s">
        <v>24</v>
      </c>
      <c r="B17" s="24">
        <v>0.69053903769208835</v>
      </c>
      <c r="C17" s="24">
        <v>0.47664021343146273</v>
      </c>
      <c r="D17" s="24">
        <v>0.74063883949990028</v>
      </c>
      <c r="E17" s="24">
        <v>0.78826035612091572</v>
      </c>
      <c r="F17" s="24">
        <v>-0.71625084003478356</v>
      </c>
      <c r="G17" s="24">
        <v>1</v>
      </c>
    </row>
    <row r="20" spans="1:7" ht="15.75" thickBot="1" x14ac:dyDescent="0.3"/>
    <row r="21" spans="1:7" ht="15.75" thickBot="1" x14ac:dyDescent="0.3">
      <c r="A21" s="7" t="s">
        <v>0</v>
      </c>
      <c r="B21" s="12" t="s">
        <v>4</v>
      </c>
      <c r="C21" s="12" t="s">
        <v>12</v>
      </c>
      <c r="D21" s="12" t="s">
        <v>18</v>
      </c>
      <c r="E21" s="12" t="s">
        <v>21</v>
      </c>
      <c r="F21" s="12" t="s">
        <v>23</v>
      </c>
      <c r="G21" s="12" t="s">
        <v>24</v>
      </c>
    </row>
    <row r="22" spans="1:7" ht="15.75" thickBot="1" x14ac:dyDescent="0.3">
      <c r="A22" s="7">
        <v>42369</v>
      </c>
      <c r="B22">
        <v>2.6301081631982113</v>
      </c>
      <c r="C22">
        <v>1.3306287054388446</v>
      </c>
      <c r="D22">
        <v>0.29335026659334196</v>
      </c>
      <c r="E22">
        <v>0.38329388888888888</v>
      </c>
      <c r="F22">
        <v>0.35242153846153845</v>
      </c>
      <c r="G22">
        <v>0.56677884615384633</v>
      </c>
    </row>
    <row r="23" spans="1:7" ht="15.75" thickBot="1" x14ac:dyDescent="0.3">
      <c r="A23" s="7">
        <v>42551</v>
      </c>
      <c r="B23">
        <v>2.7952450021239459</v>
      </c>
      <c r="C23">
        <v>1.1772185331346581</v>
      </c>
      <c r="D23">
        <v>0.13396984476563267</v>
      </c>
      <c r="E23">
        <v>0.36427700000000002</v>
      </c>
      <c r="F23">
        <v>0.30418266666666666</v>
      </c>
      <c r="G23">
        <v>0.75290697674418638</v>
      </c>
    </row>
    <row r="24" spans="1:7" ht="15.75" thickBot="1" x14ac:dyDescent="0.3">
      <c r="A24" s="7">
        <v>42735</v>
      </c>
      <c r="B24">
        <v>2.6638113394792513</v>
      </c>
      <c r="C24">
        <v>1.2335309428673407</v>
      </c>
      <c r="D24">
        <v>0.25251643296706006</v>
      </c>
      <c r="E24">
        <v>0.36554078947368429</v>
      </c>
      <c r="F24">
        <v>0.33098390804597699</v>
      </c>
      <c r="G24">
        <v>0.80612499999999998</v>
      </c>
    </row>
    <row r="25" spans="1:7" ht="15.75" thickBot="1" x14ac:dyDescent="0.3">
      <c r="A25" s="7">
        <v>42916</v>
      </c>
      <c r="B25">
        <v>2.2060757589042024</v>
      </c>
      <c r="C25">
        <v>0.77977283076287796</v>
      </c>
      <c r="D25">
        <v>9.9625244658572976E-2</v>
      </c>
      <c r="E25">
        <v>0.32061544715447154</v>
      </c>
      <c r="F25">
        <v>0.3710151832460733</v>
      </c>
      <c r="G25">
        <v>0.79032258064516148</v>
      </c>
    </row>
    <row r="26" spans="1:7" ht="15.75" thickBot="1" x14ac:dyDescent="0.3">
      <c r="A26" s="7">
        <v>43100</v>
      </c>
      <c r="B26">
        <v>2.6799040913794054</v>
      </c>
      <c r="C26">
        <v>0.62509384101247134</v>
      </c>
      <c r="D26">
        <v>0.18946064890643305</v>
      </c>
      <c r="E26">
        <v>0.33328549019607845</v>
      </c>
      <c r="F26">
        <v>0.26987511961722488</v>
      </c>
      <c r="G26">
        <v>0.9370588235294115</v>
      </c>
    </row>
    <row r="27" spans="1:7" ht="15.75" thickBot="1" x14ac:dyDescent="0.3">
      <c r="A27" s="7">
        <v>43281</v>
      </c>
      <c r="B27">
        <v>2.4862304018694013</v>
      </c>
      <c r="C27">
        <v>0.71636534469372848</v>
      </c>
      <c r="D27">
        <v>8.7335475072326488E-2</v>
      </c>
      <c r="E27">
        <v>0.29391600000000001</v>
      </c>
      <c r="F27">
        <v>0.28655109170305681</v>
      </c>
      <c r="G27">
        <f>(F27+H27)/2</f>
        <v>0.14327554585152841</v>
      </c>
    </row>
    <row r="28" spans="1:7" ht="15.75" thickBot="1" x14ac:dyDescent="0.3">
      <c r="A28" s="7">
        <v>43465</v>
      </c>
      <c r="B28">
        <v>3.0598194706512314</v>
      </c>
      <c r="C28">
        <v>0.68517007496557703</v>
      </c>
      <c r="D28">
        <v>0.12823708961095884</v>
      </c>
      <c r="E28">
        <v>0.26081180327868853</v>
      </c>
      <c r="F28">
        <v>0.21535761316872426</v>
      </c>
      <c r="G28">
        <v>0.77990654205607468</v>
      </c>
    </row>
    <row r="29" spans="1:7" ht="15.75" thickBot="1" x14ac:dyDescent="0.3">
      <c r="A29" s="7">
        <v>43646</v>
      </c>
      <c r="B29">
        <v>2.7536880397545596</v>
      </c>
      <c r="C29">
        <v>0.55493154730093286</v>
      </c>
      <c r="D29">
        <v>6.9570221604199579E-3</v>
      </c>
      <c r="E29">
        <v>0.19631395348837208</v>
      </c>
      <c r="F29">
        <v>0.23656040816326529</v>
      </c>
      <c r="G29">
        <v>0.40174999999999983</v>
      </c>
    </row>
    <row r="30" spans="1:7" ht="15.75" thickBot="1" x14ac:dyDescent="0.3">
      <c r="A30" s="7">
        <v>43830</v>
      </c>
      <c r="B30">
        <v>1.2777777777777777</v>
      </c>
      <c r="C30">
        <v>0.40033641975308637</v>
      </c>
      <c r="D30">
        <v>-0.19752406447935547</v>
      </c>
      <c r="E30">
        <v>0.1756620578778135</v>
      </c>
      <c r="F30">
        <v>0.82587064676616928</v>
      </c>
      <c r="G30">
        <v>0.34920560747663559</v>
      </c>
    </row>
    <row r="31" spans="1:7" ht="15.75" thickBot="1" x14ac:dyDescent="0.3">
      <c r="A31" s="7">
        <v>44012</v>
      </c>
      <c r="B31">
        <v>1.2052980132450331</v>
      </c>
      <c r="C31">
        <v>0.3844675496688742</v>
      </c>
      <c r="D31">
        <v>-0.10024334551847604</v>
      </c>
      <c r="E31">
        <v>0.1117529411764706</v>
      </c>
      <c r="F31">
        <v>0.85164835164835162</v>
      </c>
      <c r="G31">
        <v>0.29651315789473687</v>
      </c>
    </row>
    <row r="35" spans="1:6" x14ac:dyDescent="0.25">
      <c r="A35" t="s">
        <v>918</v>
      </c>
    </row>
    <row r="36" spans="1:6" ht="15.75" thickBot="1" x14ac:dyDescent="0.3"/>
    <row r="37" spans="1:6" x14ac:dyDescent="0.25">
      <c r="A37" s="26" t="s">
        <v>919</v>
      </c>
      <c r="B37" s="26"/>
    </row>
    <row r="38" spans="1:6" x14ac:dyDescent="0.25">
      <c r="A38" s="23" t="s">
        <v>920</v>
      </c>
      <c r="B38" s="23">
        <v>0.78024127486609807</v>
      </c>
    </row>
    <row r="39" spans="1:6" x14ac:dyDescent="0.25">
      <c r="A39" s="23" t="s">
        <v>921</v>
      </c>
      <c r="B39" s="23">
        <v>0.60877644700467393</v>
      </c>
    </row>
    <row r="40" spans="1:6" x14ac:dyDescent="0.25">
      <c r="A40" s="23" t="s">
        <v>922</v>
      </c>
      <c r="B40" s="23">
        <v>0.11974700576051633</v>
      </c>
    </row>
    <row r="41" spans="1:6" x14ac:dyDescent="0.25">
      <c r="A41" s="23" t="s">
        <v>923</v>
      </c>
      <c r="B41" s="23">
        <v>0.25193839720905775</v>
      </c>
    </row>
    <row r="42" spans="1:6" ht="15.75" thickBot="1" x14ac:dyDescent="0.3">
      <c r="A42" s="24" t="s">
        <v>924</v>
      </c>
      <c r="B42" s="24">
        <v>10</v>
      </c>
    </row>
    <row r="44" spans="1:6" ht="15.75" thickBot="1" x14ac:dyDescent="0.3">
      <c r="A44" t="s">
        <v>925</v>
      </c>
    </row>
    <row r="45" spans="1:6" x14ac:dyDescent="0.25">
      <c r="A45" s="25"/>
      <c r="B45" s="25" t="s">
        <v>929</v>
      </c>
      <c r="C45" s="25" t="s">
        <v>930</v>
      </c>
      <c r="D45" s="25" t="s">
        <v>931</v>
      </c>
      <c r="E45" s="25" t="s">
        <v>932</v>
      </c>
      <c r="F45" s="25" t="s">
        <v>933</v>
      </c>
    </row>
    <row r="46" spans="1:6" x14ac:dyDescent="0.25">
      <c r="A46" s="23" t="s">
        <v>926</v>
      </c>
      <c r="B46" s="23">
        <v>5</v>
      </c>
      <c r="C46" s="23">
        <v>0.39507683350428607</v>
      </c>
      <c r="D46" s="23">
        <v>7.9015366700857209E-2</v>
      </c>
      <c r="E46" s="23">
        <v>1.2448666596756703</v>
      </c>
      <c r="F46" s="23">
        <v>0.42801608031507432</v>
      </c>
    </row>
    <row r="47" spans="1:6" x14ac:dyDescent="0.25">
      <c r="A47" s="23" t="s">
        <v>927</v>
      </c>
      <c r="B47" s="23">
        <v>4</v>
      </c>
      <c r="C47" s="23">
        <v>0.2538918239530758</v>
      </c>
      <c r="D47" s="23">
        <v>6.347295598826895E-2</v>
      </c>
      <c r="E47" s="23"/>
      <c r="F47" s="23"/>
    </row>
    <row r="48" spans="1:6" ht="15.75" thickBot="1" x14ac:dyDescent="0.3">
      <c r="A48" s="24" t="s">
        <v>11</v>
      </c>
      <c r="B48" s="24">
        <v>9</v>
      </c>
      <c r="C48" s="24">
        <v>0.64896865745736187</v>
      </c>
      <c r="D48" s="24"/>
      <c r="E48" s="24"/>
      <c r="F48" s="24"/>
    </row>
    <row r="49" spans="1:9" ht="15.75" thickBot="1" x14ac:dyDescent="0.3"/>
    <row r="50" spans="1:9" x14ac:dyDescent="0.25">
      <c r="A50" s="25"/>
      <c r="B50" s="25" t="s">
        <v>934</v>
      </c>
      <c r="C50" s="25" t="s">
        <v>923</v>
      </c>
      <c r="D50" s="25" t="s">
        <v>935</v>
      </c>
      <c r="E50" s="25" t="s">
        <v>936</v>
      </c>
      <c r="F50" s="25" t="s">
        <v>937</v>
      </c>
      <c r="G50" s="25" t="s">
        <v>938</v>
      </c>
      <c r="H50" s="25" t="s">
        <v>939</v>
      </c>
      <c r="I50" s="25" t="s">
        <v>940</v>
      </c>
    </row>
    <row r="51" spans="1:9" x14ac:dyDescent="0.25">
      <c r="A51" s="23" t="s">
        <v>928</v>
      </c>
      <c r="B51" s="23">
        <v>-2.8301598610041694</v>
      </c>
      <c r="C51" s="23">
        <v>2.5487406735184197</v>
      </c>
      <c r="D51" s="23">
        <v>-1.1104149945146295</v>
      </c>
      <c r="E51" s="23">
        <v>0.3290714115423824</v>
      </c>
      <c r="F51" s="23">
        <v>-9.9065984284129129</v>
      </c>
      <c r="G51" s="23">
        <v>4.2462787064045742</v>
      </c>
      <c r="H51" s="23">
        <v>-9.9065984284129129</v>
      </c>
      <c r="I51" s="23">
        <v>4.2462787064045742</v>
      </c>
    </row>
    <row r="52" spans="1:9" x14ac:dyDescent="0.25">
      <c r="A52" s="23" t="s">
        <v>4</v>
      </c>
      <c r="B52" s="23">
        <v>0.85847565548038463</v>
      </c>
      <c r="C52" s="23">
        <v>0.70659193938734655</v>
      </c>
      <c r="D52" s="23">
        <v>1.2149525173252465</v>
      </c>
      <c r="E52" s="23">
        <v>0.29119501031684064</v>
      </c>
      <c r="F52" s="23">
        <v>-1.1033380760038298</v>
      </c>
      <c r="G52" s="23">
        <v>2.8202893869645989</v>
      </c>
      <c r="H52" s="23">
        <v>-1.1033380760038298</v>
      </c>
      <c r="I52" s="23">
        <v>2.8202893869645989</v>
      </c>
    </row>
    <row r="53" spans="1:9" x14ac:dyDescent="0.25">
      <c r="A53" s="23" t="s">
        <v>12</v>
      </c>
      <c r="B53" s="23">
        <v>-0.86669755633217416</v>
      </c>
      <c r="C53" s="23">
        <v>0.65198721995899855</v>
      </c>
      <c r="D53" s="23">
        <v>-1.3293167868945008</v>
      </c>
      <c r="E53" s="23">
        <v>0.25449231334508626</v>
      </c>
      <c r="F53" s="23">
        <v>-2.6769042818388531</v>
      </c>
      <c r="G53" s="23">
        <v>0.94350916917450456</v>
      </c>
      <c r="H53" s="23">
        <v>-2.6769042818388531</v>
      </c>
      <c r="I53" s="23">
        <v>0.94350916917450456</v>
      </c>
    </row>
    <row r="54" spans="1:9" x14ac:dyDescent="0.25">
      <c r="A54" s="23" t="s">
        <v>18</v>
      </c>
      <c r="B54" s="23">
        <v>0.74159177403919363</v>
      </c>
      <c r="C54" s="23">
        <v>1.5247252106477511</v>
      </c>
      <c r="D54" s="23">
        <v>0.48637732809844614</v>
      </c>
      <c r="E54" s="23">
        <v>0.65214508752732869</v>
      </c>
      <c r="F54" s="23">
        <v>-3.4917240738354294</v>
      </c>
      <c r="G54" s="23">
        <v>4.9749076219138164</v>
      </c>
      <c r="H54" s="23">
        <v>-3.4917240738354294</v>
      </c>
      <c r="I54" s="23">
        <v>4.9749076219138164</v>
      </c>
    </row>
    <row r="55" spans="1:9" x14ac:dyDescent="0.25">
      <c r="A55" s="23" t="s">
        <v>21</v>
      </c>
      <c r="B55" s="23">
        <v>3.5980262645769949</v>
      </c>
      <c r="C55" s="23">
        <v>2.7289812067306034</v>
      </c>
      <c r="D55" s="23">
        <v>1.3184503637119334</v>
      </c>
      <c r="E55" s="23">
        <v>0.25777800447752197</v>
      </c>
      <c r="F55" s="23">
        <v>-3.9788402490269563</v>
      </c>
      <c r="G55" s="23">
        <v>11.174892778180947</v>
      </c>
      <c r="H55" s="23">
        <v>-3.9788402490269563</v>
      </c>
      <c r="I55" s="23">
        <v>11.174892778180947</v>
      </c>
    </row>
    <row r="56" spans="1:9" ht="15.75" thickBot="1" x14ac:dyDescent="0.3">
      <c r="A56" s="24" t="s">
        <v>23</v>
      </c>
      <c r="B56" s="24">
        <v>2.4252894726506278</v>
      </c>
      <c r="C56" s="24">
        <v>1.9470990985377443</v>
      </c>
      <c r="D56" s="24">
        <v>1.2455911845842877</v>
      </c>
      <c r="E56" s="24">
        <v>0.28089320574546001</v>
      </c>
      <c r="F56" s="24">
        <v>-2.9807242888195282</v>
      </c>
      <c r="G56" s="24">
        <v>7.8313032341207833</v>
      </c>
      <c r="H56" s="24">
        <v>-2.9807242888195282</v>
      </c>
      <c r="I56" s="24">
        <v>7.8313032341207833</v>
      </c>
    </row>
    <row r="60" spans="1:9" x14ac:dyDescent="0.25">
      <c r="A60" t="s">
        <v>918</v>
      </c>
    </row>
    <row r="61" spans="1:9" ht="15.75" thickBot="1" x14ac:dyDescent="0.3"/>
    <row r="62" spans="1:9" x14ac:dyDescent="0.25">
      <c r="A62" s="26" t="s">
        <v>919</v>
      </c>
      <c r="B62" s="26"/>
    </row>
    <row r="63" spans="1:9" x14ac:dyDescent="0.25">
      <c r="A63" s="23" t="s">
        <v>920</v>
      </c>
      <c r="B63" s="23">
        <v>0.52908577278515601</v>
      </c>
    </row>
    <row r="64" spans="1:9" x14ac:dyDescent="0.25">
      <c r="A64" s="23" t="s">
        <v>921</v>
      </c>
      <c r="B64" s="23">
        <v>0.27993175496366574</v>
      </c>
    </row>
    <row r="65" spans="1:9" x14ac:dyDescent="0.25">
      <c r="A65" s="23" t="s">
        <v>922</v>
      </c>
      <c r="B65" s="23">
        <v>0.18992322433412395</v>
      </c>
    </row>
    <row r="66" spans="1:9" x14ac:dyDescent="0.25">
      <c r="A66" s="23" t="s">
        <v>923</v>
      </c>
      <c r="B66" s="23">
        <v>0.2416872261464465</v>
      </c>
    </row>
    <row r="67" spans="1:9" ht="15.75" thickBot="1" x14ac:dyDescent="0.3">
      <c r="A67" s="24" t="s">
        <v>924</v>
      </c>
      <c r="B67" s="24">
        <v>10</v>
      </c>
    </row>
    <row r="69" spans="1:9" ht="15.75" thickBot="1" x14ac:dyDescent="0.3">
      <c r="A69" t="s">
        <v>925</v>
      </c>
    </row>
    <row r="70" spans="1:9" x14ac:dyDescent="0.25">
      <c r="A70" s="25"/>
      <c r="B70" s="25" t="s">
        <v>929</v>
      </c>
      <c r="C70" s="25" t="s">
        <v>930</v>
      </c>
      <c r="D70" s="25" t="s">
        <v>931</v>
      </c>
      <c r="E70" s="25" t="s">
        <v>932</v>
      </c>
      <c r="F70" s="25" t="s">
        <v>933</v>
      </c>
    </row>
    <row r="71" spans="1:9" x14ac:dyDescent="0.25">
      <c r="A71" s="23" t="s">
        <v>926</v>
      </c>
      <c r="B71" s="23">
        <v>1</v>
      </c>
      <c r="C71" s="23">
        <v>0.18166693519845334</v>
      </c>
      <c r="D71" s="23">
        <v>0.18166693519845334</v>
      </c>
      <c r="E71" s="23">
        <v>3.1100580467846126</v>
      </c>
      <c r="F71" s="23">
        <v>0.11582140764657239</v>
      </c>
    </row>
    <row r="72" spans="1:9" x14ac:dyDescent="0.25">
      <c r="A72" s="23" t="s">
        <v>927</v>
      </c>
      <c r="B72" s="23">
        <v>8</v>
      </c>
      <c r="C72" s="23">
        <v>0.46730172225890854</v>
      </c>
      <c r="D72" s="23">
        <v>5.8412715282363567E-2</v>
      </c>
      <c r="E72" s="23"/>
      <c r="F72" s="23"/>
    </row>
    <row r="73" spans="1:9" ht="15.75" thickBot="1" x14ac:dyDescent="0.3">
      <c r="A73" s="24" t="s">
        <v>11</v>
      </c>
      <c r="B73" s="24">
        <v>9</v>
      </c>
      <c r="C73" s="24">
        <v>0.64896865745736187</v>
      </c>
      <c r="D73" s="24"/>
      <c r="E73" s="24"/>
      <c r="F73" s="24"/>
    </row>
    <row r="74" spans="1:9" ht="15.75" thickBot="1" x14ac:dyDescent="0.3"/>
    <row r="75" spans="1:9" x14ac:dyDescent="0.25">
      <c r="A75" s="25"/>
      <c r="B75" s="25" t="s">
        <v>934</v>
      </c>
      <c r="C75" s="25" t="s">
        <v>923</v>
      </c>
      <c r="D75" s="25" t="s">
        <v>935</v>
      </c>
      <c r="E75" s="25" t="s">
        <v>936</v>
      </c>
      <c r="F75" s="25" t="s">
        <v>937</v>
      </c>
      <c r="G75" s="25" t="s">
        <v>938</v>
      </c>
      <c r="H75" s="25" t="s">
        <v>939</v>
      </c>
      <c r="I75" s="25" t="s">
        <v>940</v>
      </c>
    </row>
    <row r="76" spans="1:9" x14ac:dyDescent="0.25">
      <c r="A76" s="23" t="s">
        <v>928</v>
      </c>
      <c r="B76" s="23">
        <v>5.1877698416377682E-2</v>
      </c>
      <c r="C76" s="23">
        <v>0.31037699537743368</v>
      </c>
      <c r="D76" s="23">
        <v>0.16714414788793175</v>
      </c>
      <c r="E76" s="23">
        <v>0.87140430164263305</v>
      </c>
      <c r="F76" s="23">
        <v>-0.66385293639622911</v>
      </c>
      <c r="G76" s="23">
        <v>0.76760833322898447</v>
      </c>
      <c r="H76" s="23">
        <v>-0.66385293639622911</v>
      </c>
      <c r="I76" s="23">
        <v>0.76760833322898447</v>
      </c>
    </row>
    <row r="77" spans="1:9" ht="15.75" thickBot="1" x14ac:dyDescent="0.3">
      <c r="A77" s="24" t="s">
        <v>4</v>
      </c>
      <c r="B77" s="24">
        <v>0.22329638275945635</v>
      </c>
      <c r="C77" s="24">
        <v>0.12661858050820449</v>
      </c>
      <c r="D77" s="24">
        <v>1.7635356664339437</v>
      </c>
      <c r="E77" s="24">
        <v>0.11582140764657234</v>
      </c>
      <c r="F77" s="24">
        <v>-6.8686587486144979E-2</v>
      </c>
      <c r="G77" s="24">
        <v>0.51527935300505767</v>
      </c>
      <c r="H77" s="24">
        <v>-6.8686587486144979E-2</v>
      </c>
      <c r="I77" s="24">
        <v>0.51527935300505767</v>
      </c>
    </row>
    <row r="79" spans="1:9" x14ac:dyDescent="0.25">
      <c r="A79" t="s">
        <v>918</v>
      </c>
    </row>
    <row r="80" spans="1:9" ht="15.75" thickBot="1" x14ac:dyDescent="0.3"/>
    <row r="81" spans="1:9" x14ac:dyDescent="0.25">
      <c r="A81" s="26" t="s">
        <v>919</v>
      </c>
      <c r="B81" s="26"/>
    </row>
    <row r="82" spans="1:9" x14ac:dyDescent="0.25">
      <c r="A82" s="23" t="s">
        <v>920</v>
      </c>
      <c r="B82" s="23">
        <v>0.43173060344950059</v>
      </c>
    </row>
    <row r="83" spans="1:9" x14ac:dyDescent="0.25">
      <c r="A83" s="23" t="s">
        <v>921</v>
      </c>
      <c r="B83" s="23">
        <v>0.18639131395486994</v>
      </c>
    </row>
    <row r="84" spans="1:9" x14ac:dyDescent="0.25">
      <c r="A84" s="23" t="s">
        <v>922</v>
      </c>
      <c r="B84" s="23">
        <v>8.4690228199228668E-2</v>
      </c>
    </row>
    <row r="85" spans="1:9" x14ac:dyDescent="0.25">
      <c r="A85" s="23" t="s">
        <v>923</v>
      </c>
      <c r="B85" s="23">
        <v>0.25690624181750538</v>
      </c>
    </row>
    <row r="86" spans="1:9" ht="15.75" thickBot="1" x14ac:dyDescent="0.3">
      <c r="A86" s="24" t="s">
        <v>924</v>
      </c>
      <c r="B86" s="24">
        <v>10</v>
      </c>
    </row>
    <row r="88" spans="1:9" ht="15.75" thickBot="1" x14ac:dyDescent="0.3">
      <c r="A88" t="s">
        <v>925</v>
      </c>
    </row>
    <row r="89" spans="1:9" x14ac:dyDescent="0.25">
      <c r="A89" s="25"/>
      <c r="B89" s="25" t="s">
        <v>929</v>
      </c>
      <c r="C89" s="25" t="s">
        <v>930</v>
      </c>
      <c r="D89" s="25" t="s">
        <v>931</v>
      </c>
      <c r="E89" s="25" t="s">
        <v>932</v>
      </c>
      <c r="F89" s="25" t="s">
        <v>933</v>
      </c>
    </row>
    <row r="90" spans="1:9" x14ac:dyDescent="0.25">
      <c r="A90" s="23" t="s">
        <v>926</v>
      </c>
      <c r="B90" s="23">
        <v>1</v>
      </c>
      <c r="C90" s="23">
        <v>0.12096212077900559</v>
      </c>
      <c r="D90" s="23">
        <v>0.12096212077900559</v>
      </c>
      <c r="E90" s="23">
        <v>1.8327367163288226</v>
      </c>
      <c r="F90" s="23">
        <v>0.21280663786854895</v>
      </c>
    </row>
    <row r="91" spans="1:9" x14ac:dyDescent="0.25">
      <c r="A91" s="23" t="s">
        <v>927</v>
      </c>
      <c r="B91" s="23">
        <v>8</v>
      </c>
      <c r="C91" s="23">
        <v>0.52800653667835629</v>
      </c>
      <c r="D91" s="23">
        <v>6.6000817084794536E-2</v>
      </c>
      <c r="E91" s="23"/>
      <c r="F91" s="23"/>
    </row>
    <row r="92" spans="1:9" ht="15.75" thickBot="1" x14ac:dyDescent="0.3">
      <c r="A92" s="24" t="s">
        <v>11</v>
      </c>
      <c r="B92" s="24">
        <v>9</v>
      </c>
      <c r="C92" s="24">
        <v>0.64896865745736187</v>
      </c>
      <c r="D92" s="24"/>
      <c r="E92" s="24"/>
      <c r="F92" s="24"/>
    </row>
    <row r="93" spans="1:9" ht="15.75" thickBot="1" x14ac:dyDescent="0.3"/>
    <row r="94" spans="1:9" x14ac:dyDescent="0.25">
      <c r="A94" s="25"/>
      <c r="B94" s="25" t="s">
        <v>934</v>
      </c>
      <c r="C94" s="25" t="s">
        <v>923</v>
      </c>
      <c r="D94" s="25" t="s">
        <v>935</v>
      </c>
      <c r="E94" s="25" t="s">
        <v>936</v>
      </c>
      <c r="F94" s="25" t="s">
        <v>937</v>
      </c>
      <c r="G94" s="25" t="s">
        <v>938</v>
      </c>
      <c r="H94" s="25" t="s">
        <v>939</v>
      </c>
      <c r="I94" s="25" t="s">
        <v>940</v>
      </c>
    </row>
    <row r="95" spans="1:9" x14ac:dyDescent="0.25">
      <c r="A95" s="23" t="s">
        <v>928</v>
      </c>
      <c r="B95" s="23">
        <v>0.31520249054744853</v>
      </c>
      <c r="C95" s="23">
        <v>0.21342596582513335</v>
      </c>
      <c r="D95" s="23">
        <v>1.4768703954499329</v>
      </c>
      <c r="E95" s="23">
        <v>0.17795760019053875</v>
      </c>
      <c r="F95" s="23">
        <v>-0.17695866920525222</v>
      </c>
      <c r="G95" s="23">
        <v>0.80736365030014934</v>
      </c>
      <c r="H95" s="23">
        <v>-0.17695866920525222</v>
      </c>
      <c r="I95" s="23">
        <v>0.80736365030014934</v>
      </c>
    </row>
    <row r="96" spans="1:9" ht="15.75" thickBot="1" x14ac:dyDescent="0.3">
      <c r="A96" s="24" t="s">
        <v>12</v>
      </c>
      <c r="B96" s="24">
        <v>0.33874013645722761</v>
      </c>
      <c r="C96" s="24">
        <v>0.25021688774199569</v>
      </c>
      <c r="D96" s="24">
        <v>1.3537860674156825</v>
      </c>
      <c r="E96" s="24">
        <v>0.21280663786854936</v>
      </c>
      <c r="F96" s="24">
        <v>-0.23826104137373133</v>
      </c>
      <c r="G96" s="24">
        <v>0.9157413142881865</v>
      </c>
      <c r="H96" s="24">
        <v>-0.23826104137373133</v>
      </c>
      <c r="I96" s="24">
        <v>0.9157413142881865</v>
      </c>
    </row>
    <row r="98" spans="1:6" x14ac:dyDescent="0.25">
      <c r="A98" t="s">
        <v>918</v>
      </c>
    </row>
    <row r="99" spans="1:6" ht="15.75" thickBot="1" x14ac:dyDescent="0.3"/>
    <row r="100" spans="1:6" x14ac:dyDescent="0.25">
      <c r="A100" s="26" t="s">
        <v>919</v>
      </c>
      <c r="B100" s="26"/>
    </row>
    <row r="101" spans="1:6" x14ac:dyDescent="0.25">
      <c r="A101" s="23" t="s">
        <v>920</v>
      </c>
      <c r="B101" s="23">
        <v>0.60888275100267142</v>
      </c>
    </row>
    <row r="102" spans="1:6" x14ac:dyDescent="0.25">
      <c r="A102" s="23" t="s">
        <v>921</v>
      </c>
      <c r="B102" s="23">
        <v>0.37073820446858119</v>
      </c>
    </row>
    <row r="103" spans="1:6" x14ac:dyDescent="0.25">
      <c r="A103" s="23" t="s">
        <v>922</v>
      </c>
      <c r="B103" s="23">
        <v>0.29208048002715381</v>
      </c>
    </row>
    <row r="104" spans="1:6" x14ac:dyDescent="0.25">
      <c r="A104" s="23" t="s">
        <v>923</v>
      </c>
      <c r="B104" s="23">
        <v>0.22593449898013412</v>
      </c>
    </row>
    <row r="105" spans="1:6" ht="15.75" thickBot="1" x14ac:dyDescent="0.3">
      <c r="A105" s="24" t="s">
        <v>924</v>
      </c>
      <c r="B105" s="24">
        <v>10</v>
      </c>
    </row>
    <row r="107" spans="1:6" ht="15.75" thickBot="1" x14ac:dyDescent="0.3">
      <c r="A107" t="s">
        <v>925</v>
      </c>
    </row>
    <row r="108" spans="1:6" x14ac:dyDescent="0.25">
      <c r="A108" s="25"/>
      <c r="B108" s="25" t="s">
        <v>929</v>
      </c>
      <c r="C108" s="25" t="s">
        <v>930</v>
      </c>
      <c r="D108" s="25" t="s">
        <v>931</v>
      </c>
      <c r="E108" s="25" t="s">
        <v>932</v>
      </c>
      <c r="F108" s="25" t="s">
        <v>933</v>
      </c>
    </row>
    <row r="109" spans="1:6" x14ac:dyDescent="0.25">
      <c r="A109" s="23" t="s">
        <v>926</v>
      </c>
      <c r="B109" s="23">
        <v>1</v>
      </c>
      <c r="C109" s="23">
        <v>0.24059747482212807</v>
      </c>
      <c r="D109" s="23">
        <v>0.24059747482212807</v>
      </c>
      <c r="E109" s="23">
        <v>4.7133095586136902</v>
      </c>
      <c r="F109" s="23">
        <v>6.172073572119427E-2</v>
      </c>
    </row>
    <row r="110" spans="1:6" x14ac:dyDescent="0.25">
      <c r="A110" s="23" t="s">
        <v>927</v>
      </c>
      <c r="B110" s="23">
        <v>8</v>
      </c>
      <c r="C110" s="23">
        <v>0.40837118263523381</v>
      </c>
      <c r="D110" s="23">
        <v>5.1046397829404226E-2</v>
      </c>
      <c r="E110" s="23"/>
      <c r="F110" s="23"/>
    </row>
    <row r="111" spans="1:6" ht="15.75" thickBot="1" x14ac:dyDescent="0.3">
      <c r="A111" s="24" t="s">
        <v>11</v>
      </c>
      <c r="B111" s="24">
        <v>9</v>
      </c>
      <c r="C111" s="24">
        <v>0.64896865745736187</v>
      </c>
      <c r="D111" s="24"/>
      <c r="E111" s="24"/>
      <c r="F111" s="24"/>
    </row>
    <row r="112" spans="1:6" ht="15.75" thickBot="1" x14ac:dyDescent="0.3"/>
    <row r="113" spans="1:9" x14ac:dyDescent="0.25">
      <c r="A113" s="25"/>
      <c r="B113" s="25" t="s">
        <v>934</v>
      </c>
      <c r="C113" s="25" t="s">
        <v>923</v>
      </c>
      <c r="D113" s="25" t="s">
        <v>935</v>
      </c>
      <c r="E113" s="25" t="s">
        <v>936</v>
      </c>
      <c r="F113" s="25" t="s">
        <v>937</v>
      </c>
      <c r="G113" s="25" t="s">
        <v>938</v>
      </c>
      <c r="H113" s="25" t="s">
        <v>939</v>
      </c>
      <c r="I113" s="25" t="s">
        <v>940</v>
      </c>
    </row>
    <row r="114" spans="1:9" x14ac:dyDescent="0.25">
      <c r="A114" s="23" t="s">
        <v>928</v>
      </c>
      <c r="B114" s="23">
        <v>0.48601382595987541</v>
      </c>
      <c r="C114" s="23">
        <v>8.4113463359278773E-2</v>
      </c>
      <c r="D114" s="23">
        <v>5.7780741221406613</v>
      </c>
      <c r="E114" s="23">
        <v>4.1543028078020491E-4</v>
      </c>
      <c r="F114" s="23">
        <v>0.2920478316270344</v>
      </c>
      <c r="G114" s="23">
        <v>0.67997982029271642</v>
      </c>
      <c r="H114" s="23">
        <v>0.2920478316270344</v>
      </c>
      <c r="I114" s="23">
        <v>0.67997982029271642</v>
      </c>
    </row>
    <row r="115" spans="1:9" ht="15.75" thickBot="1" x14ac:dyDescent="0.3">
      <c r="A115" s="24" t="s">
        <v>18</v>
      </c>
      <c r="B115" s="24">
        <v>1.0783500184083685</v>
      </c>
      <c r="C115" s="24">
        <v>0.49670298280790781</v>
      </c>
      <c r="D115" s="24">
        <v>2.1710157895818472</v>
      </c>
      <c r="E115" s="24">
        <v>6.1720735721194221E-2</v>
      </c>
      <c r="F115" s="24">
        <v>-6.7049113914911196E-2</v>
      </c>
      <c r="G115" s="24">
        <v>2.2237491507316482</v>
      </c>
      <c r="H115" s="24">
        <v>-6.7049113914911196E-2</v>
      </c>
      <c r="I115" s="24">
        <v>2.2237491507316482</v>
      </c>
    </row>
    <row r="117" spans="1:9" x14ac:dyDescent="0.25">
      <c r="A117" t="s">
        <v>918</v>
      </c>
    </row>
    <row r="118" spans="1:9" ht="15.75" thickBot="1" x14ac:dyDescent="0.3"/>
    <row r="119" spans="1:9" x14ac:dyDescent="0.25">
      <c r="A119" s="26" t="s">
        <v>919</v>
      </c>
      <c r="B119" s="26"/>
    </row>
    <row r="120" spans="1:9" x14ac:dyDescent="0.25">
      <c r="A120" s="23" t="s">
        <v>920</v>
      </c>
      <c r="B120" s="23">
        <v>0.61501291806430325</v>
      </c>
    </row>
    <row r="121" spans="1:9" x14ac:dyDescent="0.25">
      <c r="A121" s="23" t="s">
        <v>921</v>
      </c>
      <c r="B121" s="23">
        <v>0.37824088938596934</v>
      </c>
    </row>
    <row r="122" spans="1:9" x14ac:dyDescent="0.25">
      <c r="A122" s="23" t="s">
        <v>922</v>
      </c>
      <c r="B122" s="23">
        <v>0.30052100055921549</v>
      </c>
    </row>
    <row r="123" spans="1:9" x14ac:dyDescent="0.25">
      <c r="A123" s="23" t="s">
        <v>923</v>
      </c>
      <c r="B123" s="23">
        <v>0.22458355217965953</v>
      </c>
    </row>
    <row r="124" spans="1:9" ht="15.75" thickBot="1" x14ac:dyDescent="0.3">
      <c r="A124" s="24" t="s">
        <v>924</v>
      </c>
      <c r="B124" s="24">
        <v>10</v>
      </c>
    </row>
    <row r="126" spans="1:9" ht="15.75" thickBot="1" x14ac:dyDescent="0.3">
      <c r="A126" t="s">
        <v>925</v>
      </c>
    </row>
    <row r="127" spans="1:9" x14ac:dyDescent="0.25">
      <c r="A127" s="25"/>
      <c r="B127" s="25" t="s">
        <v>929</v>
      </c>
      <c r="C127" s="25" t="s">
        <v>930</v>
      </c>
      <c r="D127" s="25" t="s">
        <v>931</v>
      </c>
      <c r="E127" s="25" t="s">
        <v>932</v>
      </c>
      <c r="F127" s="25" t="s">
        <v>933</v>
      </c>
    </row>
    <row r="128" spans="1:9" x14ac:dyDescent="0.25">
      <c r="A128" s="23" t="s">
        <v>926</v>
      </c>
      <c r="B128" s="23">
        <v>1</v>
      </c>
      <c r="C128" s="23">
        <v>0.24546648218029105</v>
      </c>
      <c r="D128" s="23">
        <v>0.24546648218029105</v>
      </c>
      <c r="E128" s="23">
        <v>4.8667193828481903</v>
      </c>
      <c r="F128" s="23">
        <v>5.8438628593961837E-2</v>
      </c>
    </row>
    <row r="129" spans="1:9" x14ac:dyDescent="0.25">
      <c r="A129" s="23" t="s">
        <v>927</v>
      </c>
      <c r="B129" s="23">
        <v>8</v>
      </c>
      <c r="C129" s="23">
        <v>0.40350217527707083</v>
      </c>
      <c r="D129" s="23">
        <v>5.0437771909633854E-2</v>
      </c>
      <c r="E129" s="23"/>
      <c r="F129" s="23"/>
    </row>
    <row r="130" spans="1:9" ht="15.75" thickBot="1" x14ac:dyDescent="0.3">
      <c r="A130" s="24" t="s">
        <v>11</v>
      </c>
      <c r="B130" s="24">
        <v>9</v>
      </c>
      <c r="C130" s="24">
        <v>0.64896865745736187</v>
      </c>
      <c r="D130" s="24"/>
      <c r="E130" s="24"/>
      <c r="F130" s="24"/>
    </row>
    <row r="131" spans="1:9" ht="15.75" thickBot="1" x14ac:dyDescent="0.3"/>
    <row r="132" spans="1:9" x14ac:dyDescent="0.25">
      <c r="A132" s="25"/>
      <c r="B132" s="25" t="s">
        <v>934</v>
      </c>
      <c r="C132" s="25" t="s">
        <v>923</v>
      </c>
      <c r="D132" s="25" t="s">
        <v>935</v>
      </c>
      <c r="E132" s="25" t="s">
        <v>936</v>
      </c>
      <c r="F132" s="25" t="s">
        <v>937</v>
      </c>
      <c r="G132" s="25" t="s">
        <v>938</v>
      </c>
      <c r="H132" s="25" t="s">
        <v>939</v>
      </c>
      <c r="I132" s="25" t="s">
        <v>940</v>
      </c>
    </row>
    <row r="133" spans="1:9" x14ac:dyDescent="0.25">
      <c r="A133" s="23" t="s">
        <v>928</v>
      </c>
      <c r="B133" s="23">
        <v>7.9298215984556442E-2</v>
      </c>
      <c r="C133" s="23">
        <v>0.23884966476849542</v>
      </c>
      <c r="D133" s="23">
        <v>0.33200053289342518</v>
      </c>
      <c r="E133" s="23">
        <v>0.74841997232424129</v>
      </c>
      <c r="F133" s="23">
        <v>-0.47149009866372305</v>
      </c>
      <c r="G133" s="23">
        <v>0.63008653063283593</v>
      </c>
      <c r="H133" s="23">
        <v>-0.47149009866372305</v>
      </c>
      <c r="I133" s="23">
        <v>0.63008653063283593</v>
      </c>
    </row>
    <row r="134" spans="1:9" ht="15.75" thickBot="1" x14ac:dyDescent="0.3">
      <c r="A134" s="24" t="s">
        <v>21</v>
      </c>
      <c r="B134" s="24">
        <v>1.7932332363173717</v>
      </c>
      <c r="C134" s="24">
        <v>0.81286537929187186</v>
      </c>
      <c r="D134" s="24">
        <v>2.2060642290849537</v>
      </c>
      <c r="E134" s="24">
        <v>5.8438628593961782E-2</v>
      </c>
      <c r="F134" s="24">
        <v>-8.1237689693988591E-2</v>
      </c>
      <c r="G134" s="24">
        <v>3.6677041623287323</v>
      </c>
      <c r="H134" s="24">
        <v>-8.1237689693988591E-2</v>
      </c>
      <c r="I134" s="24">
        <v>3.6677041623287323</v>
      </c>
    </row>
    <row r="136" spans="1:9" x14ac:dyDescent="0.25">
      <c r="A136" t="s">
        <v>918</v>
      </c>
    </row>
    <row r="137" spans="1:9" ht="15.75" thickBot="1" x14ac:dyDescent="0.3"/>
    <row r="138" spans="1:9" x14ac:dyDescent="0.25">
      <c r="A138" s="26" t="s">
        <v>919</v>
      </c>
      <c r="B138" s="26"/>
    </row>
    <row r="139" spans="1:9" x14ac:dyDescent="0.25">
      <c r="A139" s="23" t="s">
        <v>920</v>
      </c>
      <c r="B139" s="23">
        <v>0.47525070882982973</v>
      </c>
    </row>
    <row r="140" spans="1:9" x14ac:dyDescent="0.25">
      <c r="A140" s="23" t="s">
        <v>921</v>
      </c>
      <c r="B140" s="23">
        <v>0.22586323624325561</v>
      </c>
    </row>
    <row r="141" spans="1:9" x14ac:dyDescent="0.25">
      <c r="A141" s="23" t="s">
        <v>922</v>
      </c>
      <c r="B141" s="23">
        <v>0.12909614077366255</v>
      </c>
    </row>
    <row r="142" spans="1:9" x14ac:dyDescent="0.25">
      <c r="A142" s="23" t="s">
        <v>923</v>
      </c>
      <c r="B142" s="23">
        <v>0.25059691145931978</v>
      </c>
    </row>
    <row r="143" spans="1:9" ht="15.75" thickBot="1" x14ac:dyDescent="0.3">
      <c r="A143" s="24" t="s">
        <v>924</v>
      </c>
      <c r="B143" s="24">
        <v>10</v>
      </c>
    </row>
    <row r="145" spans="1:9" ht="15.75" thickBot="1" x14ac:dyDescent="0.3">
      <c r="A145" t="s">
        <v>925</v>
      </c>
    </row>
    <row r="146" spans="1:9" x14ac:dyDescent="0.25">
      <c r="A146" s="25"/>
      <c r="B146" s="25" t="s">
        <v>929</v>
      </c>
      <c r="C146" s="25" t="s">
        <v>930</v>
      </c>
      <c r="D146" s="25" t="s">
        <v>931</v>
      </c>
      <c r="E146" s="25" t="s">
        <v>932</v>
      </c>
      <c r="F146" s="25" t="s">
        <v>933</v>
      </c>
    </row>
    <row r="147" spans="1:9" x14ac:dyDescent="0.25">
      <c r="A147" s="23" t="s">
        <v>926</v>
      </c>
      <c r="B147" s="23">
        <v>1</v>
      </c>
      <c r="C147" s="23">
        <v>0.14657816119376055</v>
      </c>
      <c r="D147" s="23">
        <v>0.14657816119376055</v>
      </c>
      <c r="E147" s="23">
        <v>2.3340913060083341</v>
      </c>
      <c r="F147" s="23">
        <v>0.16508924391680169</v>
      </c>
    </row>
    <row r="148" spans="1:9" x14ac:dyDescent="0.25">
      <c r="A148" s="23" t="s">
        <v>927</v>
      </c>
      <c r="B148" s="23">
        <v>8</v>
      </c>
      <c r="C148" s="23">
        <v>0.50239049626360133</v>
      </c>
      <c r="D148" s="23">
        <v>6.2798812032950166E-2</v>
      </c>
      <c r="E148" s="23"/>
      <c r="F148" s="23"/>
    </row>
    <row r="149" spans="1:9" ht="15.75" thickBot="1" x14ac:dyDescent="0.3">
      <c r="A149" s="24" t="s">
        <v>11</v>
      </c>
      <c r="B149" s="24">
        <v>9</v>
      </c>
      <c r="C149" s="24">
        <v>0.64896865745736187</v>
      </c>
      <c r="D149" s="24"/>
      <c r="E149" s="24"/>
      <c r="F149" s="24"/>
    </row>
    <row r="150" spans="1:9" ht="15.75" thickBot="1" x14ac:dyDescent="0.3"/>
    <row r="151" spans="1:9" x14ac:dyDescent="0.25">
      <c r="A151" s="25"/>
      <c r="B151" s="25" t="s">
        <v>934</v>
      </c>
      <c r="C151" s="25" t="s">
        <v>923</v>
      </c>
      <c r="D151" s="25" t="s">
        <v>935</v>
      </c>
      <c r="E151" s="25" t="s">
        <v>936</v>
      </c>
      <c r="F151" s="25" t="s">
        <v>937</v>
      </c>
      <c r="G151" s="25" t="s">
        <v>938</v>
      </c>
      <c r="H151" s="25" t="s">
        <v>939</v>
      </c>
      <c r="I151" s="25" t="s">
        <v>940</v>
      </c>
    </row>
    <row r="152" spans="1:9" x14ac:dyDescent="0.25">
      <c r="A152" s="23" t="s">
        <v>928</v>
      </c>
      <c r="B152" s="23">
        <v>0.802959051098601</v>
      </c>
      <c r="C152" s="23">
        <v>0.16469513885042578</v>
      </c>
      <c r="D152" s="23">
        <v>4.8754265408394302</v>
      </c>
      <c r="E152" s="23">
        <v>1.2314724679624027E-3</v>
      </c>
      <c r="F152" s="23">
        <v>0.42317137986149467</v>
      </c>
      <c r="G152" s="23">
        <v>1.1827467223357073</v>
      </c>
      <c r="H152" s="23">
        <v>0.42317137986149467</v>
      </c>
      <c r="I152" s="23">
        <v>1.1827467223357073</v>
      </c>
    </row>
    <row r="153" spans="1:9" ht="15.75" thickBot="1" x14ac:dyDescent="0.3">
      <c r="A153" s="24" t="s">
        <v>23</v>
      </c>
      <c r="B153" s="24">
        <v>-0.54537413417658509</v>
      </c>
      <c r="C153" s="24">
        <v>0.35697320299860574</v>
      </c>
      <c r="D153" s="24">
        <v>-1.5277733163032834</v>
      </c>
      <c r="E153" s="24">
        <v>0.16508924391680196</v>
      </c>
      <c r="F153" s="24">
        <v>-1.3685558164484464</v>
      </c>
      <c r="G153" s="24">
        <v>0.2778075480952763</v>
      </c>
      <c r="H153" s="24">
        <v>-1.3685558164484464</v>
      </c>
      <c r="I153" s="24">
        <v>0.2778075480952763</v>
      </c>
    </row>
  </sheetData>
  <sortState xmlns:xlrd2="http://schemas.microsoft.com/office/spreadsheetml/2017/richdata2" ref="A22:F3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572D-0F40-458F-9708-3357D703F295}">
  <dimension ref="A1:AG40"/>
  <sheetViews>
    <sheetView workbookViewId="0">
      <selection activeCell="G1" sqref="G1"/>
    </sheetView>
  </sheetViews>
  <sheetFormatPr defaultRowHeight="15" x14ac:dyDescent="0.25"/>
  <cols>
    <col min="1" max="1" width="55.5703125" bestFit="1" customWidth="1"/>
    <col min="2" max="14" width="12.140625" bestFit="1" customWidth="1"/>
  </cols>
  <sheetData>
    <row r="1" spans="1:33" s="8" customFormat="1" x14ac:dyDescent="0.25">
      <c r="A1" s="7" t="s">
        <v>0</v>
      </c>
      <c r="B1" s="7">
        <v>44012</v>
      </c>
      <c r="C1" s="7">
        <v>43830</v>
      </c>
      <c r="D1" s="7">
        <v>43646</v>
      </c>
      <c r="E1" s="7">
        <v>43465</v>
      </c>
      <c r="F1" s="7">
        <v>43281</v>
      </c>
      <c r="G1" s="7">
        <v>43100</v>
      </c>
      <c r="H1" s="7">
        <v>42916</v>
      </c>
      <c r="I1" s="7">
        <v>42735</v>
      </c>
      <c r="J1" s="7">
        <v>42551</v>
      </c>
      <c r="K1" s="7">
        <v>42369</v>
      </c>
      <c r="L1" s="7">
        <v>42094</v>
      </c>
      <c r="M1" s="7">
        <v>42004</v>
      </c>
      <c r="N1" s="7">
        <v>41639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3" x14ac:dyDescent="0.25">
      <c r="A2" s="9" t="s">
        <v>1</v>
      </c>
      <c r="B2">
        <v>1.82</v>
      </c>
      <c r="C2">
        <v>2.0699999999999998</v>
      </c>
      <c r="D2">
        <v>1.52</v>
      </c>
      <c r="E2">
        <v>1.56</v>
      </c>
      <c r="F2">
        <v>1.63</v>
      </c>
      <c r="G2">
        <v>1.51</v>
      </c>
      <c r="H2">
        <v>1.56</v>
      </c>
      <c r="I2">
        <v>1.53</v>
      </c>
      <c r="J2">
        <v>1.27</v>
      </c>
      <c r="K2">
        <v>1.2</v>
      </c>
      <c r="L2">
        <v>6910.51</v>
      </c>
      <c r="M2">
        <v>6429.29</v>
      </c>
      <c r="N2">
        <v>2924.62</v>
      </c>
    </row>
    <row r="3" spans="1:33" x14ac:dyDescent="0.25">
      <c r="A3" s="9" t="s">
        <v>2</v>
      </c>
      <c r="B3">
        <f>B2*10000</f>
        <v>18200</v>
      </c>
      <c r="C3">
        <f t="shared" ref="C3:K3" si="0">C2*10000</f>
        <v>20700</v>
      </c>
      <c r="D3">
        <f t="shared" si="0"/>
        <v>15200</v>
      </c>
      <c r="E3">
        <f t="shared" si="0"/>
        <v>15600</v>
      </c>
      <c r="F3">
        <f t="shared" si="0"/>
        <v>16299.999999999998</v>
      </c>
      <c r="G3">
        <f t="shared" si="0"/>
        <v>15100</v>
      </c>
      <c r="H3">
        <f t="shared" si="0"/>
        <v>15600</v>
      </c>
      <c r="I3">
        <f t="shared" si="0"/>
        <v>15300</v>
      </c>
      <c r="J3">
        <f t="shared" si="0"/>
        <v>12700</v>
      </c>
      <c r="K3">
        <f t="shared" si="0"/>
        <v>12000</v>
      </c>
      <c r="L3">
        <v>6910.51</v>
      </c>
      <c r="M3">
        <v>6429.29</v>
      </c>
      <c r="N3">
        <v>2924.62</v>
      </c>
    </row>
    <row r="4" spans="1:33" x14ac:dyDescent="0.25">
      <c r="A4" s="9" t="s">
        <v>3</v>
      </c>
      <c r="B4">
        <v>1.51</v>
      </c>
      <c r="C4">
        <v>1.62</v>
      </c>
      <c r="D4">
        <v>5519.87</v>
      </c>
      <c r="E4">
        <v>5098.34</v>
      </c>
      <c r="F4">
        <v>6556.11</v>
      </c>
      <c r="G4">
        <v>5634.53</v>
      </c>
      <c r="H4">
        <v>7071.38</v>
      </c>
      <c r="I4">
        <v>5743.65</v>
      </c>
      <c r="J4">
        <v>4543.43</v>
      </c>
      <c r="K4">
        <v>4562.55</v>
      </c>
      <c r="L4">
        <v>9179.1299999999992</v>
      </c>
      <c r="M4">
        <v>9143.8700000000008</v>
      </c>
      <c r="N4">
        <v>4401.08</v>
      </c>
    </row>
    <row r="5" spans="1:33" x14ac:dyDescent="0.25">
      <c r="A5" s="9" t="s">
        <v>2</v>
      </c>
      <c r="B5">
        <f>B4*10000</f>
        <v>15100</v>
      </c>
      <c r="C5">
        <f t="shared" ref="C5" si="1">C4*10000</f>
        <v>16200.000000000002</v>
      </c>
      <c r="D5">
        <v>5519.87</v>
      </c>
      <c r="E5">
        <v>5098.34</v>
      </c>
      <c r="F5">
        <v>6556.11</v>
      </c>
      <c r="G5">
        <v>5634.53</v>
      </c>
      <c r="H5">
        <v>7071.38</v>
      </c>
      <c r="I5">
        <v>5743.65</v>
      </c>
      <c r="J5">
        <v>4543.43</v>
      </c>
      <c r="K5">
        <v>4562.55</v>
      </c>
      <c r="L5">
        <v>9179.1299999999992</v>
      </c>
      <c r="M5">
        <v>9143.8700000000008</v>
      </c>
      <c r="N5">
        <v>4401.08</v>
      </c>
    </row>
    <row r="6" spans="1:33" s="12" customFormat="1" x14ac:dyDescent="0.25">
      <c r="A6" s="10" t="s">
        <v>4</v>
      </c>
      <c r="B6" s="11">
        <f>B3/B5</f>
        <v>1.2052980132450331</v>
      </c>
      <c r="C6" s="11">
        <f t="shared" ref="C6:N6" si="2">C3/C5</f>
        <v>1.2777777777777777</v>
      </c>
      <c r="D6" s="11">
        <f t="shared" si="2"/>
        <v>2.7536880397545596</v>
      </c>
      <c r="E6" s="11">
        <f t="shared" si="2"/>
        <v>3.0598194706512314</v>
      </c>
      <c r="F6" s="11">
        <f t="shared" si="2"/>
        <v>2.4862304018694013</v>
      </c>
      <c r="G6" s="11">
        <f t="shared" si="2"/>
        <v>2.6799040913794054</v>
      </c>
      <c r="H6" s="11">
        <f t="shared" si="2"/>
        <v>2.2060757589042024</v>
      </c>
      <c r="I6" s="11">
        <f t="shared" si="2"/>
        <v>2.6638113394792513</v>
      </c>
      <c r="J6" s="11">
        <f t="shared" si="2"/>
        <v>2.7952450021239459</v>
      </c>
      <c r="K6" s="11">
        <f t="shared" si="2"/>
        <v>2.6301081631982113</v>
      </c>
      <c r="L6" s="11">
        <f t="shared" si="2"/>
        <v>0.75285021565224597</v>
      </c>
      <c r="M6" s="11">
        <f t="shared" si="2"/>
        <v>0.70312570060597968</v>
      </c>
      <c r="N6" s="11">
        <f t="shared" si="2"/>
        <v>0.66452325338326046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x14ac:dyDescent="0.25">
      <c r="A7" s="9" t="s">
        <v>5</v>
      </c>
      <c r="B7">
        <v>4838.13</v>
      </c>
      <c r="C7">
        <v>5017.9799999999996</v>
      </c>
      <c r="D7">
        <v>2901.29</v>
      </c>
      <c r="E7">
        <v>3493.23</v>
      </c>
      <c r="F7">
        <v>4696.57</v>
      </c>
      <c r="G7">
        <v>3522.11</v>
      </c>
      <c r="H7">
        <v>5514.07</v>
      </c>
      <c r="I7">
        <v>7084.97</v>
      </c>
      <c r="J7">
        <v>5348.61</v>
      </c>
      <c r="K7">
        <v>6071.06</v>
      </c>
      <c r="L7">
        <v>1285.01</v>
      </c>
      <c r="M7">
        <v>889.37</v>
      </c>
      <c r="N7">
        <v>484.47</v>
      </c>
    </row>
    <row r="8" spans="1:33" x14ac:dyDescent="0.25">
      <c r="A8" s="9" t="s">
        <v>2</v>
      </c>
      <c r="B8">
        <v>4838.13</v>
      </c>
      <c r="C8">
        <v>5017.9799999999996</v>
      </c>
      <c r="D8">
        <v>2901.29</v>
      </c>
      <c r="E8">
        <v>3493.23</v>
      </c>
      <c r="F8">
        <v>4696.57</v>
      </c>
      <c r="G8">
        <v>3522.11</v>
      </c>
      <c r="H8">
        <v>5514.07</v>
      </c>
      <c r="I8">
        <v>7084.97</v>
      </c>
      <c r="J8">
        <v>5348.61</v>
      </c>
      <c r="K8">
        <v>6071.06</v>
      </c>
      <c r="L8">
        <v>1285.01</v>
      </c>
      <c r="M8">
        <v>889.37</v>
      </c>
      <c r="N8">
        <v>484.47</v>
      </c>
    </row>
    <row r="9" spans="1:33" x14ac:dyDescent="0.25">
      <c r="A9" s="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33" x14ac:dyDescent="0.25">
      <c r="A10" s="9" t="s">
        <v>2</v>
      </c>
      <c r="B10">
        <f>B9*10000</f>
        <v>0</v>
      </c>
      <c r="C10">
        <f t="shared" ref="C10:N10" si="3">C9*10000</f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</row>
    <row r="11" spans="1:33" x14ac:dyDescent="0.25">
      <c r="A11" s="9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33" x14ac:dyDescent="0.25">
      <c r="A12" s="9" t="s">
        <v>2</v>
      </c>
      <c r="B12">
        <f>B11*10000</f>
        <v>0</v>
      </c>
      <c r="C12">
        <f t="shared" ref="C12" si="4">C11*10000</f>
        <v>0</v>
      </c>
      <c r="D12">
        <f t="shared" ref="D12" si="5">D11*10000</f>
        <v>0</v>
      </c>
      <c r="E12">
        <f t="shared" ref="E12" si="6">E11*10000</f>
        <v>0</v>
      </c>
      <c r="F12">
        <f t="shared" ref="F12" si="7">F11*10000</f>
        <v>0</v>
      </c>
      <c r="G12">
        <f t="shared" ref="G12" si="8">G11*10000</f>
        <v>0</v>
      </c>
      <c r="H12">
        <f t="shared" ref="H12" si="9">H11*10000</f>
        <v>0</v>
      </c>
      <c r="I12">
        <f t="shared" ref="I12" si="10">I11*10000</f>
        <v>0</v>
      </c>
      <c r="J12">
        <f t="shared" ref="J12" si="11">J11*10000</f>
        <v>0</v>
      </c>
      <c r="K12">
        <f t="shared" ref="K12" si="12">K11*10000</f>
        <v>0</v>
      </c>
      <c r="L12">
        <f t="shared" ref="L12" si="13">L11*10000</f>
        <v>0</v>
      </c>
      <c r="M12">
        <f t="shared" ref="M12" si="14">M11*10000</f>
        <v>0</v>
      </c>
      <c r="N12">
        <f t="shared" ref="N12" si="15">N11*10000</f>
        <v>0</v>
      </c>
    </row>
    <row r="13" spans="1:33" x14ac:dyDescent="0.25">
      <c r="A13" s="9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33" x14ac:dyDescent="0.25">
      <c r="A14" s="9" t="s">
        <v>2</v>
      </c>
      <c r="B14">
        <f>B13*10000</f>
        <v>0</v>
      </c>
      <c r="C14">
        <f t="shared" ref="C14" si="16">C13*10000</f>
        <v>0</v>
      </c>
      <c r="D14">
        <f t="shared" ref="D14" si="17">D13*10000</f>
        <v>0</v>
      </c>
      <c r="E14">
        <f t="shared" ref="E14" si="18">E13*10000</f>
        <v>0</v>
      </c>
      <c r="F14">
        <f t="shared" ref="F14" si="19">F13*10000</f>
        <v>0</v>
      </c>
      <c r="G14">
        <f t="shared" ref="G14" si="20">G13*10000</f>
        <v>0</v>
      </c>
      <c r="H14">
        <f t="shared" ref="H14" si="21">H13*10000</f>
        <v>0</v>
      </c>
      <c r="I14">
        <f t="shared" ref="I14" si="22">I13*10000</f>
        <v>0</v>
      </c>
      <c r="J14">
        <f t="shared" ref="J14" si="23">J13*10000</f>
        <v>0</v>
      </c>
      <c r="K14">
        <f t="shared" ref="K14" si="24">K13*10000</f>
        <v>0</v>
      </c>
      <c r="L14">
        <f t="shared" ref="L14" si="25">L13*10000</f>
        <v>0</v>
      </c>
      <c r="M14">
        <f t="shared" ref="M14" si="26">M13*10000</f>
        <v>0</v>
      </c>
      <c r="N14">
        <f t="shared" ref="N14" si="27">N13*10000</f>
        <v>0</v>
      </c>
    </row>
    <row r="15" spans="1:33" x14ac:dyDescent="0.25">
      <c r="A15" s="9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33" x14ac:dyDescent="0.25">
      <c r="A16" s="9" t="s">
        <v>2</v>
      </c>
      <c r="B16">
        <f>B15*10000</f>
        <v>0</v>
      </c>
      <c r="C16">
        <f t="shared" ref="C16" si="28">C15*10000</f>
        <v>0</v>
      </c>
      <c r="D16">
        <f t="shared" ref="D16" si="29">D15*10000</f>
        <v>0</v>
      </c>
      <c r="E16">
        <f t="shared" ref="E16" si="30">E15*10000</f>
        <v>0</v>
      </c>
      <c r="F16">
        <f t="shared" ref="F16" si="31">F15*10000</f>
        <v>0</v>
      </c>
      <c r="G16">
        <f t="shared" ref="G16" si="32">G15*10000</f>
        <v>0</v>
      </c>
      <c r="H16">
        <f t="shared" ref="H16" si="33">H15*10000</f>
        <v>0</v>
      </c>
      <c r="I16">
        <f t="shared" ref="I16" si="34">I15*10000</f>
        <v>0</v>
      </c>
      <c r="J16">
        <f t="shared" ref="J16" si="35">J15*10000</f>
        <v>0</v>
      </c>
      <c r="K16">
        <f t="shared" ref="K16" si="36">K15*10000</f>
        <v>0</v>
      </c>
      <c r="L16">
        <f t="shared" ref="L16" si="37">L15*10000</f>
        <v>0</v>
      </c>
      <c r="M16">
        <f t="shared" ref="M16" si="38">M15*10000</f>
        <v>0</v>
      </c>
      <c r="N16">
        <f t="shared" ref="N16" si="39">N15*10000</f>
        <v>0</v>
      </c>
    </row>
    <row r="17" spans="1:33" x14ac:dyDescent="0.25">
      <c r="A17" s="9" t="s">
        <v>10</v>
      </c>
      <c r="B17">
        <v>967.33</v>
      </c>
      <c r="C17">
        <v>1467.47</v>
      </c>
      <c r="D17">
        <v>161.86000000000001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33" x14ac:dyDescent="0.25">
      <c r="A18" s="9" t="s">
        <v>2</v>
      </c>
      <c r="B18">
        <v>967.33</v>
      </c>
      <c r="C18">
        <v>1467.47</v>
      </c>
      <c r="D18">
        <v>161.86000000000001</v>
      </c>
      <c r="E18">
        <f t="shared" ref="E18" si="40">E17*10000</f>
        <v>0</v>
      </c>
      <c r="F18">
        <f t="shared" ref="F18" si="41">F17*10000</f>
        <v>0</v>
      </c>
      <c r="G18">
        <f t="shared" ref="G18" si="42">G17*10000</f>
        <v>0</v>
      </c>
      <c r="H18">
        <f t="shared" ref="H18" si="43">H17*10000</f>
        <v>0</v>
      </c>
      <c r="I18">
        <f t="shared" ref="I18" si="44">I17*10000</f>
        <v>0</v>
      </c>
      <c r="J18">
        <f t="shared" ref="J18" si="45">J17*10000</f>
        <v>0</v>
      </c>
      <c r="K18">
        <f t="shared" ref="K18" si="46">K17*10000</f>
        <v>0</v>
      </c>
      <c r="L18">
        <f t="shared" ref="L18" si="47">L17*10000</f>
        <v>0</v>
      </c>
      <c r="M18">
        <f t="shared" ref="M18" si="48">M17*10000</f>
        <v>0</v>
      </c>
      <c r="N18">
        <f t="shared" ref="N18" si="49">N17*10000</f>
        <v>0</v>
      </c>
    </row>
    <row r="19" spans="1:33" x14ac:dyDescent="0.25">
      <c r="A19" s="9" t="s">
        <v>11</v>
      </c>
      <c r="B19">
        <f>B18+B16+B14+B12+B10</f>
        <v>967.33</v>
      </c>
      <c r="C19">
        <f t="shared" ref="C19:N19" si="50">C18+C16+C14+C12+C10</f>
        <v>1467.47</v>
      </c>
      <c r="D19">
        <f t="shared" si="50"/>
        <v>161.86000000000001</v>
      </c>
      <c r="E19">
        <f t="shared" si="50"/>
        <v>0</v>
      </c>
      <c r="F19">
        <f t="shared" si="50"/>
        <v>0</v>
      </c>
      <c r="G19">
        <f t="shared" si="50"/>
        <v>0</v>
      </c>
      <c r="H19">
        <f t="shared" si="50"/>
        <v>0</v>
      </c>
      <c r="I19">
        <f t="shared" si="50"/>
        <v>0</v>
      </c>
      <c r="J19">
        <f t="shared" si="50"/>
        <v>0</v>
      </c>
      <c r="K19">
        <f t="shared" si="50"/>
        <v>0</v>
      </c>
      <c r="L19">
        <f t="shared" si="50"/>
        <v>0</v>
      </c>
      <c r="M19">
        <f t="shared" si="50"/>
        <v>0</v>
      </c>
      <c r="N19">
        <f t="shared" si="50"/>
        <v>0</v>
      </c>
    </row>
    <row r="20" spans="1:33" s="12" customFormat="1" x14ac:dyDescent="0.25">
      <c r="A20" s="10" t="s">
        <v>12</v>
      </c>
      <c r="B20" s="11">
        <f>(B19+B8)/B5</f>
        <v>0.3844675496688742</v>
      </c>
      <c r="C20" s="11">
        <f t="shared" ref="C20:N20" si="51">(C19+C8)/C5</f>
        <v>0.40033641975308637</v>
      </c>
      <c r="D20" s="11">
        <f t="shared" si="51"/>
        <v>0.55493154730093286</v>
      </c>
      <c r="E20" s="11">
        <f t="shared" si="51"/>
        <v>0.68517007496557703</v>
      </c>
      <c r="F20" s="11">
        <f t="shared" si="51"/>
        <v>0.71636534469372848</v>
      </c>
      <c r="G20" s="11">
        <f t="shared" si="51"/>
        <v>0.62509384101247134</v>
      </c>
      <c r="H20" s="11">
        <f t="shared" si="51"/>
        <v>0.77977283076287796</v>
      </c>
      <c r="I20" s="11">
        <f t="shared" si="51"/>
        <v>1.2335309428673407</v>
      </c>
      <c r="J20" s="11">
        <f t="shared" si="51"/>
        <v>1.1772185331346581</v>
      </c>
      <c r="K20" s="11">
        <f t="shared" si="51"/>
        <v>1.3306287054388446</v>
      </c>
      <c r="L20" s="11">
        <f t="shared" si="51"/>
        <v>0.13999257010195956</v>
      </c>
      <c r="M20" s="11">
        <f t="shared" si="51"/>
        <v>9.7264068714887672E-2</v>
      </c>
      <c r="N20" s="11">
        <f t="shared" si="51"/>
        <v>0.11007979859489035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x14ac:dyDescent="0.25">
      <c r="A21" s="9" t="s">
        <v>13</v>
      </c>
      <c r="B21">
        <v>-1963.71</v>
      </c>
      <c r="C21">
        <v>-4472.09</v>
      </c>
      <c r="D21">
        <v>171.18</v>
      </c>
      <c r="E21">
        <v>3035.42</v>
      </c>
      <c r="F21">
        <v>1913.16</v>
      </c>
      <c r="G21">
        <v>3791.19</v>
      </c>
      <c r="H21">
        <v>1819.68</v>
      </c>
      <c r="I21">
        <v>4095.16</v>
      </c>
      <c r="J21">
        <v>1878.14</v>
      </c>
      <c r="K21">
        <v>2224.39</v>
      </c>
      <c r="L21">
        <v>459.49</v>
      </c>
      <c r="M21">
        <v>1279.23</v>
      </c>
      <c r="N21">
        <v>378.02</v>
      </c>
    </row>
    <row r="22" spans="1:33" x14ac:dyDescent="0.25">
      <c r="A22" s="9" t="s">
        <v>2</v>
      </c>
      <c r="B22">
        <v>-1963.71</v>
      </c>
      <c r="C22">
        <v>-4472.09</v>
      </c>
      <c r="D22">
        <v>171.18</v>
      </c>
      <c r="E22">
        <v>3035.42</v>
      </c>
      <c r="F22">
        <v>1913.16</v>
      </c>
      <c r="G22">
        <v>3791.19</v>
      </c>
      <c r="H22">
        <v>1819.68</v>
      </c>
      <c r="I22">
        <v>4095.16</v>
      </c>
      <c r="J22">
        <v>1878.14</v>
      </c>
      <c r="K22">
        <v>2224.39</v>
      </c>
      <c r="L22">
        <v>459.49</v>
      </c>
      <c r="M22">
        <v>1279.23</v>
      </c>
      <c r="N22">
        <v>378.02</v>
      </c>
    </row>
    <row r="23" spans="1:33" x14ac:dyDescent="0.25">
      <c r="A23" s="9" t="s">
        <v>14</v>
      </c>
      <c r="B23">
        <v>473.25</v>
      </c>
      <c r="C23">
        <v>405.61</v>
      </c>
      <c r="D23">
        <v>275.86</v>
      </c>
      <c r="E23">
        <v>134.85</v>
      </c>
      <c r="F23">
        <v>5.9</v>
      </c>
      <c r="G23">
        <v>5.85</v>
      </c>
      <c r="H23">
        <v>15.02</v>
      </c>
      <c r="I23">
        <v>15.48</v>
      </c>
      <c r="J23">
        <v>19.32</v>
      </c>
      <c r="K23">
        <v>18.93</v>
      </c>
      <c r="L23">
        <v>25.27</v>
      </c>
      <c r="M23">
        <v>27.61</v>
      </c>
      <c r="N23">
        <v>0</v>
      </c>
    </row>
    <row r="24" spans="1:33" x14ac:dyDescent="0.25">
      <c r="A24" s="9" t="s">
        <v>2</v>
      </c>
      <c r="B24">
        <v>473.25</v>
      </c>
      <c r="C24">
        <v>405.61</v>
      </c>
      <c r="D24">
        <v>275.86</v>
      </c>
      <c r="E24">
        <v>134.85</v>
      </c>
      <c r="F24">
        <v>5.9</v>
      </c>
      <c r="G24">
        <v>5.85</v>
      </c>
      <c r="H24">
        <v>15.02</v>
      </c>
      <c r="I24">
        <v>15.48</v>
      </c>
      <c r="J24">
        <v>19.32</v>
      </c>
      <c r="K24">
        <v>18.93</v>
      </c>
      <c r="L24">
        <v>25.27</v>
      </c>
      <c r="M24">
        <v>27.61</v>
      </c>
      <c r="N24">
        <v>0</v>
      </c>
    </row>
    <row r="25" spans="1:33" x14ac:dyDescent="0.25">
      <c r="A25" s="9" t="s">
        <v>15</v>
      </c>
      <c r="B25">
        <f>AVERAGE(B24:C24)</f>
        <v>439.43</v>
      </c>
      <c r="C25">
        <f t="shared" ref="C25:N25" si="52">AVERAGE(C24:D24)</f>
        <v>340.73500000000001</v>
      </c>
      <c r="D25">
        <f t="shared" si="52"/>
        <v>205.35500000000002</v>
      </c>
      <c r="E25">
        <f t="shared" si="52"/>
        <v>70.375</v>
      </c>
      <c r="F25">
        <f t="shared" si="52"/>
        <v>5.875</v>
      </c>
      <c r="G25">
        <f t="shared" si="52"/>
        <v>10.434999999999999</v>
      </c>
      <c r="H25">
        <f t="shared" si="52"/>
        <v>15.25</v>
      </c>
      <c r="I25">
        <f t="shared" si="52"/>
        <v>17.399999999999999</v>
      </c>
      <c r="J25">
        <f t="shared" si="52"/>
        <v>19.125</v>
      </c>
      <c r="K25">
        <f t="shared" si="52"/>
        <v>22.1</v>
      </c>
      <c r="L25">
        <f t="shared" si="52"/>
        <v>26.439999999999998</v>
      </c>
      <c r="M25">
        <f t="shared" si="52"/>
        <v>13.805</v>
      </c>
      <c r="N25">
        <f t="shared" si="52"/>
        <v>0</v>
      </c>
    </row>
    <row r="26" spans="1:33" x14ac:dyDescent="0.25">
      <c r="A26" s="9" t="s">
        <v>16</v>
      </c>
      <c r="B26">
        <v>1.82</v>
      </c>
      <c r="C26">
        <v>2.0099999999999998</v>
      </c>
      <c r="D26">
        <v>2.4500000000000002</v>
      </c>
      <c r="E26">
        <v>2.4300000000000002</v>
      </c>
      <c r="F26">
        <v>2.29</v>
      </c>
      <c r="G26">
        <v>2.09</v>
      </c>
      <c r="H26">
        <v>1.91</v>
      </c>
      <c r="I26">
        <v>1.74</v>
      </c>
      <c r="J26">
        <v>1.5</v>
      </c>
      <c r="K26">
        <v>1.3</v>
      </c>
      <c r="L26">
        <v>2121.2199999999998</v>
      </c>
      <c r="M26">
        <v>1681.4</v>
      </c>
      <c r="N26">
        <v>398.7</v>
      </c>
    </row>
    <row r="27" spans="1:33" x14ac:dyDescent="0.25">
      <c r="A27" s="9" t="s">
        <v>2</v>
      </c>
      <c r="B27">
        <f>B26*10000</f>
        <v>18200</v>
      </c>
      <c r="C27">
        <f t="shared" ref="C27" si="53">C26*10000</f>
        <v>20099.999999999996</v>
      </c>
      <c r="D27">
        <f t="shared" ref="D27" si="54">D26*10000</f>
        <v>24500</v>
      </c>
      <c r="E27">
        <f t="shared" ref="E27" si="55">E26*10000</f>
        <v>24300</v>
      </c>
      <c r="F27">
        <f t="shared" ref="F27" si="56">F26*10000</f>
        <v>22900</v>
      </c>
      <c r="G27">
        <f t="shared" ref="G27" si="57">G26*10000</f>
        <v>20900</v>
      </c>
      <c r="H27">
        <f t="shared" ref="H27" si="58">H26*10000</f>
        <v>19100</v>
      </c>
      <c r="I27">
        <f t="shared" ref="I27" si="59">I26*10000</f>
        <v>17400</v>
      </c>
      <c r="J27">
        <f t="shared" ref="J27" si="60">J26*10000</f>
        <v>15000</v>
      </c>
      <c r="K27">
        <f t="shared" ref="K27" si="61">K26*10000</f>
        <v>13000</v>
      </c>
      <c r="L27">
        <v>2121.2199999999998</v>
      </c>
      <c r="M27">
        <v>1681.4</v>
      </c>
      <c r="N27">
        <v>398.7</v>
      </c>
    </row>
    <row r="28" spans="1:33" x14ac:dyDescent="0.25">
      <c r="A28" s="9" t="s">
        <v>17</v>
      </c>
      <c r="B28">
        <f>AVERAGE(B27:C27)</f>
        <v>19150</v>
      </c>
      <c r="C28">
        <f t="shared" ref="C28" si="62">AVERAGE(C27:D27)</f>
        <v>22300</v>
      </c>
      <c r="D28">
        <f t="shared" ref="D28" si="63">AVERAGE(D27:E27)</f>
        <v>24400</v>
      </c>
      <c r="E28">
        <f t="shared" ref="E28" si="64">AVERAGE(E27:F27)</f>
        <v>23600</v>
      </c>
      <c r="F28">
        <f t="shared" ref="F28" si="65">AVERAGE(F27:G27)</f>
        <v>21900</v>
      </c>
      <c r="G28">
        <f t="shared" ref="G28" si="66">AVERAGE(G27:H27)</f>
        <v>20000</v>
      </c>
      <c r="H28">
        <f t="shared" ref="H28" si="67">AVERAGE(H27:I27)</f>
        <v>18250</v>
      </c>
      <c r="I28">
        <f t="shared" ref="I28" si="68">AVERAGE(I27:J27)</f>
        <v>16200</v>
      </c>
      <c r="J28">
        <f t="shared" ref="J28" si="69">AVERAGE(J27:K27)</f>
        <v>14000</v>
      </c>
      <c r="K28">
        <f t="shared" ref="K28" si="70">AVERAGE(K27:L27)</f>
        <v>7560.61</v>
      </c>
      <c r="L28">
        <f t="shared" ref="L28" si="71">AVERAGE(L27:M27)</f>
        <v>1901.31</v>
      </c>
      <c r="M28">
        <f t="shared" ref="M28" si="72">AVERAGE(M27:N27)</f>
        <v>1040.05</v>
      </c>
      <c r="N28">
        <f t="shared" ref="N28" si="73">AVERAGE(N27:O27)</f>
        <v>398.7</v>
      </c>
    </row>
    <row r="29" spans="1:33" x14ac:dyDescent="0.25">
      <c r="A29" s="10" t="s">
        <v>18</v>
      </c>
      <c r="B29" s="13">
        <f>B22/(B25+B28)</f>
        <v>-0.10024334551847604</v>
      </c>
      <c r="C29" s="13">
        <f t="shared" ref="C29:N29" si="74">C22/(C25+C28)</f>
        <v>-0.19752406447935547</v>
      </c>
      <c r="D29" s="13">
        <f t="shared" si="74"/>
        <v>6.9570221604199579E-3</v>
      </c>
      <c r="E29" s="13">
        <f t="shared" si="74"/>
        <v>0.12823708961095884</v>
      </c>
      <c r="F29" s="13">
        <f t="shared" si="74"/>
        <v>8.7335475072326488E-2</v>
      </c>
      <c r="G29" s="13">
        <f t="shared" si="74"/>
        <v>0.18946064890643305</v>
      </c>
      <c r="H29" s="13">
        <f t="shared" si="74"/>
        <v>9.9625244658572976E-2</v>
      </c>
      <c r="I29" s="13">
        <f t="shared" si="74"/>
        <v>0.25251643296706006</v>
      </c>
      <c r="J29" s="13">
        <f t="shared" si="74"/>
        <v>0.13396984476563267</v>
      </c>
      <c r="K29" s="13">
        <f t="shared" si="74"/>
        <v>0.29335026659334196</v>
      </c>
      <c r="L29" s="13">
        <f t="shared" si="74"/>
        <v>0.23835559590195823</v>
      </c>
      <c r="M29" s="13">
        <f t="shared" si="74"/>
        <v>1.2138576938952703</v>
      </c>
      <c r="N29" s="13">
        <f t="shared" si="74"/>
        <v>0.94813142713819909</v>
      </c>
    </row>
    <row r="30" spans="1:33" x14ac:dyDescent="0.25">
      <c r="A30" s="9" t="s">
        <v>19</v>
      </c>
      <c r="B30">
        <v>1.02</v>
      </c>
      <c r="C30">
        <v>3.11</v>
      </c>
      <c r="D30">
        <v>1.29</v>
      </c>
      <c r="E30">
        <v>3.05</v>
      </c>
      <c r="F30">
        <v>1.5</v>
      </c>
      <c r="G30">
        <v>2.5499999999999998</v>
      </c>
      <c r="H30">
        <v>1.23</v>
      </c>
      <c r="I30">
        <v>2.2799999999999998</v>
      </c>
      <c r="J30">
        <v>1</v>
      </c>
      <c r="K30">
        <v>1.8</v>
      </c>
      <c r="L30">
        <v>3883.06</v>
      </c>
      <c r="M30">
        <v>1.26</v>
      </c>
      <c r="N30">
        <v>3591.89</v>
      </c>
    </row>
    <row r="31" spans="1:33" x14ac:dyDescent="0.25">
      <c r="A31" s="9" t="s">
        <v>2</v>
      </c>
      <c r="B31">
        <f>B30*10000</f>
        <v>10200</v>
      </c>
      <c r="C31">
        <f t="shared" ref="C31" si="75">C30*10000</f>
        <v>31100</v>
      </c>
      <c r="D31">
        <f t="shared" ref="D31" si="76">D30*10000</f>
        <v>12900</v>
      </c>
      <c r="E31">
        <f t="shared" ref="E31" si="77">E30*10000</f>
        <v>30500</v>
      </c>
      <c r="F31">
        <f t="shared" ref="F31" si="78">F30*10000</f>
        <v>15000</v>
      </c>
      <c r="G31">
        <f t="shared" ref="G31" si="79">G30*10000</f>
        <v>25500</v>
      </c>
      <c r="H31">
        <f t="shared" ref="H31" si="80">H30*10000</f>
        <v>12300</v>
      </c>
      <c r="I31">
        <f t="shared" ref="I31" si="81">I30*10000</f>
        <v>22799.999999999996</v>
      </c>
      <c r="J31">
        <f t="shared" ref="J31" si="82">J30*10000</f>
        <v>10000</v>
      </c>
      <c r="K31">
        <f t="shared" ref="K31" si="83">K30*10000</f>
        <v>18000</v>
      </c>
      <c r="L31">
        <v>3883.06</v>
      </c>
      <c r="M31">
        <f t="shared" ref="M31" si="84">M30*10000</f>
        <v>12600</v>
      </c>
      <c r="N31">
        <v>3591.89</v>
      </c>
    </row>
    <row r="32" spans="1:33" x14ac:dyDescent="0.25">
      <c r="A32" s="9" t="s">
        <v>20</v>
      </c>
      <c r="B32">
        <v>1139.8800000000001</v>
      </c>
      <c r="C32">
        <v>5463.09</v>
      </c>
      <c r="D32">
        <v>2532.4499999999998</v>
      </c>
      <c r="E32">
        <v>7954.76</v>
      </c>
      <c r="F32">
        <v>4408.74</v>
      </c>
      <c r="G32">
        <v>8498.7800000000007</v>
      </c>
      <c r="H32">
        <v>3943.57</v>
      </c>
      <c r="I32">
        <v>8334.33</v>
      </c>
      <c r="J32">
        <v>3642.77</v>
      </c>
      <c r="K32">
        <v>6899.29</v>
      </c>
      <c r="L32">
        <v>1264.73</v>
      </c>
      <c r="M32">
        <v>3384.33</v>
      </c>
      <c r="N32">
        <v>674.59</v>
      </c>
    </row>
    <row r="33" spans="1:14" x14ac:dyDescent="0.25">
      <c r="A33" s="9" t="s">
        <v>2</v>
      </c>
      <c r="B33">
        <v>1139.8800000000001</v>
      </c>
      <c r="C33">
        <v>5463.09</v>
      </c>
      <c r="D33">
        <v>2532.4499999999998</v>
      </c>
      <c r="E33">
        <v>7954.76</v>
      </c>
      <c r="F33">
        <v>4408.74</v>
      </c>
      <c r="G33">
        <v>8498.7800000000007</v>
      </c>
      <c r="H33">
        <v>3943.57</v>
      </c>
      <c r="I33">
        <v>8334.33</v>
      </c>
      <c r="J33">
        <v>3642.77</v>
      </c>
      <c r="K33">
        <v>6899.29</v>
      </c>
      <c r="L33">
        <v>1264.73</v>
      </c>
      <c r="M33">
        <v>3384.33</v>
      </c>
      <c r="N33">
        <v>674.59</v>
      </c>
    </row>
    <row r="34" spans="1:14" x14ac:dyDescent="0.25">
      <c r="A34" s="10" t="s">
        <v>21</v>
      </c>
      <c r="B34" s="11">
        <f>B33/B31</f>
        <v>0.1117529411764706</v>
      </c>
      <c r="C34" s="11">
        <f t="shared" ref="C34:N34" si="85">C33/C31</f>
        <v>0.1756620578778135</v>
      </c>
      <c r="D34" s="11">
        <f t="shared" si="85"/>
        <v>0.19631395348837208</v>
      </c>
      <c r="E34" s="11">
        <f t="shared" si="85"/>
        <v>0.26081180327868853</v>
      </c>
      <c r="F34" s="11">
        <f t="shared" si="85"/>
        <v>0.29391600000000001</v>
      </c>
      <c r="G34" s="11">
        <f t="shared" si="85"/>
        <v>0.33328549019607845</v>
      </c>
      <c r="H34" s="11">
        <f t="shared" si="85"/>
        <v>0.32061544715447154</v>
      </c>
      <c r="I34" s="11">
        <f t="shared" si="85"/>
        <v>0.36554078947368429</v>
      </c>
      <c r="J34" s="11">
        <f t="shared" si="85"/>
        <v>0.36427700000000002</v>
      </c>
      <c r="K34" s="11">
        <f t="shared" si="85"/>
        <v>0.38329388888888888</v>
      </c>
      <c r="L34" s="11">
        <f t="shared" si="85"/>
        <v>0.32570447018588433</v>
      </c>
      <c r="M34" s="11">
        <f t="shared" si="85"/>
        <v>0.26859761904761903</v>
      </c>
      <c r="N34" s="11">
        <f t="shared" si="85"/>
        <v>0.18780920351124339</v>
      </c>
    </row>
    <row r="35" spans="1:14" x14ac:dyDescent="0.25">
      <c r="A35" s="9" t="s">
        <v>22</v>
      </c>
      <c r="B35">
        <v>1.55</v>
      </c>
      <c r="C35">
        <v>1.66</v>
      </c>
      <c r="D35">
        <v>5795.73</v>
      </c>
      <c r="E35">
        <v>5233.1899999999996</v>
      </c>
      <c r="F35">
        <v>6562.02</v>
      </c>
      <c r="G35">
        <v>5640.39</v>
      </c>
      <c r="H35">
        <v>7086.39</v>
      </c>
      <c r="I35">
        <v>5759.12</v>
      </c>
      <c r="J35">
        <v>4562.74</v>
      </c>
      <c r="K35">
        <v>4581.4799999999996</v>
      </c>
      <c r="L35">
        <v>9204.4</v>
      </c>
      <c r="M35">
        <v>9171.48</v>
      </c>
      <c r="N35">
        <v>4401.08</v>
      </c>
    </row>
    <row r="36" spans="1:14" x14ac:dyDescent="0.25">
      <c r="A36" s="9" t="s">
        <v>2</v>
      </c>
      <c r="B36">
        <f>B35*10000</f>
        <v>15500</v>
      </c>
      <c r="C36">
        <f t="shared" ref="C36" si="86">C35*10000</f>
        <v>16600</v>
      </c>
      <c r="D36">
        <v>5795.73</v>
      </c>
      <c r="E36">
        <v>5233.1899999999996</v>
      </c>
      <c r="F36">
        <v>6562.02</v>
      </c>
      <c r="G36">
        <v>5640.39</v>
      </c>
      <c r="H36">
        <v>7086.39</v>
      </c>
      <c r="I36">
        <v>5759.12</v>
      </c>
      <c r="J36">
        <v>4562.74</v>
      </c>
      <c r="K36">
        <v>4581.4799999999996</v>
      </c>
      <c r="L36">
        <v>9204.4</v>
      </c>
      <c r="M36">
        <v>9171.48</v>
      </c>
      <c r="N36">
        <v>4401.08</v>
      </c>
    </row>
    <row r="37" spans="1:14" x14ac:dyDescent="0.25">
      <c r="A37" s="9" t="s">
        <v>16</v>
      </c>
      <c r="B37">
        <v>1.82</v>
      </c>
      <c r="C37">
        <v>2.0099999999999998</v>
      </c>
      <c r="D37">
        <v>2.4500000000000002</v>
      </c>
      <c r="E37">
        <v>2.4300000000000002</v>
      </c>
      <c r="F37">
        <v>2.29</v>
      </c>
      <c r="G37">
        <v>2.09</v>
      </c>
      <c r="H37">
        <v>1.91</v>
      </c>
      <c r="I37">
        <v>1.74</v>
      </c>
      <c r="J37">
        <v>1.5</v>
      </c>
      <c r="K37">
        <v>1.3</v>
      </c>
      <c r="L37">
        <v>2121.2199999999998</v>
      </c>
      <c r="M37">
        <v>1681.4</v>
      </c>
      <c r="N37">
        <v>398.7</v>
      </c>
    </row>
    <row r="38" spans="1:14" x14ac:dyDescent="0.25">
      <c r="A38" s="9" t="s">
        <v>2</v>
      </c>
      <c r="B38">
        <f>B37*10000</f>
        <v>18200</v>
      </c>
      <c r="C38">
        <f t="shared" ref="C38" si="87">C37*10000</f>
        <v>20099.999999999996</v>
      </c>
      <c r="D38">
        <f t="shared" ref="D38" si="88">D37*10000</f>
        <v>24500</v>
      </c>
      <c r="E38">
        <f t="shared" ref="E38" si="89">E37*10000</f>
        <v>24300</v>
      </c>
      <c r="F38">
        <f t="shared" ref="F38" si="90">F37*10000</f>
        <v>22900</v>
      </c>
      <c r="G38">
        <f t="shared" ref="G38" si="91">G37*10000</f>
        <v>20900</v>
      </c>
      <c r="H38">
        <f t="shared" ref="H38" si="92">H37*10000</f>
        <v>19100</v>
      </c>
      <c r="I38">
        <f t="shared" ref="I38" si="93">I37*10000</f>
        <v>17400</v>
      </c>
      <c r="J38">
        <f t="shared" ref="J38" si="94">J37*10000</f>
        <v>15000</v>
      </c>
      <c r="K38">
        <f t="shared" ref="K38" si="95">K37*10000</f>
        <v>13000</v>
      </c>
      <c r="L38">
        <v>2121.2199999999998</v>
      </c>
      <c r="M38">
        <v>1681.4</v>
      </c>
      <c r="N38">
        <v>398.7</v>
      </c>
    </row>
    <row r="39" spans="1:14" x14ac:dyDescent="0.25">
      <c r="A39" s="14" t="s">
        <v>23</v>
      </c>
      <c r="B39" s="15">
        <f>B36/B38</f>
        <v>0.85164835164835162</v>
      </c>
      <c r="C39" s="15">
        <f t="shared" ref="C39:N39" si="96">C36/C38</f>
        <v>0.82587064676616928</v>
      </c>
      <c r="D39" s="15">
        <f t="shared" si="96"/>
        <v>0.23656040816326529</v>
      </c>
      <c r="E39" s="15">
        <f t="shared" si="96"/>
        <v>0.21535761316872426</v>
      </c>
      <c r="F39" s="15">
        <f t="shared" si="96"/>
        <v>0.28655109170305681</v>
      </c>
      <c r="G39" s="15">
        <f t="shared" si="96"/>
        <v>0.26987511961722488</v>
      </c>
      <c r="H39" s="15">
        <f t="shared" si="96"/>
        <v>0.3710151832460733</v>
      </c>
      <c r="I39" s="15">
        <f t="shared" si="96"/>
        <v>0.33098390804597699</v>
      </c>
      <c r="J39" s="15">
        <f t="shared" si="96"/>
        <v>0.30418266666666666</v>
      </c>
      <c r="K39" s="15">
        <f t="shared" si="96"/>
        <v>0.35242153846153845</v>
      </c>
      <c r="L39" s="15">
        <f t="shared" si="96"/>
        <v>4.3392010258247611</v>
      </c>
      <c r="M39" s="15">
        <f t="shared" si="96"/>
        <v>5.454668728440585</v>
      </c>
      <c r="N39" s="15">
        <f t="shared" si="96"/>
        <v>11.038575369952346</v>
      </c>
    </row>
    <row r="40" spans="1:14" x14ac:dyDescent="0.25">
      <c r="A40" s="10" t="s">
        <v>24</v>
      </c>
      <c r="B40" s="11">
        <v>0.29651315789473687</v>
      </c>
      <c r="C40" s="11">
        <v>0.34920560747663559</v>
      </c>
      <c r="D40" s="11">
        <v>0.40174999999999983</v>
      </c>
      <c r="E40" s="11">
        <v>0.77990654205607468</v>
      </c>
      <c r="F40" s="11" t="s">
        <v>25</v>
      </c>
      <c r="G40" s="11">
        <v>0.9370588235294115</v>
      </c>
      <c r="H40" s="11">
        <v>0.79032258064516148</v>
      </c>
      <c r="I40" s="11">
        <v>0.80612499999999998</v>
      </c>
      <c r="J40" s="11">
        <v>0.75290697674418638</v>
      </c>
      <c r="K40" s="11">
        <v>0.56677884615384633</v>
      </c>
      <c r="L40" s="11">
        <v>0.43681034482758607</v>
      </c>
      <c r="M40" s="11" t="s">
        <v>25</v>
      </c>
      <c r="N40" s="1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22AB-10C6-45BE-8029-C248CFBC2A97}">
  <dimension ref="A1:Q897"/>
  <sheetViews>
    <sheetView workbookViewId="0">
      <selection activeCell="K25" sqref="K25"/>
    </sheetView>
  </sheetViews>
  <sheetFormatPr defaultRowHeight="15" x14ac:dyDescent="0.25"/>
  <cols>
    <col min="1" max="1" width="12.28515625" customWidth="1"/>
    <col min="7" max="7" width="16.5703125" bestFit="1" customWidth="1"/>
    <col min="8" max="13" width="12.140625" bestFit="1" customWidth="1"/>
    <col min="14" max="14" width="7.42578125" bestFit="1" customWidth="1"/>
    <col min="15" max="15" width="12.140625" bestFit="1" customWidth="1"/>
  </cols>
  <sheetData>
    <row r="1" spans="1:5" x14ac:dyDescent="0.25">
      <c r="A1" s="18" t="s">
        <v>26</v>
      </c>
      <c r="B1" s="18" t="s">
        <v>27</v>
      </c>
      <c r="C1" t="s">
        <v>28</v>
      </c>
      <c r="D1" t="s">
        <v>29</v>
      </c>
      <c r="E1" t="s">
        <v>30</v>
      </c>
    </row>
    <row r="2" spans="1:5" x14ac:dyDescent="0.25">
      <c r="A2" s="19">
        <v>44188</v>
      </c>
      <c r="B2" s="18">
        <v>0.28999999999999998</v>
      </c>
      <c r="C2">
        <f>YEAR(A2)</f>
        <v>2020</v>
      </c>
      <c r="D2">
        <f>ROUNDUP(MONTH(A2)/3,0)</f>
        <v>4</v>
      </c>
      <c r="E2">
        <f>ROUND((D2/2),0)</f>
        <v>2</v>
      </c>
    </row>
    <row r="3" spans="1:5" x14ac:dyDescent="0.25">
      <c r="A3" s="19">
        <v>44187</v>
      </c>
      <c r="B3" s="18">
        <v>0.26500000000000001</v>
      </c>
      <c r="C3">
        <f t="shared" ref="C3:C66" si="0">YEAR(A3)</f>
        <v>2020</v>
      </c>
      <c r="D3">
        <f t="shared" ref="D3:D66" si="1">ROUNDUP(MONTH(A3)/3,0)</f>
        <v>4</v>
      </c>
      <c r="E3">
        <f t="shared" ref="E3:E66" si="2">ROUND((D3/2),0)</f>
        <v>2</v>
      </c>
    </row>
    <row r="4" spans="1:5" x14ac:dyDescent="0.25">
      <c r="A4" s="19">
        <v>44186</v>
      </c>
      <c r="B4" s="18">
        <v>0.255</v>
      </c>
      <c r="C4">
        <f t="shared" si="0"/>
        <v>2020</v>
      </c>
      <c r="D4">
        <f t="shared" si="1"/>
        <v>4</v>
      </c>
      <c r="E4">
        <f t="shared" si="2"/>
        <v>2</v>
      </c>
    </row>
    <row r="5" spans="1:5" x14ac:dyDescent="0.25">
      <c r="A5" s="19">
        <v>44183</v>
      </c>
      <c r="B5" s="18">
        <v>0.26</v>
      </c>
      <c r="C5">
        <f t="shared" si="0"/>
        <v>2020</v>
      </c>
      <c r="D5">
        <f t="shared" si="1"/>
        <v>4</v>
      </c>
      <c r="E5">
        <f t="shared" si="2"/>
        <v>2</v>
      </c>
    </row>
    <row r="6" spans="1:5" x14ac:dyDescent="0.25">
      <c r="A6" s="19">
        <v>44182</v>
      </c>
      <c r="B6" s="18">
        <v>0.255</v>
      </c>
      <c r="C6">
        <f t="shared" si="0"/>
        <v>2020</v>
      </c>
      <c r="D6">
        <f t="shared" si="1"/>
        <v>4</v>
      </c>
      <c r="E6">
        <f t="shared" si="2"/>
        <v>2</v>
      </c>
    </row>
    <row r="7" spans="1:5" x14ac:dyDescent="0.25">
      <c r="A7" s="19">
        <v>44174</v>
      </c>
      <c r="B7" s="18">
        <v>0.26</v>
      </c>
      <c r="C7">
        <f t="shared" si="0"/>
        <v>2020</v>
      </c>
      <c r="D7">
        <f t="shared" si="1"/>
        <v>4</v>
      </c>
      <c r="E7">
        <f t="shared" si="2"/>
        <v>2</v>
      </c>
    </row>
    <row r="8" spans="1:5" x14ac:dyDescent="0.25">
      <c r="A8" s="19">
        <v>44173</v>
      </c>
      <c r="B8" s="18">
        <v>0.28000000000000003</v>
      </c>
      <c r="C8">
        <f t="shared" si="0"/>
        <v>2020</v>
      </c>
      <c r="D8">
        <f t="shared" si="1"/>
        <v>4</v>
      </c>
      <c r="E8">
        <f t="shared" si="2"/>
        <v>2</v>
      </c>
    </row>
    <row r="9" spans="1:5" x14ac:dyDescent="0.25">
      <c r="A9" s="19">
        <v>44172</v>
      </c>
      <c r="B9" s="18">
        <v>0.28000000000000003</v>
      </c>
      <c r="C9">
        <f t="shared" si="0"/>
        <v>2020</v>
      </c>
      <c r="D9">
        <f t="shared" si="1"/>
        <v>4</v>
      </c>
      <c r="E9">
        <f t="shared" si="2"/>
        <v>2</v>
      </c>
    </row>
    <row r="10" spans="1:5" x14ac:dyDescent="0.25">
      <c r="A10" s="19">
        <v>44169</v>
      </c>
      <c r="B10" s="18">
        <v>0.27500000000000002</v>
      </c>
      <c r="C10">
        <f t="shared" si="0"/>
        <v>2020</v>
      </c>
      <c r="D10">
        <f t="shared" si="1"/>
        <v>4</v>
      </c>
      <c r="E10">
        <f t="shared" si="2"/>
        <v>2</v>
      </c>
    </row>
    <row r="11" spans="1:5" x14ac:dyDescent="0.25">
      <c r="A11" s="19">
        <v>44168</v>
      </c>
      <c r="B11" s="18">
        <v>0.27</v>
      </c>
      <c r="C11">
        <f t="shared" si="0"/>
        <v>2020</v>
      </c>
      <c r="D11">
        <f t="shared" si="1"/>
        <v>4</v>
      </c>
      <c r="E11">
        <f t="shared" si="2"/>
        <v>2</v>
      </c>
    </row>
    <row r="12" spans="1:5" x14ac:dyDescent="0.25">
      <c r="A12" s="19">
        <v>44166</v>
      </c>
      <c r="B12" s="18">
        <v>0.26500000000000001</v>
      </c>
      <c r="C12">
        <f t="shared" si="0"/>
        <v>2020</v>
      </c>
      <c r="D12">
        <f t="shared" si="1"/>
        <v>4</v>
      </c>
      <c r="E12">
        <f t="shared" si="2"/>
        <v>2</v>
      </c>
    </row>
    <row r="13" spans="1:5" x14ac:dyDescent="0.25">
      <c r="A13" s="19">
        <v>44165</v>
      </c>
      <c r="B13" s="18">
        <v>0.255</v>
      </c>
      <c r="C13">
        <f t="shared" si="0"/>
        <v>2020</v>
      </c>
      <c r="D13">
        <f t="shared" si="1"/>
        <v>4</v>
      </c>
      <c r="E13">
        <f t="shared" si="2"/>
        <v>2</v>
      </c>
    </row>
    <row r="14" spans="1:5" x14ac:dyDescent="0.25">
      <c r="A14" s="19">
        <v>44161</v>
      </c>
      <c r="B14" s="18">
        <v>0.255</v>
      </c>
      <c r="C14">
        <f t="shared" si="0"/>
        <v>2020</v>
      </c>
      <c r="D14">
        <f t="shared" si="1"/>
        <v>4</v>
      </c>
      <c r="E14">
        <f t="shared" si="2"/>
        <v>2</v>
      </c>
    </row>
    <row r="15" spans="1:5" x14ac:dyDescent="0.25">
      <c r="A15" s="19">
        <v>44160</v>
      </c>
      <c r="B15" s="18">
        <v>0.27</v>
      </c>
      <c r="C15">
        <f t="shared" si="0"/>
        <v>2020</v>
      </c>
      <c r="D15">
        <f t="shared" si="1"/>
        <v>4</v>
      </c>
      <c r="E15">
        <f t="shared" si="2"/>
        <v>2</v>
      </c>
    </row>
    <row r="16" spans="1:5" x14ac:dyDescent="0.25">
      <c r="A16" s="19">
        <v>44159</v>
      </c>
      <c r="B16" s="18">
        <v>0.255</v>
      </c>
      <c r="C16">
        <f t="shared" si="0"/>
        <v>2020</v>
      </c>
      <c r="D16">
        <f t="shared" si="1"/>
        <v>4</v>
      </c>
      <c r="E16">
        <f t="shared" si="2"/>
        <v>2</v>
      </c>
    </row>
    <row r="17" spans="1:17" x14ac:dyDescent="0.25">
      <c r="A17" s="19">
        <v>44155</v>
      </c>
      <c r="B17" s="18">
        <v>0.27</v>
      </c>
      <c r="C17">
        <f t="shared" si="0"/>
        <v>2020</v>
      </c>
      <c r="D17">
        <f t="shared" si="1"/>
        <v>4</v>
      </c>
      <c r="E17">
        <f t="shared" si="2"/>
        <v>2</v>
      </c>
    </row>
    <row r="18" spans="1:17" x14ac:dyDescent="0.25">
      <c r="A18" s="19">
        <v>44154</v>
      </c>
      <c r="B18" s="18">
        <v>0.27</v>
      </c>
      <c r="C18">
        <f t="shared" si="0"/>
        <v>2020</v>
      </c>
      <c r="D18">
        <f t="shared" si="1"/>
        <v>4</v>
      </c>
      <c r="E18">
        <f t="shared" si="2"/>
        <v>2</v>
      </c>
    </row>
    <row r="19" spans="1:17" x14ac:dyDescent="0.25">
      <c r="A19" s="19">
        <v>44152</v>
      </c>
      <c r="B19" s="18">
        <v>0.26</v>
      </c>
      <c r="C19">
        <f t="shared" si="0"/>
        <v>2020</v>
      </c>
      <c r="D19">
        <f t="shared" si="1"/>
        <v>4</v>
      </c>
      <c r="E19">
        <f t="shared" si="2"/>
        <v>2</v>
      </c>
    </row>
    <row r="20" spans="1:17" x14ac:dyDescent="0.25">
      <c r="A20" s="19">
        <v>44151</v>
      </c>
      <c r="B20" s="18">
        <v>0.26500000000000001</v>
      </c>
      <c r="C20">
        <f t="shared" si="0"/>
        <v>2020</v>
      </c>
      <c r="D20">
        <f t="shared" si="1"/>
        <v>4</v>
      </c>
      <c r="E20">
        <f t="shared" si="2"/>
        <v>2</v>
      </c>
    </row>
    <row r="21" spans="1:17" x14ac:dyDescent="0.25">
      <c r="A21" s="19">
        <v>44140</v>
      </c>
      <c r="B21" s="18">
        <v>0.27</v>
      </c>
      <c r="C21">
        <f t="shared" si="0"/>
        <v>2020</v>
      </c>
      <c r="D21">
        <f t="shared" si="1"/>
        <v>4</v>
      </c>
      <c r="E21">
        <f t="shared" si="2"/>
        <v>2</v>
      </c>
    </row>
    <row r="22" spans="1:17" x14ac:dyDescent="0.25">
      <c r="A22" s="19">
        <v>44139</v>
      </c>
      <c r="B22" s="18">
        <v>0.25</v>
      </c>
      <c r="C22">
        <f t="shared" si="0"/>
        <v>2020</v>
      </c>
      <c r="D22">
        <f t="shared" si="1"/>
        <v>4</v>
      </c>
      <c r="E22">
        <f t="shared" si="2"/>
        <v>2</v>
      </c>
      <c r="G22" s="20" t="s">
        <v>31</v>
      </c>
      <c r="H22" s="20" t="s">
        <v>28</v>
      </c>
    </row>
    <row r="23" spans="1:17" x14ac:dyDescent="0.25">
      <c r="A23" s="19">
        <v>44137</v>
      </c>
      <c r="B23" s="18">
        <v>0.27</v>
      </c>
      <c r="C23">
        <f t="shared" si="0"/>
        <v>2020</v>
      </c>
      <c r="D23">
        <f t="shared" si="1"/>
        <v>4</v>
      </c>
      <c r="E23">
        <f t="shared" si="2"/>
        <v>2</v>
      </c>
      <c r="G23" s="20" t="s">
        <v>30</v>
      </c>
      <c r="H23">
        <v>2015</v>
      </c>
      <c r="I23">
        <v>2016</v>
      </c>
      <c r="J23">
        <v>2017</v>
      </c>
      <c r="K23">
        <v>2018</v>
      </c>
      <c r="L23">
        <v>2019</v>
      </c>
      <c r="M23">
        <v>2020</v>
      </c>
      <c r="N23" t="s">
        <v>32</v>
      </c>
      <c r="O23" t="s">
        <v>33</v>
      </c>
    </row>
    <row r="24" spans="1:17" x14ac:dyDescent="0.25">
      <c r="A24" s="19">
        <v>44134</v>
      </c>
      <c r="B24" s="18">
        <v>0.26500000000000001</v>
      </c>
      <c r="C24">
        <f t="shared" si="0"/>
        <v>2020</v>
      </c>
      <c r="D24">
        <f t="shared" si="1"/>
        <v>4</v>
      </c>
      <c r="E24">
        <f t="shared" si="2"/>
        <v>2</v>
      </c>
      <c r="G24">
        <v>1</v>
      </c>
      <c r="H24" s="21"/>
      <c r="I24" s="21">
        <v>0.56677884615384633</v>
      </c>
      <c r="J24" s="21">
        <v>0.80612499999999998</v>
      </c>
      <c r="K24" s="21">
        <v>0.9370588235294115</v>
      </c>
      <c r="L24" s="21">
        <v>0.77990654205607468</v>
      </c>
      <c r="M24" s="21">
        <v>0.34920560747663559</v>
      </c>
      <c r="N24" s="21"/>
      <c r="O24" s="21">
        <v>0.67060041407867488</v>
      </c>
    </row>
    <row r="25" spans="1:17" x14ac:dyDescent="0.25">
      <c r="A25" s="19">
        <v>44133</v>
      </c>
      <c r="B25" s="18">
        <v>0.27</v>
      </c>
      <c r="C25">
        <f t="shared" si="0"/>
        <v>2020</v>
      </c>
      <c r="D25">
        <f t="shared" si="1"/>
        <v>4</v>
      </c>
      <c r="E25">
        <f t="shared" si="2"/>
        <v>2</v>
      </c>
      <c r="G25">
        <v>2</v>
      </c>
      <c r="H25" s="21">
        <v>0.43681034482758607</v>
      </c>
      <c r="I25" s="21">
        <v>0.75290697674418638</v>
      </c>
      <c r="J25" s="21">
        <v>0.79032258064516148</v>
      </c>
      <c r="K25" s="21"/>
      <c r="L25" s="21">
        <v>0.40174999999999983</v>
      </c>
      <c r="M25" s="21">
        <v>0.29651315789473687</v>
      </c>
      <c r="N25" s="21"/>
      <c r="O25" s="21">
        <v>0.54792978208232446</v>
      </c>
    </row>
    <row r="26" spans="1:17" x14ac:dyDescent="0.25">
      <c r="A26" s="19">
        <v>44127</v>
      </c>
      <c r="B26" s="18">
        <v>0.28999999999999998</v>
      </c>
      <c r="C26">
        <f t="shared" si="0"/>
        <v>2020</v>
      </c>
      <c r="D26">
        <f t="shared" si="1"/>
        <v>4</v>
      </c>
      <c r="E26">
        <f t="shared" si="2"/>
        <v>2</v>
      </c>
      <c r="G26" t="s">
        <v>32</v>
      </c>
      <c r="H26" s="21"/>
      <c r="I26" s="21"/>
      <c r="J26" s="21"/>
      <c r="K26" s="21"/>
      <c r="L26" s="21"/>
      <c r="M26" s="21"/>
      <c r="N26" s="21"/>
      <c r="O26" s="21"/>
    </row>
    <row r="27" spans="1:17" x14ac:dyDescent="0.25">
      <c r="A27" s="19">
        <v>44120</v>
      </c>
      <c r="B27" s="18">
        <v>0.28999999999999998</v>
      </c>
      <c r="C27">
        <f t="shared" si="0"/>
        <v>2020</v>
      </c>
      <c r="D27">
        <f t="shared" si="1"/>
        <v>4</v>
      </c>
      <c r="E27">
        <f t="shared" si="2"/>
        <v>2</v>
      </c>
      <c r="G27" t="s">
        <v>33</v>
      </c>
      <c r="H27" s="21">
        <v>0.43681034482758607</v>
      </c>
      <c r="I27" s="21">
        <v>0.6510263157894739</v>
      </c>
      <c r="J27" s="21">
        <v>0.79763005780346841</v>
      </c>
      <c r="K27" s="21">
        <v>0.9370588235294115</v>
      </c>
      <c r="L27" s="21">
        <v>0.59722222222222177</v>
      </c>
      <c r="M27" s="21">
        <v>0.32732240437158483</v>
      </c>
      <c r="N27" s="21"/>
      <c r="O27" s="21">
        <v>0.61405691964285702</v>
      </c>
    </row>
    <row r="28" spans="1:17" x14ac:dyDescent="0.25">
      <c r="A28" s="19">
        <v>44119</v>
      </c>
      <c r="B28" s="18">
        <v>0.29499999999999998</v>
      </c>
      <c r="C28">
        <f t="shared" si="0"/>
        <v>2020</v>
      </c>
      <c r="D28">
        <f t="shared" si="1"/>
        <v>4</v>
      </c>
      <c r="E28">
        <f t="shared" si="2"/>
        <v>2</v>
      </c>
    </row>
    <row r="29" spans="1:17" x14ac:dyDescent="0.25">
      <c r="A29" s="19">
        <v>44110</v>
      </c>
      <c r="B29" s="18">
        <v>0.29499999999999998</v>
      </c>
      <c r="C29">
        <f t="shared" si="0"/>
        <v>2020</v>
      </c>
      <c r="D29">
        <f t="shared" si="1"/>
        <v>4</v>
      </c>
      <c r="E29">
        <f t="shared" si="2"/>
        <v>2</v>
      </c>
      <c r="G29" s="22">
        <v>0.29651315789473687</v>
      </c>
      <c r="H29" s="22">
        <v>0.34920560747663559</v>
      </c>
      <c r="I29" s="22">
        <v>0.40174999999999983</v>
      </c>
      <c r="J29" s="22">
        <v>0.77990654205607468</v>
      </c>
      <c r="L29" s="22">
        <v>0.9370588235294115</v>
      </c>
      <c r="M29" s="22">
        <v>0.79032258064516148</v>
      </c>
      <c r="N29" s="22">
        <v>0.80612499999999998</v>
      </c>
      <c r="O29" s="22">
        <v>0.75290697674418638</v>
      </c>
      <c r="P29" s="22">
        <v>0.56677884615384633</v>
      </c>
      <c r="Q29" s="22">
        <v>0.43681034482758607</v>
      </c>
    </row>
    <row r="30" spans="1:17" x14ac:dyDescent="0.25">
      <c r="A30" s="19">
        <v>44103</v>
      </c>
      <c r="B30" s="18">
        <v>0.31</v>
      </c>
      <c r="C30">
        <f t="shared" si="0"/>
        <v>2020</v>
      </c>
      <c r="D30">
        <f t="shared" si="1"/>
        <v>3</v>
      </c>
      <c r="E30">
        <f t="shared" si="2"/>
        <v>2</v>
      </c>
      <c r="H30" s="22"/>
    </row>
    <row r="31" spans="1:17" x14ac:dyDescent="0.25">
      <c r="A31" s="19">
        <v>44102</v>
      </c>
      <c r="B31" s="18">
        <v>0.31</v>
      </c>
      <c r="C31">
        <f t="shared" si="0"/>
        <v>2020</v>
      </c>
      <c r="D31">
        <f t="shared" si="1"/>
        <v>3</v>
      </c>
      <c r="E31">
        <f t="shared" si="2"/>
        <v>2</v>
      </c>
      <c r="G31" s="22">
        <v>0.29651315789473687</v>
      </c>
      <c r="K31" s="22"/>
    </row>
    <row r="32" spans="1:17" x14ac:dyDescent="0.25">
      <c r="A32" s="19">
        <v>44099</v>
      </c>
      <c r="B32" s="18">
        <v>0.30499999999999999</v>
      </c>
      <c r="C32">
        <f t="shared" si="0"/>
        <v>2020</v>
      </c>
      <c r="D32">
        <f t="shared" si="1"/>
        <v>3</v>
      </c>
      <c r="E32">
        <f t="shared" si="2"/>
        <v>2</v>
      </c>
      <c r="G32" s="22">
        <v>0.34920560747663559</v>
      </c>
    </row>
    <row r="33" spans="1:7" x14ac:dyDescent="0.25">
      <c r="A33" s="19">
        <v>44096</v>
      </c>
      <c r="B33" s="18">
        <v>0.3</v>
      </c>
      <c r="C33">
        <f t="shared" si="0"/>
        <v>2020</v>
      </c>
      <c r="D33">
        <f t="shared" si="1"/>
        <v>3</v>
      </c>
      <c r="E33">
        <f t="shared" si="2"/>
        <v>2</v>
      </c>
      <c r="G33" s="22">
        <v>0.40174999999999983</v>
      </c>
    </row>
    <row r="34" spans="1:7" x14ac:dyDescent="0.25">
      <c r="A34" s="19">
        <v>44095</v>
      </c>
      <c r="B34" s="18">
        <v>0.3</v>
      </c>
      <c r="C34">
        <f t="shared" si="0"/>
        <v>2020</v>
      </c>
      <c r="D34">
        <f t="shared" si="1"/>
        <v>3</v>
      </c>
      <c r="E34">
        <f t="shared" si="2"/>
        <v>2</v>
      </c>
      <c r="G34" s="22">
        <v>0.77990654205607468</v>
      </c>
    </row>
    <row r="35" spans="1:7" x14ac:dyDescent="0.25">
      <c r="A35" s="19">
        <v>44092</v>
      </c>
      <c r="B35" s="18">
        <v>0.32</v>
      </c>
      <c r="C35">
        <f t="shared" si="0"/>
        <v>2020</v>
      </c>
      <c r="D35">
        <f t="shared" si="1"/>
        <v>3</v>
      </c>
      <c r="E35">
        <f t="shared" si="2"/>
        <v>2</v>
      </c>
    </row>
    <row r="36" spans="1:7" x14ac:dyDescent="0.25">
      <c r="A36" s="19">
        <v>44091</v>
      </c>
      <c r="B36" s="18">
        <v>0.32</v>
      </c>
      <c r="C36">
        <f t="shared" si="0"/>
        <v>2020</v>
      </c>
      <c r="D36">
        <f t="shared" si="1"/>
        <v>3</v>
      </c>
      <c r="E36">
        <f t="shared" si="2"/>
        <v>2</v>
      </c>
      <c r="G36" s="22">
        <v>0.9370588235294115</v>
      </c>
    </row>
    <row r="37" spans="1:7" x14ac:dyDescent="0.25">
      <c r="A37" s="19">
        <v>44090</v>
      </c>
      <c r="B37" s="18">
        <v>0.34</v>
      </c>
      <c r="C37">
        <f t="shared" si="0"/>
        <v>2020</v>
      </c>
      <c r="D37">
        <f t="shared" si="1"/>
        <v>3</v>
      </c>
      <c r="E37">
        <f t="shared" si="2"/>
        <v>2</v>
      </c>
      <c r="G37" s="22">
        <v>0.79032258064516148</v>
      </c>
    </row>
    <row r="38" spans="1:7" x14ac:dyDescent="0.25">
      <c r="A38" s="19">
        <v>44089</v>
      </c>
      <c r="B38" s="18">
        <v>0.35</v>
      </c>
      <c r="C38">
        <f t="shared" si="0"/>
        <v>2020</v>
      </c>
      <c r="D38">
        <f t="shared" si="1"/>
        <v>3</v>
      </c>
      <c r="E38">
        <f t="shared" si="2"/>
        <v>2</v>
      </c>
      <c r="G38" s="22">
        <v>0.80612499999999998</v>
      </c>
    </row>
    <row r="39" spans="1:7" x14ac:dyDescent="0.25">
      <c r="A39" s="19">
        <v>44088</v>
      </c>
      <c r="B39" s="18">
        <v>0.315</v>
      </c>
      <c r="C39">
        <f t="shared" si="0"/>
        <v>2020</v>
      </c>
      <c r="D39">
        <f t="shared" si="1"/>
        <v>3</v>
      </c>
      <c r="E39">
        <f t="shared" si="2"/>
        <v>2</v>
      </c>
      <c r="G39" s="22">
        <v>0.75290697674418638</v>
      </c>
    </row>
    <row r="40" spans="1:7" x14ac:dyDescent="0.25">
      <c r="A40" s="19">
        <v>44085</v>
      </c>
      <c r="B40" s="18">
        <v>0.28000000000000003</v>
      </c>
      <c r="C40">
        <f t="shared" si="0"/>
        <v>2020</v>
      </c>
      <c r="D40">
        <f t="shared" si="1"/>
        <v>3</v>
      </c>
      <c r="E40">
        <f t="shared" si="2"/>
        <v>2</v>
      </c>
      <c r="G40" s="22">
        <v>0.56677884615384633</v>
      </c>
    </row>
    <row r="41" spans="1:7" x14ac:dyDescent="0.25">
      <c r="A41" s="19">
        <v>44084</v>
      </c>
      <c r="B41" s="18">
        <v>0.27500000000000002</v>
      </c>
      <c r="C41">
        <f t="shared" si="0"/>
        <v>2020</v>
      </c>
      <c r="D41">
        <f t="shared" si="1"/>
        <v>3</v>
      </c>
      <c r="E41">
        <f t="shared" si="2"/>
        <v>2</v>
      </c>
      <c r="G41" s="22">
        <v>0.43681034482758607</v>
      </c>
    </row>
    <row r="42" spans="1:7" x14ac:dyDescent="0.25">
      <c r="A42" s="19">
        <v>44083</v>
      </c>
      <c r="B42" s="18">
        <v>0.29499999999999998</v>
      </c>
      <c r="C42">
        <f t="shared" si="0"/>
        <v>2020</v>
      </c>
      <c r="D42">
        <f t="shared" si="1"/>
        <v>3</v>
      </c>
      <c r="E42">
        <f t="shared" si="2"/>
        <v>2</v>
      </c>
    </row>
    <row r="43" spans="1:7" x14ac:dyDescent="0.25">
      <c r="A43" s="19">
        <v>44078</v>
      </c>
      <c r="B43" s="18">
        <v>0.3</v>
      </c>
      <c r="C43">
        <f t="shared" si="0"/>
        <v>2020</v>
      </c>
      <c r="D43">
        <f t="shared" si="1"/>
        <v>3</v>
      </c>
      <c r="E43">
        <f t="shared" si="2"/>
        <v>2</v>
      </c>
    </row>
    <row r="44" spans="1:7" x14ac:dyDescent="0.25">
      <c r="A44" s="19">
        <v>44077</v>
      </c>
      <c r="B44" s="18">
        <v>0.29499999999999998</v>
      </c>
      <c r="C44">
        <f t="shared" si="0"/>
        <v>2020</v>
      </c>
      <c r="D44">
        <f t="shared" si="1"/>
        <v>3</v>
      </c>
      <c r="E44">
        <f t="shared" si="2"/>
        <v>2</v>
      </c>
    </row>
    <row r="45" spans="1:7" x14ac:dyDescent="0.25">
      <c r="A45" s="19">
        <v>44076</v>
      </c>
      <c r="B45" s="18">
        <v>0.29499999999999998</v>
      </c>
      <c r="C45">
        <f t="shared" si="0"/>
        <v>2020</v>
      </c>
      <c r="D45">
        <f t="shared" si="1"/>
        <v>3</v>
      </c>
      <c r="E45">
        <f t="shared" si="2"/>
        <v>2</v>
      </c>
    </row>
    <row r="46" spans="1:7" x14ac:dyDescent="0.25">
      <c r="A46" s="19">
        <v>44075</v>
      </c>
      <c r="B46" s="18">
        <v>0.28999999999999998</v>
      </c>
      <c r="C46">
        <f t="shared" si="0"/>
        <v>2020</v>
      </c>
      <c r="D46">
        <f t="shared" si="1"/>
        <v>3</v>
      </c>
      <c r="E46">
        <f t="shared" si="2"/>
        <v>2</v>
      </c>
    </row>
    <row r="47" spans="1:7" x14ac:dyDescent="0.25">
      <c r="A47" s="19">
        <v>44074</v>
      </c>
      <c r="B47" s="18">
        <v>0.30499999999999999</v>
      </c>
      <c r="C47">
        <f t="shared" si="0"/>
        <v>2020</v>
      </c>
      <c r="D47">
        <f t="shared" si="1"/>
        <v>3</v>
      </c>
      <c r="E47">
        <f t="shared" si="2"/>
        <v>2</v>
      </c>
    </row>
    <row r="48" spans="1:7" x14ac:dyDescent="0.25">
      <c r="A48" s="19">
        <v>44070</v>
      </c>
      <c r="B48" s="18">
        <v>0.30499999999999999</v>
      </c>
      <c r="C48">
        <f t="shared" si="0"/>
        <v>2020</v>
      </c>
      <c r="D48">
        <f t="shared" si="1"/>
        <v>3</v>
      </c>
      <c r="E48">
        <f t="shared" si="2"/>
        <v>2</v>
      </c>
    </row>
    <row r="49" spans="1:5" x14ac:dyDescent="0.25">
      <c r="A49" s="19">
        <v>44069</v>
      </c>
      <c r="B49" s="18">
        <v>0.30499999999999999</v>
      </c>
      <c r="C49">
        <f t="shared" si="0"/>
        <v>2020</v>
      </c>
      <c r="D49">
        <f t="shared" si="1"/>
        <v>3</v>
      </c>
      <c r="E49">
        <f t="shared" si="2"/>
        <v>2</v>
      </c>
    </row>
    <row r="50" spans="1:5" x14ac:dyDescent="0.25">
      <c r="A50" s="19">
        <v>44068</v>
      </c>
      <c r="B50" s="18">
        <v>0.30499999999999999</v>
      </c>
      <c r="C50">
        <f t="shared" si="0"/>
        <v>2020</v>
      </c>
      <c r="D50">
        <f t="shared" si="1"/>
        <v>3</v>
      </c>
      <c r="E50">
        <f t="shared" si="2"/>
        <v>2</v>
      </c>
    </row>
    <row r="51" spans="1:5" x14ac:dyDescent="0.25">
      <c r="A51" s="19">
        <v>44067</v>
      </c>
      <c r="B51" s="18">
        <v>0.3</v>
      </c>
      <c r="C51">
        <f t="shared" si="0"/>
        <v>2020</v>
      </c>
      <c r="D51">
        <f t="shared" si="1"/>
        <v>3</v>
      </c>
      <c r="E51">
        <f t="shared" si="2"/>
        <v>2</v>
      </c>
    </row>
    <row r="52" spans="1:5" x14ac:dyDescent="0.25">
      <c r="A52" s="19">
        <v>44064</v>
      </c>
      <c r="B52" s="18">
        <v>0.30499999999999999</v>
      </c>
      <c r="C52">
        <f t="shared" si="0"/>
        <v>2020</v>
      </c>
      <c r="D52">
        <f t="shared" si="1"/>
        <v>3</v>
      </c>
      <c r="E52">
        <f t="shared" si="2"/>
        <v>2</v>
      </c>
    </row>
    <row r="53" spans="1:5" x14ac:dyDescent="0.25">
      <c r="A53" s="19">
        <v>44063</v>
      </c>
      <c r="B53" s="18">
        <v>0.315</v>
      </c>
      <c r="C53">
        <f t="shared" si="0"/>
        <v>2020</v>
      </c>
      <c r="D53">
        <f t="shared" si="1"/>
        <v>3</v>
      </c>
      <c r="E53">
        <f t="shared" si="2"/>
        <v>2</v>
      </c>
    </row>
    <row r="54" spans="1:5" x14ac:dyDescent="0.25">
      <c r="A54" s="19">
        <v>44061</v>
      </c>
      <c r="B54" s="18">
        <v>0.315</v>
      </c>
      <c r="C54">
        <f t="shared" si="0"/>
        <v>2020</v>
      </c>
      <c r="D54">
        <f t="shared" si="1"/>
        <v>3</v>
      </c>
      <c r="E54">
        <f t="shared" si="2"/>
        <v>2</v>
      </c>
    </row>
    <row r="55" spans="1:5" x14ac:dyDescent="0.25">
      <c r="A55" s="19">
        <v>44057</v>
      </c>
      <c r="B55" s="18">
        <v>0.31</v>
      </c>
      <c r="C55">
        <f t="shared" si="0"/>
        <v>2020</v>
      </c>
      <c r="D55">
        <f t="shared" si="1"/>
        <v>3</v>
      </c>
      <c r="E55">
        <f t="shared" si="2"/>
        <v>2</v>
      </c>
    </row>
    <row r="56" spans="1:5" x14ac:dyDescent="0.25">
      <c r="A56" s="19">
        <v>44053</v>
      </c>
      <c r="B56" s="18">
        <v>0.315</v>
      </c>
      <c r="C56">
        <f t="shared" si="0"/>
        <v>2020</v>
      </c>
      <c r="D56">
        <f t="shared" si="1"/>
        <v>3</v>
      </c>
      <c r="E56">
        <f t="shared" si="2"/>
        <v>2</v>
      </c>
    </row>
    <row r="57" spans="1:5" x14ac:dyDescent="0.25">
      <c r="A57" s="19">
        <v>44050</v>
      </c>
      <c r="B57" s="18">
        <v>0.31</v>
      </c>
      <c r="C57">
        <f t="shared" si="0"/>
        <v>2020</v>
      </c>
      <c r="D57">
        <f t="shared" si="1"/>
        <v>3</v>
      </c>
      <c r="E57">
        <f t="shared" si="2"/>
        <v>2</v>
      </c>
    </row>
    <row r="58" spans="1:5" x14ac:dyDescent="0.25">
      <c r="A58" s="19">
        <v>44049</v>
      </c>
      <c r="B58" s="18">
        <v>0.315</v>
      </c>
      <c r="C58">
        <f t="shared" si="0"/>
        <v>2020</v>
      </c>
      <c r="D58">
        <f t="shared" si="1"/>
        <v>3</v>
      </c>
      <c r="E58">
        <f t="shared" si="2"/>
        <v>2</v>
      </c>
    </row>
    <row r="59" spans="1:5" x14ac:dyDescent="0.25">
      <c r="A59" s="19">
        <v>44048</v>
      </c>
      <c r="B59" s="18">
        <v>0.315</v>
      </c>
      <c r="C59">
        <f t="shared" si="0"/>
        <v>2020</v>
      </c>
      <c r="D59">
        <f t="shared" si="1"/>
        <v>3</v>
      </c>
      <c r="E59">
        <f t="shared" si="2"/>
        <v>2</v>
      </c>
    </row>
    <row r="60" spans="1:5" x14ac:dyDescent="0.25">
      <c r="A60" s="19">
        <v>44047</v>
      </c>
      <c r="B60" s="18">
        <v>0.28999999999999998</v>
      </c>
      <c r="C60">
        <f t="shared" si="0"/>
        <v>2020</v>
      </c>
      <c r="D60">
        <f t="shared" si="1"/>
        <v>3</v>
      </c>
      <c r="E60">
        <f t="shared" si="2"/>
        <v>2</v>
      </c>
    </row>
    <row r="61" spans="1:5" x14ac:dyDescent="0.25">
      <c r="A61" s="19">
        <v>44041</v>
      </c>
      <c r="B61" s="18">
        <v>0.30499999999999999</v>
      </c>
      <c r="C61">
        <f t="shared" si="0"/>
        <v>2020</v>
      </c>
      <c r="D61">
        <f t="shared" si="1"/>
        <v>3</v>
      </c>
      <c r="E61">
        <f t="shared" si="2"/>
        <v>2</v>
      </c>
    </row>
    <row r="62" spans="1:5" x14ac:dyDescent="0.25">
      <c r="A62" s="19">
        <v>44040</v>
      </c>
      <c r="B62" s="18">
        <v>0.3</v>
      </c>
      <c r="C62">
        <f t="shared" si="0"/>
        <v>2020</v>
      </c>
      <c r="D62">
        <f t="shared" si="1"/>
        <v>3</v>
      </c>
      <c r="E62">
        <f t="shared" si="2"/>
        <v>2</v>
      </c>
    </row>
    <row r="63" spans="1:5" x14ac:dyDescent="0.25">
      <c r="A63" s="19">
        <v>44036</v>
      </c>
      <c r="B63" s="18">
        <v>0.3</v>
      </c>
      <c r="C63">
        <f t="shared" si="0"/>
        <v>2020</v>
      </c>
      <c r="D63">
        <f t="shared" si="1"/>
        <v>3</v>
      </c>
      <c r="E63">
        <f t="shared" si="2"/>
        <v>2</v>
      </c>
    </row>
    <row r="64" spans="1:5" x14ac:dyDescent="0.25">
      <c r="A64" s="19">
        <v>44035</v>
      </c>
      <c r="B64" s="18">
        <v>0.30499999999999999</v>
      </c>
      <c r="C64">
        <f t="shared" si="0"/>
        <v>2020</v>
      </c>
      <c r="D64">
        <f t="shared" si="1"/>
        <v>3</v>
      </c>
      <c r="E64">
        <f t="shared" si="2"/>
        <v>2</v>
      </c>
    </row>
    <row r="65" spans="1:5" x14ac:dyDescent="0.25">
      <c r="A65" s="19">
        <v>44034</v>
      </c>
      <c r="B65" s="18">
        <v>0.31</v>
      </c>
      <c r="C65">
        <f t="shared" si="0"/>
        <v>2020</v>
      </c>
      <c r="D65">
        <f t="shared" si="1"/>
        <v>3</v>
      </c>
      <c r="E65">
        <f t="shared" si="2"/>
        <v>2</v>
      </c>
    </row>
    <row r="66" spans="1:5" x14ac:dyDescent="0.25">
      <c r="A66" s="19">
        <v>44033</v>
      </c>
      <c r="B66" s="18">
        <v>0.28999999999999998</v>
      </c>
      <c r="C66">
        <f t="shared" si="0"/>
        <v>2020</v>
      </c>
      <c r="D66">
        <f t="shared" si="1"/>
        <v>3</v>
      </c>
      <c r="E66">
        <f t="shared" si="2"/>
        <v>2</v>
      </c>
    </row>
    <row r="67" spans="1:5" x14ac:dyDescent="0.25">
      <c r="A67" s="19">
        <v>44032</v>
      </c>
      <c r="B67" s="18">
        <v>0.33</v>
      </c>
      <c r="C67">
        <f t="shared" ref="C67:C130" si="3">YEAR(A67)</f>
        <v>2020</v>
      </c>
      <c r="D67">
        <f t="shared" ref="D67:D130" si="4">ROUNDUP(MONTH(A67)/3,0)</f>
        <v>3</v>
      </c>
      <c r="E67">
        <f t="shared" ref="E67:E130" si="5">ROUND((D67/2),0)</f>
        <v>2</v>
      </c>
    </row>
    <row r="68" spans="1:5" x14ac:dyDescent="0.25">
      <c r="A68" s="19">
        <v>44029</v>
      </c>
      <c r="B68" s="18">
        <v>0.34499999999999997</v>
      </c>
      <c r="C68">
        <f t="shared" si="3"/>
        <v>2020</v>
      </c>
      <c r="D68">
        <f t="shared" si="4"/>
        <v>3</v>
      </c>
      <c r="E68">
        <f t="shared" si="5"/>
        <v>2</v>
      </c>
    </row>
    <row r="69" spans="1:5" x14ac:dyDescent="0.25">
      <c r="A69" s="19">
        <v>44028</v>
      </c>
      <c r="B69" s="18">
        <v>0.35</v>
      </c>
      <c r="C69">
        <f t="shared" si="3"/>
        <v>2020</v>
      </c>
      <c r="D69">
        <f t="shared" si="4"/>
        <v>3</v>
      </c>
      <c r="E69">
        <f t="shared" si="5"/>
        <v>2</v>
      </c>
    </row>
    <row r="70" spans="1:5" x14ac:dyDescent="0.25">
      <c r="A70" s="19">
        <v>44027</v>
      </c>
      <c r="B70" s="18">
        <v>0.35</v>
      </c>
      <c r="C70">
        <f t="shared" si="3"/>
        <v>2020</v>
      </c>
      <c r="D70">
        <f t="shared" si="4"/>
        <v>3</v>
      </c>
      <c r="E70">
        <f t="shared" si="5"/>
        <v>2</v>
      </c>
    </row>
    <row r="71" spans="1:5" x14ac:dyDescent="0.25">
      <c r="A71" s="19">
        <v>44026</v>
      </c>
      <c r="B71" s="18">
        <v>0.35</v>
      </c>
      <c r="C71">
        <f t="shared" si="3"/>
        <v>2020</v>
      </c>
      <c r="D71">
        <f t="shared" si="4"/>
        <v>3</v>
      </c>
      <c r="E71">
        <f t="shared" si="5"/>
        <v>2</v>
      </c>
    </row>
    <row r="72" spans="1:5" x14ac:dyDescent="0.25">
      <c r="A72" s="19">
        <v>44025</v>
      </c>
      <c r="B72" s="18">
        <v>0.34499999999999997</v>
      </c>
      <c r="C72">
        <f t="shared" si="3"/>
        <v>2020</v>
      </c>
      <c r="D72">
        <f t="shared" si="4"/>
        <v>3</v>
      </c>
      <c r="E72">
        <f t="shared" si="5"/>
        <v>2</v>
      </c>
    </row>
    <row r="73" spans="1:5" x14ac:dyDescent="0.25">
      <c r="A73" s="19">
        <v>44022</v>
      </c>
      <c r="B73" s="18">
        <v>0.32</v>
      </c>
      <c r="C73">
        <f t="shared" si="3"/>
        <v>2020</v>
      </c>
      <c r="D73">
        <f t="shared" si="4"/>
        <v>3</v>
      </c>
      <c r="E73">
        <f t="shared" si="5"/>
        <v>2</v>
      </c>
    </row>
    <row r="74" spans="1:5" x14ac:dyDescent="0.25">
      <c r="A74" s="19">
        <v>44021</v>
      </c>
      <c r="B74" s="18">
        <v>0.32</v>
      </c>
      <c r="C74">
        <f t="shared" si="3"/>
        <v>2020</v>
      </c>
      <c r="D74">
        <f t="shared" si="4"/>
        <v>3</v>
      </c>
      <c r="E74">
        <f t="shared" si="5"/>
        <v>2</v>
      </c>
    </row>
    <row r="75" spans="1:5" x14ac:dyDescent="0.25">
      <c r="A75" s="19">
        <v>44020</v>
      </c>
      <c r="B75" s="18">
        <v>0.315</v>
      </c>
      <c r="C75">
        <f t="shared" si="3"/>
        <v>2020</v>
      </c>
      <c r="D75">
        <f t="shared" si="4"/>
        <v>3</v>
      </c>
      <c r="E75">
        <f t="shared" si="5"/>
        <v>2</v>
      </c>
    </row>
    <row r="76" spans="1:5" x14ac:dyDescent="0.25">
      <c r="A76" s="19">
        <v>44019</v>
      </c>
      <c r="B76" s="18">
        <v>0.315</v>
      </c>
      <c r="C76">
        <f t="shared" si="3"/>
        <v>2020</v>
      </c>
      <c r="D76">
        <f t="shared" si="4"/>
        <v>3</v>
      </c>
      <c r="E76">
        <f t="shared" si="5"/>
        <v>2</v>
      </c>
    </row>
    <row r="77" spans="1:5" x14ac:dyDescent="0.25">
      <c r="A77" s="19">
        <v>44018</v>
      </c>
      <c r="B77" s="18">
        <v>0.32500000000000001</v>
      </c>
      <c r="C77">
        <f t="shared" si="3"/>
        <v>2020</v>
      </c>
      <c r="D77">
        <f t="shared" si="4"/>
        <v>3</v>
      </c>
      <c r="E77">
        <f t="shared" si="5"/>
        <v>2</v>
      </c>
    </row>
    <row r="78" spans="1:5" x14ac:dyDescent="0.25">
      <c r="A78" s="19">
        <v>44012</v>
      </c>
      <c r="B78" s="18">
        <v>0.32500000000000001</v>
      </c>
      <c r="C78">
        <f t="shared" si="3"/>
        <v>2020</v>
      </c>
      <c r="D78">
        <f t="shared" si="4"/>
        <v>2</v>
      </c>
      <c r="E78">
        <f t="shared" si="5"/>
        <v>1</v>
      </c>
    </row>
    <row r="79" spans="1:5" x14ac:dyDescent="0.25">
      <c r="A79" s="19">
        <v>44011</v>
      </c>
      <c r="B79" s="18">
        <v>0.32</v>
      </c>
      <c r="C79">
        <f t="shared" si="3"/>
        <v>2020</v>
      </c>
      <c r="D79">
        <f t="shared" si="4"/>
        <v>2</v>
      </c>
      <c r="E79">
        <f t="shared" si="5"/>
        <v>1</v>
      </c>
    </row>
    <row r="80" spans="1:5" x14ac:dyDescent="0.25">
      <c r="A80" s="19">
        <v>44008</v>
      </c>
      <c r="B80" s="18">
        <v>0.33</v>
      </c>
      <c r="C80">
        <f t="shared" si="3"/>
        <v>2020</v>
      </c>
      <c r="D80">
        <f t="shared" si="4"/>
        <v>2</v>
      </c>
      <c r="E80">
        <f t="shared" si="5"/>
        <v>1</v>
      </c>
    </row>
    <row r="81" spans="1:5" x14ac:dyDescent="0.25">
      <c r="A81" s="19">
        <v>44006</v>
      </c>
      <c r="B81" s="18">
        <v>0.34</v>
      </c>
      <c r="C81">
        <f t="shared" si="3"/>
        <v>2020</v>
      </c>
      <c r="D81">
        <f t="shared" si="4"/>
        <v>2</v>
      </c>
      <c r="E81">
        <f t="shared" si="5"/>
        <v>1</v>
      </c>
    </row>
    <row r="82" spans="1:5" x14ac:dyDescent="0.25">
      <c r="A82" s="19">
        <v>44005</v>
      </c>
      <c r="B82" s="18">
        <v>0.33500000000000002</v>
      </c>
      <c r="C82">
        <f t="shared" si="3"/>
        <v>2020</v>
      </c>
      <c r="D82">
        <f t="shared" si="4"/>
        <v>2</v>
      </c>
      <c r="E82">
        <f t="shared" si="5"/>
        <v>1</v>
      </c>
    </row>
    <row r="83" spans="1:5" x14ac:dyDescent="0.25">
      <c r="A83" s="19">
        <v>44001</v>
      </c>
      <c r="B83" s="18">
        <v>0.35499999999999998</v>
      </c>
      <c r="C83">
        <f t="shared" si="3"/>
        <v>2020</v>
      </c>
      <c r="D83">
        <f t="shared" si="4"/>
        <v>2</v>
      </c>
      <c r="E83">
        <f t="shared" si="5"/>
        <v>1</v>
      </c>
    </row>
    <row r="84" spans="1:5" x14ac:dyDescent="0.25">
      <c r="A84" s="19">
        <v>44000</v>
      </c>
      <c r="B84" s="18">
        <v>0.34499999999999997</v>
      </c>
      <c r="C84">
        <f t="shared" si="3"/>
        <v>2020</v>
      </c>
      <c r="D84">
        <f t="shared" si="4"/>
        <v>2</v>
      </c>
      <c r="E84">
        <f t="shared" si="5"/>
        <v>1</v>
      </c>
    </row>
    <row r="85" spans="1:5" x14ac:dyDescent="0.25">
      <c r="A85" s="19">
        <v>43999</v>
      </c>
      <c r="B85" s="18">
        <v>0.34</v>
      </c>
      <c r="C85">
        <f t="shared" si="3"/>
        <v>2020</v>
      </c>
      <c r="D85">
        <f t="shared" si="4"/>
        <v>2</v>
      </c>
      <c r="E85">
        <f t="shared" si="5"/>
        <v>1</v>
      </c>
    </row>
    <row r="86" spans="1:5" x14ac:dyDescent="0.25">
      <c r="A86" s="19">
        <v>43998</v>
      </c>
      <c r="B86" s="18">
        <v>0.35499999999999998</v>
      </c>
      <c r="C86">
        <f t="shared" si="3"/>
        <v>2020</v>
      </c>
      <c r="D86">
        <f t="shared" si="4"/>
        <v>2</v>
      </c>
      <c r="E86">
        <f t="shared" si="5"/>
        <v>1</v>
      </c>
    </row>
    <row r="87" spans="1:5" x14ac:dyDescent="0.25">
      <c r="A87" s="19">
        <v>43994</v>
      </c>
      <c r="B87" s="18">
        <v>0.35</v>
      </c>
      <c r="C87">
        <f t="shared" si="3"/>
        <v>2020</v>
      </c>
      <c r="D87">
        <f t="shared" si="4"/>
        <v>2</v>
      </c>
      <c r="E87">
        <f t="shared" si="5"/>
        <v>1</v>
      </c>
    </row>
    <row r="88" spans="1:5" x14ac:dyDescent="0.25">
      <c r="A88" s="19">
        <v>43993</v>
      </c>
      <c r="B88" s="18">
        <v>0.35</v>
      </c>
      <c r="C88">
        <f t="shared" si="3"/>
        <v>2020</v>
      </c>
      <c r="D88">
        <f t="shared" si="4"/>
        <v>2</v>
      </c>
      <c r="E88">
        <f t="shared" si="5"/>
        <v>1</v>
      </c>
    </row>
    <row r="89" spans="1:5" x14ac:dyDescent="0.25">
      <c r="A89" s="19">
        <v>43992</v>
      </c>
      <c r="B89" s="18">
        <v>0.36499999999999999</v>
      </c>
      <c r="C89">
        <f t="shared" si="3"/>
        <v>2020</v>
      </c>
      <c r="D89">
        <f t="shared" si="4"/>
        <v>2</v>
      </c>
      <c r="E89">
        <f t="shared" si="5"/>
        <v>1</v>
      </c>
    </row>
    <row r="90" spans="1:5" x14ac:dyDescent="0.25">
      <c r="A90" s="19">
        <v>43991</v>
      </c>
      <c r="B90" s="18">
        <v>0.37</v>
      </c>
      <c r="C90">
        <f t="shared" si="3"/>
        <v>2020</v>
      </c>
      <c r="D90">
        <f t="shared" si="4"/>
        <v>2</v>
      </c>
      <c r="E90">
        <f t="shared" si="5"/>
        <v>1</v>
      </c>
    </row>
    <row r="91" spans="1:5" x14ac:dyDescent="0.25">
      <c r="A91" s="19">
        <v>43990</v>
      </c>
      <c r="B91" s="18">
        <v>0.36</v>
      </c>
      <c r="C91">
        <f t="shared" si="3"/>
        <v>2020</v>
      </c>
      <c r="D91">
        <f t="shared" si="4"/>
        <v>2</v>
      </c>
      <c r="E91">
        <f t="shared" si="5"/>
        <v>1</v>
      </c>
    </row>
    <row r="92" spans="1:5" x14ac:dyDescent="0.25">
      <c r="A92" s="19">
        <v>43987</v>
      </c>
      <c r="B92" s="18">
        <v>0.36</v>
      </c>
      <c r="C92">
        <f t="shared" si="3"/>
        <v>2020</v>
      </c>
      <c r="D92">
        <f t="shared" si="4"/>
        <v>2</v>
      </c>
      <c r="E92">
        <f t="shared" si="5"/>
        <v>1</v>
      </c>
    </row>
    <row r="93" spans="1:5" x14ac:dyDescent="0.25">
      <c r="A93" s="19">
        <v>43986</v>
      </c>
      <c r="B93" s="18">
        <v>0.36499999999999999</v>
      </c>
      <c r="C93">
        <f t="shared" si="3"/>
        <v>2020</v>
      </c>
      <c r="D93">
        <f t="shared" si="4"/>
        <v>2</v>
      </c>
      <c r="E93">
        <f t="shared" si="5"/>
        <v>1</v>
      </c>
    </row>
    <row r="94" spans="1:5" x14ac:dyDescent="0.25">
      <c r="A94" s="19">
        <v>43985</v>
      </c>
      <c r="B94" s="18">
        <v>0.37</v>
      </c>
      <c r="C94">
        <f t="shared" si="3"/>
        <v>2020</v>
      </c>
      <c r="D94">
        <f t="shared" si="4"/>
        <v>2</v>
      </c>
      <c r="E94">
        <f t="shared" si="5"/>
        <v>1</v>
      </c>
    </row>
    <row r="95" spans="1:5" x14ac:dyDescent="0.25">
      <c r="A95" s="19">
        <v>43980</v>
      </c>
      <c r="B95" s="18">
        <v>0.39</v>
      </c>
      <c r="C95">
        <f t="shared" si="3"/>
        <v>2020</v>
      </c>
      <c r="D95">
        <f t="shared" si="4"/>
        <v>2</v>
      </c>
      <c r="E95">
        <f t="shared" si="5"/>
        <v>1</v>
      </c>
    </row>
    <row r="96" spans="1:5" x14ac:dyDescent="0.25">
      <c r="A96" s="19">
        <v>43979</v>
      </c>
      <c r="B96" s="18">
        <v>0.38</v>
      </c>
      <c r="C96">
        <f t="shared" si="3"/>
        <v>2020</v>
      </c>
      <c r="D96">
        <f t="shared" si="4"/>
        <v>2</v>
      </c>
      <c r="E96">
        <f t="shared" si="5"/>
        <v>1</v>
      </c>
    </row>
    <row r="97" spans="1:5" x14ac:dyDescent="0.25">
      <c r="A97" s="19">
        <v>43978</v>
      </c>
      <c r="B97" s="18">
        <v>0.39</v>
      </c>
      <c r="C97">
        <f t="shared" si="3"/>
        <v>2020</v>
      </c>
      <c r="D97">
        <f t="shared" si="4"/>
        <v>2</v>
      </c>
      <c r="E97">
        <f t="shared" si="5"/>
        <v>1</v>
      </c>
    </row>
    <row r="98" spans="1:5" x14ac:dyDescent="0.25">
      <c r="A98" s="19">
        <v>43977</v>
      </c>
      <c r="B98" s="18">
        <v>0.39500000000000002</v>
      </c>
      <c r="C98">
        <f t="shared" si="3"/>
        <v>2020</v>
      </c>
      <c r="D98">
        <f t="shared" si="4"/>
        <v>2</v>
      </c>
      <c r="E98">
        <f t="shared" si="5"/>
        <v>1</v>
      </c>
    </row>
    <row r="99" spans="1:5" x14ac:dyDescent="0.25">
      <c r="A99" s="19">
        <v>43976</v>
      </c>
      <c r="B99" s="18">
        <v>0.39500000000000002</v>
      </c>
      <c r="C99">
        <f t="shared" si="3"/>
        <v>2020</v>
      </c>
      <c r="D99">
        <f t="shared" si="4"/>
        <v>2</v>
      </c>
      <c r="E99">
        <f t="shared" si="5"/>
        <v>1</v>
      </c>
    </row>
    <row r="100" spans="1:5" x14ac:dyDescent="0.25">
      <c r="A100" s="19">
        <v>43973</v>
      </c>
      <c r="B100" s="18">
        <v>0.40500000000000003</v>
      </c>
      <c r="C100">
        <f t="shared" si="3"/>
        <v>2020</v>
      </c>
      <c r="D100">
        <f t="shared" si="4"/>
        <v>2</v>
      </c>
      <c r="E100">
        <f t="shared" si="5"/>
        <v>1</v>
      </c>
    </row>
    <row r="101" spans="1:5" x14ac:dyDescent="0.25">
      <c r="A101" s="19">
        <v>43972</v>
      </c>
      <c r="B101" s="18">
        <v>0.40500000000000003</v>
      </c>
      <c r="C101">
        <f t="shared" si="3"/>
        <v>2020</v>
      </c>
      <c r="D101">
        <f t="shared" si="4"/>
        <v>2</v>
      </c>
      <c r="E101">
        <f t="shared" si="5"/>
        <v>1</v>
      </c>
    </row>
    <row r="102" spans="1:5" x14ac:dyDescent="0.25">
      <c r="A102" s="19">
        <v>43971</v>
      </c>
      <c r="B102" s="18">
        <v>0.4</v>
      </c>
      <c r="C102">
        <f t="shared" si="3"/>
        <v>2020</v>
      </c>
      <c r="D102">
        <f t="shared" si="4"/>
        <v>2</v>
      </c>
      <c r="E102">
        <f t="shared" si="5"/>
        <v>1</v>
      </c>
    </row>
    <row r="103" spans="1:5" x14ac:dyDescent="0.25">
      <c r="A103" s="19">
        <v>43970</v>
      </c>
      <c r="B103" s="18">
        <v>0.40500000000000003</v>
      </c>
      <c r="C103">
        <f t="shared" si="3"/>
        <v>2020</v>
      </c>
      <c r="D103">
        <f t="shared" si="4"/>
        <v>2</v>
      </c>
      <c r="E103">
        <f t="shared" si="5"/>
        <v>1</v>
      </c>
    </row>
    <row r="104" spans="1:5" x14ac:dyDescent="0.25">
      <c r="A104" s="19">
        <v>43969</v>
      </c>
      <c r="B104" s="18">
        <v>0.41</v>
      </c>
      <c r="C104">
        <f t="shared" si="3"/>
        <v>2020</v>
      </c>
      <c r="D104">
        <f t="shared" si="4"/>
        <v>2</v>
      </c>
      <c r="E104">
        <f t="shared" si="5"/>
        <v>1</v>
      </c>
    </row>
    <row r="105" spans="1:5" x14ac:dyDescent="0.25">
      <c r="A105" s="19">
        <v>43966</v>
      </c>
      <c r="B105" s="18">
        <v>0.4</v>
      </c>
      <c r="C105">
        <f t="shared" si="3"/>
        <v>2020</v>
      </c>
      <c r="D105">
        <f t="shared" si="4"/>
        <v>2</v>
      </c>
      <c r="E105">
        <f t="shared" si="5"/>
        <v>1</v>
      </c>
    </row>
    <row r="106" spans="1:5" x14ac:dyDescent="0.25">
      <c r="A106" s="19">
        <v>43965</v>
      </c>
      <c r="B106" s="18">
        <v>0.4</v>
      </c>
      <c r="C106">
        <f t="shared" si="3"/>
        <v>2020</v>
      </c>
      <c r="D106">
        <f t="shared" si="4"/>
        <v>2</v>
      </c>
      <c r="E106">
        <f t="shared" si="5"/>
        <v>1</v>
      </c>
    </row>
    <row r="107" spans="1:5" x14ac:dyDescent="0.25">
      <c r="A107" s="19">
        <v>43964</v>
      </c>
      <c r="B107" s="18">
        <v>0.4</v>
      </c>
      <c r="C107">
        <f t="shared" si="3"/>
        <v>2020</v>
      </c>
      <c r="D107">
        <f t="shared" si="4"/>
        <v>2</v>
      </c>
      <c r="E107">
        <f t="shared" si="5"/>
        <v>1</v>
      </c>
    </row>
    <row r="108" spans="1:5" x14ac:dyDescent="0.25">
      <c r="A108" s="19">
        <v>43963</v>
      </c>
      <c r="B108" s="18">
        <v>0.39500000000000002</v>
      </c>
      <c r="C108">
        <f t="shared" si="3"/>
        <v>2020</v>
      </c>
      <c r="D108">
        <f t="shared" si="4"/>
        <v>2</v>
      </c>
      <c r="E108">
        <f t="shared" si="5"/>
        <v>1</v>
      </c>
    </row>
    <row r="109" spans="1:5" x14ac:dyDescent="0.25">
      <c r="A109" s="19">
        <v>43962</v>
      </c>
      <c r="B109" s="18">
        <v>0.4</v>
      </c>
      <c r="C109">
        <f t="shared" si="3"/>
        <v>2020</v>
      </c>
      <c r="D109">
        <f t="shared" si="4"/>
        <v>2</v>
      </c>
      <c r="E109">
        <f t="shared" si="5"/>
        <v>1</v>
      </c>
    </row>
    <row r="110" spans="1:5" x14ac:dyDescent="0.25">
      <c r="A110" s="19">
        <v>43959</v>
      </c>
      <c r="B110" s="18">
        <v>0.39</v>
      </c>
      <c r="C110">
        <f t="shared" si="3"/>
        <v>2020</v>
      </c>
      <c r="D110">
        <f t="shared" si="4"/>
        <v>2</v>
      </c>
      <c r="E110">
        <f t="shared" si="5"/>
        <v>1</v>
      </c>
    </row>
    <row r="111" spans="1:5" x14ac:dyDescent="0.25">
      <c r="A111" s="19">
        <v>43958</v>
      </c>
      <c r="B111" s="18">
        <v>0.4</v>
      </c>
      <c r="C111">
        <f t="shared" si="3"/>
        <v>2020</v>
      </c>
      <c r="D111">
        <f t="shared" si="4"/>
        <v>2</v>
      </c>
      <c r="E111">
        <f t="shared" si="5"/>
        <v>1</v>
      </c>
    </row>
    <row r="112" spans="1:5" x14ac:dyDescent="0.25">
      <c r="A112" s="19">
        <v>43957</v>
      </c>
      <c r="B112" s="18">
        <v>0.41</v>
      </c>
      <c r="C112">
        <f t="shared" si="3"/>
        <v>2020</v>
      </c>
      <c r="D112">
        <f t="shared" si="4"/>
        <v>2</v>
      </c>
      <c r="E112">
        <f t="shared" si="5"/>
        <v>1</v>
      </c>
    </row>
    <row r="113" spans="1:5" x14ac:dyDescent="0.25">
      <c r="A113" s="19">
        <v>43956</v>
      </c>
      <c r="B113" s="18">
        <v>0.42</v>
      </c>
      <c r="C113">
        <f t="shared" si="3"/>
        <v>2020</v>
      </c>
      <c r="D113">
        <f t="shared" si="4"/>
        <v>2</v>
      </c>
      <c r="E113">
        <f t="shared" si="5"/>
        <v>1</v>
      </c>
    </row>
    <row r="114" spans="1:5" x14ac:dyDescent="0.25">
      <c r="A114" s="19">
        <v>43955</v>
      </c>
      <c r="B114" s="18">
        <v>0.41</v>
      </c>
      <c r="C114">
        <f t="shared" si="3"/>
        <v>2020</v>
      </c>
      <c r="D114">
        <f t="shared" si="4"/>
        <v>2</v>
      </c>
      <c r="E114">
        <f t="shared" si="5"/>
        <v>1</v>
      </c>
    </row>
    <row r="115" spans="1:5" x14ac:dyDescent="0.25">
      <c r="A115" s="19">
        <v>43950</v>
      </c>
      <c r="B115" s="18">
        <v>0.41</v>
      </c>
      <c r="C115">
        <f t="shared" si="3"/>
        <v>2020</v>
      </c>
      <c r="D115">
        <f t="shared" si="4"/>
        <v>2</v>
      </c>
      <c r="E115">
        <f t="shared" si="5"/>
        <v>1</v>
      </c>
    </row>
    <row r="116" spans="1:5" x14ac:dyDescent="0.25">
      <c r="A116" s="19">
        <v>43949</v>
      </c>
      <c r="B116" s="18">
        <v>0.4</v>
      </c>
      <c r="C116">
        <f t="shared" si="3"/>
        <v>2020</v>
      </c>
      <c r="D116">
        <f t="shared" si="4"/>
        <v>2</v>
      </c>
      <c r="E116">
        <f t="shared" si="5"/>
        <v>1</v>
      </c>
    </row>
    <row r="117" spans="1:5" x14ac:dyDescent="0.25">
      <c r="A117" s="19">
        <v>43948</v>
      </c>
      <c r="B117" s="18">
        <v>0.4</v>
      </c>
      <c r="C117">
        <f t="shared" si="3"/>
        <v>2020</v>
      </c>
      <c r="D117">
        <f t="shared" si="4"/>
        <v>2</v>
      </c>
      <c r="E117">
        <f t="shared" si="5"/>
        <v>1</v>
      </c>
    </row>
    <row r="118" spans="1:5" x14ac:dyDescent="0.25">
      <c r="A118" s="19">
        <v>43945</v>
      </c>
      <c r="B118" s="18">
        <v>0.4</v>
      </c>
      <c r="C118">
        <f t="shared" si="3"/>
        <v>2020</v>
      </c>
      <c r="D118">
        <f t="shared" si="4"/>
        <v>2</v>
      </c>
      <c r="E118">
        <f t="shared" si="5"/>
        <v>1</v>
      </c>
    </row>
    <row r="119" spans="1:5" x14ac:dyDescent="0.25">
      <c r="A119" s="19">
        <v>43944</v>
      </c>
      <c r="B119" s="18">
        <v>0.41</v>
      </c>
      <c r="C119">
        <f t="shared" si="3"/>
        <v>2020</v>
      </c>
      <c r="D119">
        <f t="shared" si="4"/>
        <v>2</v>
      </c>
      <c r="E119">
        <f t="shared" si="5"/>
        <v>1</v>
      </c>
    </row>
    <row r="120" spans="1:5" x14ac:dyDescent="0.25">
      <c r="A120" s="19">
        <v>43943</v>
      </c>
      <c r="B120" s="18">
        <v>0.39</v>
      </c>
      <c r="C120">
        <f t="shared" si="3"/>
        <v>2020</v>
      </c>
      <c r="D120">
        <f t="shared" si="4"/>
        <v>2</v>
      </c>
      <c r="E120">
        <f t="shared" si="5"/>
        <v>1</v>
      </c>
    </row>
    <row r="121" spans="1:5" x14ac:dyDescent="0.25">
      <c r="A121" s="19">
        <v>43942</v>
      </c>
      <c r="B121" s="18">
        <v>0.45</v>
      </c>
      <c r="C121">
        <f t="shared" si="3"/>
        <v>2020</v>
      </c>
      <c r="D121">
        <f t="shared" si="4"/>
        <v>2</v>
      </c>
      <c r="E121">
        <f t="shared" si="5"/>
        <v>1</v>
      </c>
    </row>
    <row r="122" spans="1:5" x14ac:dyDescent="0.25">
      <c r="A122" s="19">
        <v>43941</v>
      </c>
      <c r="B122" s="18">
        <v>0.38500000000000001</v>
      </c>
      <c r="C122">
        <f t="shared" si="3"/>
        <v>2020</v>
      </c>
      <c r="D122">
        <f t="shared" si="4"/>
        <v>2</v>
      </c>
      <c r="E122">
        <f t="shared" si="5"/>
        <v>1</v>
      </c>
    </row>
    <row r="123" spans="1:5" x14ac:dyDescent="0.25">
      <c r="A123" s="19">
        <v>43938</v>
      </c>
      <c r="B123" s="18">
        <v>0.32</v>
      </c>
      <c r="C123">
        <f t="shared" si="3"/>
        <v>2020</v>
      </c>
      <c r="D123">
        <f t="shared" si="4"/>
        <v>2</v>
      </c>
      <c r="E123">
        <f t="shared" si="5"/>
        <v>1</v>
      </c>
    </row>
    <row r="124" spans="1:5" x14ac:dyDescent="0.25">
      <c r="A124" s="19">
        <v>43937</v>
      </c>
      <c r="B124" s="18">
        <v>0.28499999999999998</v>
      </c>
      <c r="C124">
        <f t="shared" si="3"/>
        <v>2020</v>
      </c>
      <c r="D124">
        <f t="shared" si="4"/>
        <v>2</v>
      </c>
      <c r="E124">
        <f t="shared" si="5"/>
        <v>1</v>
      </c>
    </row>
    <row r="125" spans="1:5" x14ac:dyDescent="0.25">
      <c r="A125" s="19">
        <v>43936</v>
      </c>
      <c r="B125" s="18">
        <v>0.28499999999999998</v>
      </c>
      <c r="C125">
        <f t="shared" si="3"/>
        <v>2020</v>
      </c>
      <c r="D125">
        <f t="shared" si="4"/>
        <v>2</v>
      </c>
      <c r="E125">
        <f t="shared" si="5"/>
        <v>1</v>
      </c>
    </row>
    <row r="126" spans="1:5" x14ac:dyDescent="0.25">
      <c r="A126" s="19">
        <v>43935</v>
      </c>
      <c r="B126" s="18">
        <v>0.28999999999999998</v>
      </c>
      <c r="C126">
        <f t="shared" si="3"/>
        <v>2020</v>
      </c>
      <c r="D126">
        <f t="shared" si="4"/>
        <v>2</v>
      </c>
      <c r="E126">
        <f t="shared" si="5"/>
        <v>1</v>
      </c>
    </row>
    <row r="127" spans="1:5" x14ac:dyDescent="0.25">
      <c r="A127" s="19">
        <v>43930</v>
      </c>
      <c r="B127" s="18">
        <v>0.29499999999999998</v>
      </c>
      <c r="C127">
        <f t="shared" si="3"/>
        <v>2020</v>
      </c>
      <c r="D127">
        <f t="shared" si="4"/>
        <v>2</v>
      </c>
      <c r="E127">
        <f t="shared" si="5"/>
        <v>1</v>
      </c>
    </row>
    <row r="128" spans="1:5" x14ac:dyDescent="0.25">
      <c r="A128" s="19">
        <v>43929</v>
      </c>
      <c r="B128" s="18">
        <v>0.29499999999999998</v>
      </c>
      <c r="C128">
        <f t="shared" si="3"/>
        <v>2020</v>
      </c>
      <c r="D128">
        <f t="shared" si="4"/>
        <v>2</v>
      </c>
      <c r="E128">
        <f t="shared" si="5"/>
        <v>1</v>
      </c>
    </row>
    <row r="129" spans="1:5" x14ac:dyDescent="0.25">
      <c r="A129" s="19">
        <v>43928</v>
      </c>
      <c r="B129" s="18">
        <v>0.28499999999999998</v>
      </c>
      <c r="C129">
        <f t="shared" si="3"/>
        <v>2020</v>
      </c>
      <c r="D129">
        <f t="shared" si="4"/>
        <v>2</v>
      </c>
      <c r="E129">
        <f t="shared" si="5"/>
        <v>1</v>
      </c>
    </row>
    <row r="130" spans="1:5" x14ac:dyDescent="0.25">
      <c r="A130" s="19">
        <v>43927</v>
      </c>
      <c r="B130" s="18">
        <v>0.27</v>
      </c>
      <c r="C130">
        <f t="shared" si="3"/>
        <v>2020</v>
      </c>
      <c r="D130">
        <f t="shared" si="4"/>
        <v>2</v>
      </c>
      <c r="E130">
        <f t="shared" si="5"/>
        <v>1</v>
      </c>
    </row>
    <row r="131" spans="1:5" x14ac:dyDescent="0.25">
      <c r="A131" s="19">
        <v>43924</v>
      </c>
      <c r="B131" s="18">
        <v>0.28000000000000003</v>
      </c>
      <c r="C131">
        <f t="shared" ref="C131:C194" si="6">YEAR(A131)</f>
        <v>2020</v>
      </c>
      <c r="D131">
        <f t="shared" ref="D131:D194" si="7">ROUNDUP(MONTH(A131)/3,0)</f>
        <v>2</v>
      </c>
      <c r="E131">
        <f t="shared" ref="E131:E194" si="8">ROUND((D131/2),0)</f>
        <v>1</v>
      </c>
    </row>
    <row r="132" spans="1:5" x14ac:dyDescent="0.25">
      <c r="A132" s="19">
        <v>43923</v>
      </c>
      <c r="B132" s="18">
        <v>0.3</v>
      </c>
      <c r="C132">
        <f t="shared" si="6"/>
        <v>2020</v>
      </c>
      <c r="D132">
        <f t="shared" si="7"/>
        <v>2</v>
      </c>
      <c r="E132">
        <f t="shared" si="8"/>
        <v>1</v>
      </c>
    </row>
    <row r="133" spans="1:5" x14ac:dyDescent="0.25">
      <c r="A133" s="19">
        <v>43922</v>
      </c>
      <c r="B133" s="18">
        <v>0.28999999999999998</v>
      </c>
      <c r="C133">
        <f t="shared" si="6"/>
        <v>2020</v>
      </c>
      <c r="D133">
        <f t="shared" si="7"/>
        <v>2</v>
      </c>
      <c r="E133">
        <f t="shared" si="8"/>
        <v>1</v>
      </c>
    </row>
    <row r="134" spans="1:5" x14ac:dyDescent="0.25">
      <c r="A134" s="19">
        <v>43921</v>
      </c>
      <c r="B134" s="18">
        <v>0.28999999999999998</v>
      </c>
      <c r="C134">
        <f t="shared" si="6"/>
        <v>2020</v>
      </c>
      <c r="D134">
        <f t="shared" si="7"/>
        <v>1</v>
      </c>
      <c r="E134">
        <f t="shared" si="8"/>
        <v>1</v>
      </c>
    </row>
    <row r="135" spans="1:5" x14ac:dyDescent="0.25">
      <c r="A135" s="19">
        <v>43920</v>
      </c>
      <c r="B135" s="18">
        <v>0.245</v>
      </c>
      <c r="C135">
        <f t="shared" si="6"/>
        <v>2020</v>
      </c>
      <c r="D135">
        <f t="shared" si="7"/>
        <v>1</v>
      </c>
      <c r="E135">
        <f t="shared" si="8"/>
        <v>1</v>
      </c>
    </row>
    <row r="136" spans="1:5" x14ac:dyDescent="0.25">
      <c r="A136" s="19">
        <v>43917</v>
      </c>
      <c r="B136" s="18">
        <v>0.3</v>
      </c>
      <c r="C136">
        <f t="shared" si="6"/>
        <v>2020</v>
      </c>
      <c r="D136">
        <f t="shared" si="7"/>
        <v>1</v>
      </c>
      <c r="E136">
        <f t="shared" si="8"/>
        <v>1</v>
      </c>
    </row>
    <row r="137" spans="1:5" x14ac:dyDescent="0.25">
      <c r="A137" s="19">
        <v>43916</v>
      </c>
      <c r="B137" s="18">
        <v>0.30499999999999999</v>
      </c>
      <c r="C137">
        <f t="shared" si="6"/>
        <v>2020</v>
      </c>
      <c r="D137">
        <f t="shared" si="7"/>
        <v>1</v>
      </c>
      <c r="E137">
        <f t="shared" si="8"/>
        <v>1</v>
      </c>
    </row>
    <row r="138" spans="1:5" x14ac:dyDescent="0.25">
      <c r="A138" s="19">
        <v>43915</v>
      </c>
      <c r="B138" s="18">
        <v>0.31</v>
      </c>
      <c r="C138">
        <f t="shared" si="6"/>
        <v>2020</v>
      </c>
      <c r="D138">
        <f t="shared" si="7"/>
        <v>1</v>
      </c>
      <c r="E138">
        <f t="shared" si="8"/>
        <v>1</v>
      </c>
    </row>
    <row r="139" spans="1:5" x14ac:dyDescent="0.25">
      <c r="A139" s="19">
        <v>43914</v>
      </c>
      <c r="B139" s="18">
        <v>0.315</v>
      </c>
      <c r="C139">
        <f t="shared" si="6"/>
        <v>2020</v>
      </c>
      <c r="D139">
        <f t="shared" si="7"/>
        <v>1</v>
      </c>
      <c r="E139">
        <f t="shared" si="8"/>
        <v>1</v>
      </c>
    </row>
    <row r="140" spans="1:5" x14ac:dyDescent="0.25">
      <c r="A140" s="19">
        <v>43910</v>
      </c>
      <c r="B140" s="18">
        <v>0.31</v>
      </c>
      <c r="C140">
        <f t="shared" si="6"/>
        <v>2020</v>
      </c>
      <c r="D140">
        <f t="shared" si="7"/>
        <v>1</v>
      </c>
      <c r="E140">
        <f t="shared" si="8"/>
        <v>1</v>
      </c>
    </row>
    <row r="141" spans="1:5" x14ac:dyDescent="0.25">
      <c r="A141" s="19">
        <v>43909</v>
      </c>
      <c r="B141" s="18">
        <v>0.3</v>
      </c>
      <c r="C141">
        <f t="shared" si="6"/>
        <v>2020</v>
      </c>
      <c r="D141">
        <f t="shared" si="7"/>
        <v>1</v>
      </c>
      <c r="E141">
        <f t="shared" si="8"/>
        <v>1</v>
      </c>
    </row>
    <row r="142" spans="1:5" x14ac:dyDescent="0.25">
      <c r="A142" s="19">
        <v>43908</v>
      </c>
      <c r="B142" s="18">
        <v>0.3</v>
      </c>
      <c r="C142">
        <f t="shared" si="6"/>
        <v>2020</v>
      </c>
      <c r="D142">
        <f t="shared" si="7"/>
        <v>1</v>
      </c>
      <c r="E142">
        <f t="shared" si="8"/>
        <v>1</v>
      </c>
    </row>
    <row r="143" spans="1:5" x14ac:dyDescent="0.25">
      <c r="A143" s="19">
        <v>43907</v>
      </c>
      <c r="B143" s="18">
        <v>0.32</v>
      </c>
      <c r="C143">
        <f t="shared" si="6"/>
        <v>2020</v>
      </c>
      <c r="D143">
        <f t="shared" si="7"/>
        <v>1</v>
      </c>
      <c r="E143">
        <f t="shared" si="8"/>
        <v>1</v>
      </c>
    </row>
    <row r="144" spans="1:5" x14ac:dyDescent="0.25">
      <c r="A144" s="19">
        <v>43906</v>
      </c>
      <c r="B144" s="18">
        <v>0.32</v>
      </c>
      <c r="C144">
        <f t="shared" si="6"/>
        <v>2020</v>
      </c>
      <c r="D144">
        <f t="shared" si="7"/>
        <v>1</v>
      </c>
      <c r="E144">
        <f t="shared" si="8"/>
        <v>1</v>
      </c>
    </row>
    <row r="145" spans="1:5" x14ac:dyDescent="0.25">
      <c r="A145" s="19">
        <v>43903</v>
      </c>
      <c r="B145" s="18">
        <v>0.315</v>
      </c>
      <c r="C145">
        <f t="shared" si="6"/>
        <v>2020</v>
      </c>
      <c r="D145">
        <f t="shared" si="7"/>
        <v>1</v>
      </c>
      <c r="E145">
        <f t="shared" si="8"/>
        <v>1</v>
      </c>
    </row>
    <row r="146" spans="1:5" x14ac:dyDescent="0.25">
      <c r="A146" s="19">
        <v>43902</v>
      </c>
      <c r="B146" s="18">
        <v>0.32</v>
      </c>
      <c r="C146">
        <f t="shared" si="6"/>
        <v>2020</v>
      </c>
      <c r="D146">
        <f t="shared" si="7"/>
        <v>1</v>
      </c>
      <c r="E146">
        <f t="shared" si="8"/>
        <v>1</v>
      </c>
    </row>
    <row r="147" spans="1:5" x14ac:dyDescent="0.25">
      <c r="A147" s="19">
        <v>43901</v>
      </c>
      <c r="B147" s="18">
        <v>0.32</v>
      </c>
      <c r="C147">
        <f t="shared" si="6"/>
        <v>2020</v>
      </c>
      <c r="D147">
        <f t="shared" si="7"/>
        <v>1</v>
      </c>
      <c r="E147">
        <f t="shared" si="8"/>
        <v>1</v>
      </c>
    </row>
    <row r="148" spans="1:5" x14ac:dyDescent="0.25">
      <c r="A148" s="19">
        <v>43900</v>
      </c>
      <c r="B148" s="18">
        <v>0.32</v>
      </c>
      <c r="C148">
        <f t="shared" si="6"/>
        <v>2020</v>
      </c>
      <c r="D148">
        <f t="shared" si="7"/>
        <v>1</v>
      </c>
      <c r="E148">
        <f t="shared" si="8"/>
        <v>1</v>
      </c>
    </row>
    <row r="149" spans="1:5" x14ac:dyDescent="0.25">
      <c r="A149" s="19">
        <v>43899</v>
      </c>
      <c r="B149" s="18">
        <v>0.32</v>
      </c>
      <c r="C149">
        <f t="shared" si="6"/>
        <v>2020</v>
      </c>
      <c r="D149">
        <f t="shared" si="7"/>
        <v>1</v>
      </c>
      <c r="E149">
        <f t="shared" si="8"/>
        <v>1</v>
      </c>
    </row>
    <row r="150" spans="1:5" x14ac:dyDescent="0.25">
      <c r="A150" s="19">
        <v>43896</v>
      </c>
      <c r="B150" s="18">
        <v>0.35</v>
      </c>
      <c r="C150">
        <f t="shared" si="6"/>
        <v>2020</v>
      </c>
      <c r="D150">
        <f t="shared" si="7"/>
        <v>1</v>
      </c>
      <c r="E150">
        <f t="shared" si="8"/>
        <v>1</v>
      </c>
    </row>
    <row r="151" spans="1:5" x14ac:dyDescent="0.25">
      <c r="A151" s="19">
        <v>43894</v>
      </c>
      <c r="B151" s="18">
        <v>0.35499999999999998</v>
      </c>
      <c r="C151">
        <f t="shared" si="6"/>
        <v>2020</v>
      </c>
      <c r="D151">
        <f t="shared" si="7"/>
        <v>1</v>
      </c>
      <c r="E151">
        <f t="shared" si="8"/>
        <v>1</v>
      </c>
    </row>
    <row r="152" spans="1:5" x14ac:dyDescent="0.25">
      <c r="A152" s="19">
        <v>43893</v>
      </c>
      <c r="B152" s="18">
        <v>0.37</v>
      </c>
      <c r="C152">
        <f t="shared" si="6"/>
        <v>2020</v>
      </c>
      <c r="D152">
        <f t="shared" si="7"/>
        <v>1</v>
      </c>
      <c r="E152">
        <f t="shared" si="8"/>
        <v>1</v>
      </c>
    </row>
    <row r="153" spans="1:5" x14ac:dyDescent="0.25">
      <c r="A153" s="19">
        <v>43892</v>
      </c>
      <c r="B153" s="18">
        <v>0.33500000000000002</v>
      </c>
      <c r="C153">
        <f t="shared" si="6"/>
        <v>2020</v>
      </c>
      <c r="D153">
        <f t="shared" si="7"/>
        <v>1</v>
      </c>
      <c r="E153">
        <f t="shared" si="8"/>
        <v>1</v>
      </c>
    </row>
    <row r="154" spans="1:5" x14ac:dyDescent="0.25">
      <c r="A154" s="19">
        <v>43889</v>
      </c>
      <c r="B154" s="18">
        <v>0.33500000000000002</v>
      </c>
      <c r="C154">
        <f t="shared" si="6"/>
        <v>2020</v>
      </c>
      <c r="D154">
        <f t="shared" si="7"/>
        <v>1</v>
      </c>
      <c r="E154">
        <f t="shared" si="8"/>
        <v>1</v>
      </c>
    </row>
    <row r="155" spans="1:5" x14ac:dyDescent="0.25">
      <c r="A155" s="19">
        <v>43888</v>
      </c>
      <c r="B155" s="18">
        <v>0.37</v>
      </c>
      <c r="C155">
        <f t="shared" si="6"/>
        <v>2020</v>
      </c>
      <c r="D155">
        <f t="shared" si="7"/>
        <v>1</v>
      </c>
      <c r="E155">
        <f t="shared" si="8"/>
        <v>1</v>
      </c>
    </row>
    <row r="156" spans="1:5" x14ac:dyDescent="0.25">
      <c r="A156" s="19">
        <v>43887</v>
      </c>
      <c r="B156" s="18">
        <v>0.37</v>
      </c>
      <c r="C156">
        <f t="shared" si="6"/>
        <v>2020</v>
      </c>
      <c r="D156">
        <f t="shared" si="7"/>
        <v>1</v>
      </c>
      <c r="E156">
        <f t="shared" si="8"/>
        <v>1</v>
      </c>
    </row>
    <row r="157" spans="1:5" x14ac:dyDescent="0.25">
      <c r="A157" s="19">
        <v>43886</v>
      </c>
      <c r="B157" s="18">
        <v>0.37</v>
      </c>
      <c r="C157">
        <f t="shared" si="6"/>
        <v>2020</v>
      </c>
      <c r="D157">
        <f t="shared" si="7"/>
        <v>1</v>
      </c>
      <c r="E157">
        <f t="shared" si="8"/>
        <v>1</v>
      </c>
    </row>
    <row r="158" spans="1:5" x14ac:dyDescent="0.25">
      <c r="A158" s="19">
        <v>43885</v>
      </c>
      <c r="B158" s="18">
        <v>0.37</v>
      </c>
      <c r="C158">
        <f t="shared" si="6"/>
        <v>2020</v>
      </c>
      <c r="D158">
        <f t="shared" si="7"/>
        <v>1</v>
      </c>
      <c r="E158">
        <f t="shared" si="8"/>
        <v>1</v>
      </c>
    </row>
    <row r="159" spans="1:5" x14ac:dyDescent="0.25">
      <c r="A159" s="19">
        <v>43882</v>
      </c>
      <c r="B159" s="18">
        <v>0.37</v>
      </c>
      <c r="C159">
        <f t="shared" si="6"/>
        <v>2020</v>
      </c>
      <c r="D159">
        <f t="shared" si="7"/>
        <v>1</v>
      </c>
      <c r="E159">
        <f t="shared" si="8"/>
        <v>1</v>
      </c>
    </row>
    <row r="160" spans="1:5" x14ac:dyDescent="0.25">
      <c r="A160" s="19">
        <v>43881</v>
      </c>
      <c r="B160" s="18">
        <v>0.36499999999999999</v>
      </c>
      <c r="C160">
        <f t="shared" si="6"/>
        <v>2020</v>
      </c>
      <c r="D160">
        <f t="shared" si="7"/>
        <v>1</v>
      </c>
      <c r="E160">
        <f t="shared" si="8"/>
        <v>1</v>
      </c>
    </row>
    <row r="161" spans="1:5" x14ac:dyDescent="0.25">
      <c r="A161" s="19">
        <v>43880</v>
      </c>
      <c r="B161" s="18">
        <v>0.33500000000000002</v>
      </c>
      <c r="C161">
        <f t="shared" si="6"/>
        <v>2020</v>
      </c>
      <c r="D161">
        <f t="shared" si="7"/>
        <v>1</v>
      </c>
      <c r="E161">
        <f t="shared" si="8"/>
        <v>1</v>
      </c>
    </row>
    <row r="162" spans="1:5" x14ac:dyDescent="0.25">
      <c r="A162" s="19">
        <v>43879</v>
      </c>
      <c r="B162" s="18">
        <v>0.28999999999999998</v>
      </c>
      <c r="C162">
        <f t="shared" si="6"/>
        <v>2020</v>
      </c>
      <c r="D162">
        <f t="shared" si="7"/>
        <v>1</v>
      </c>
      <c r="E162">
        <f t="shared" si="8"/>
        <v>1</v>
      </c>
    </row>
    <row r="163" spans="1:5" x14ac:dyDescent="0.25">
      <c r="A163" s="19">
        <v>43878</v>
      </c>
      <c r="B163" s="18">
        <v>0.28499999999999998</v>
      </c>
      <c r="C163">
        <f t="shared" si="6"/>
        <v>2020</v>
      </c>
      <c r="D163">
        <f t="shared" si="7"/>
        <v>1</v>
      </c>
      <c r="E163">
        <f t="shared" si="8"/>
        <v>1</v>
      </c>
    </row>
    <row r="164" spans="1:5" x14ac:dyDescent="0.25">
      <c r="A164" s="19">
        <v>43875</v>
      </c>
      <c r="B164" s="18">
        <v>0.27500000000000002</v>
      </c>
      <c r="C164">
        <f t="shared" si="6"/>
        <v>2020</v>
      </c>
      <c r="D164">
        <f t="shared" si="7"/>
        <v>1</v>
      </c>
      <c r="E164">
        <f t="shared" si="8"/>
        <v>1</v>
      </c>
    </row>
    <row r="165" spans="1:5" x14ac:dyDescent="0.25">
      <c r="A165" s="19">
        <v>43874</v>
      </c>
      <c r="B165" s="18">
        <v>0.27500000000000002</v>
      </c>
      <c r="C165">
        <f t="shared" si="6"/>
        <v>2020</v>
      </c>
      <c r="D165">
        <f t="shared" si="7"/>
        <v>1</v>
      </c>
      <c r="E165">
        <f t="shared" si="8"/>
        <v>1</v>
      </c>
    </row>
    <row r="166" spans="1:5" x14ac:dyDescent="0.25">
      <c r="A166" s="19">
        <v>43873</v>
      </c>
      <c r="B166" s="18">
        <v>0.28000000000000003</v>
      </c>
      <c r="C166">
        <f t="shared" si="6"/>
        <v>2020</v>
      </c>
      <c r="D166">
        <f t="shared" si="7"/>
        <v>1</v>
      </c>
      <c r="E166">
        <f t="shared" si="8"/>
        <v>1</v>
      </c>
    </row>
    <row r="167" spans="1:5" x14ac:dyDescent="0.25">
      <c r="A167" s="19">
        <v>43872</v>
      </c>
      <c r="B167" s="18">
        <v>0.28499999999999998</v>
      </c>
      <c r="C167">
        <f t="shared" si="6"/>
        <v>2020</v>
      </c>
      <c r="D167">
        <f t="shared" si="7"/>
        <v>1</v>
      </c>
      <c r="E167">
        <f t="shared" si="8"/>
        <v>1</v>
      </c>
    </row>
    <row r="168" spans="1:5" x14ac:dyDescent="0.25">
      <c r="A168" s="19">
        <v>43871</v>
      </c>
      <c r="B168" s="18">
        <v>0.28999999999999998</v>
      </c>
      <c r="C168">
        <f t="shared" si="6"/>
        <v>2020</v>
      </c>
      <c r="D168">
        <f t="shared" si="7"/>
        <v>1</v>
      </c>
      <c r="E168">
        <f t="shared" si="8"/>
        <v>1</v>
      </c>
    </row>
    <row r="169" spans="1:5" x14ac:dyDescent="0.25">
      <c r="A169" s="19">
        <v>43868</v>
      </c>
      <c r="B169" s="18">
        <v>0.28999999999999998</v>
      </c>
      <c r="C169">
        <f t="shared" si="6"/>
        <v>2020</v>
      </c>
      <c r="D169">
        <f t="shared" si="7"/>
        <v>1</v>
      </c>
      <c r="E169">
        <f t="shared" si="8"/>
        <v>1</v>
      </c>
    </row>
    <row r="170" spans="1:5" x14ac:dyDescent="0.25">
      <c r="A170" s="19">
        <v>43866</v>
      </c>
      <c r="B170" s="18">
        <v>0.34499999999999997</v>
      </c>
      <c r="C170">
        <f t="shared" si="6"/>
        <v>2020</v>
      </c>
      <c r="D170">
        <f t="shared" si="7"/>
        <v>1</v>
      </c>
      <c r="E170">
        <f t="shared" si="8"/>
        <v>1</v>
      </c>
    </row>
    <row r="171" spans="1:5" x14ac:dyDescent="0.25">
      <c r="A171" s="19">
        <v>43865</v>
      </c>
      <c r="B171" s="18">
        <v>0.36</v>
      </c>
      <c r="C171">
        <f t="shared" si="6"/>
        <v>2020</v>
      </c>
      <c r="D171">
        <f t="shared" si="7"/>
        <v>1</v>
      </c>
      <c r="E171">
        <f t="shared" si="8"/>
        <v>1</v>
      </c>
    </row>
    <row r="172" spans="1:5" x14ac:dyDescent="0.25">
      <c r="A172" s="19">
        <v>43864</v>
      </c>
      <c r="B172" s="18">
        <v>0.34499999999999997</v>
      </c>
      <c r="C172">
        <f t="shared" si="6"/>
        <v>2020</v>
      </c>
      <c r="D172">
        <f t="shared" si="7"/>
        <v>1</v>
      </c>
      <c r="E172">
        <f t="shared" si="8"/>
        <v>1</v>
      </c>
    </row>
    <row r="173" spans="1:5" x14ac:dyDescent="0.25">
      <c r="A173" s="19">
        <v>43861</v>
      </c>
      <c r="B173" s="18">
        <v>0.33500000000000002</v>
      </c>
      <c r="C173">
        <f t="shared" si="6"/>
        <v>2020</v>
      </c>
      <c r="D173">
        <f t="shared" si="7"/>
        <v>1</v>
      </c>
      <c r="E173">
        <f t="shared" si="8"/>
        <v>1</v>
      </c>
    </row>
    <row r="174" spans="1:5" x14ac:dyDescent="0.25">
      <c r="A174" s="19">
        <v>43860</v>
      </c>
      <c r="B174" s="18">
        <v>0.34</v>
      </c>
      <c r="C174">
        <f t="shared" si="6"/>
        <v>2020</v>
      </c>
      <c r="D174">
        <f t="shared" si="7"/>
        <v>1</v>
      </c>
      <c r="E174">
        <f t="shared" si="8"/>
        <v>1</v>
      </c>
    </row>
    <row r="175" spans="1:5" x14ac:dyDescent="0.25">
      <c r="A175" s="19">
        <v>43853</v>
      </c>
      <c r="B175" s="18">
        <v>0.36</v>
      </c>
      <c r="C175">
        <f t="shared" si="6"/>
        <v>2020</v>
      </c>
      <c r="D175">
        <f t="shared" si="7"/>
        <v>1</v>
      </c>
      <c r="E175">
        <f t="shared" si="8"/>
        <v>1</v>
      </c>
    </row>
    <row r="176" spans="1:5" x14ac:dyDescent="0.25">
      <c r="A176" s="19">
        <v>43851</v>
      </c>
      <c r="B176" s="18">
        <v>0.36</v>
      </c>
      <c r="C176">
        <f t="shared" si="6"/>
        <v>2020</v>
      </c>
      <c r="D176">
        <f t="shared" si="7"/>
        <v>1</v>
      </c>
      <c r="E176">
        <f t="shared" si="8"/>
        <v>1</v>
      </c>
    </row>
    <row r="177" spans="1:5" x14ac:dyDescent="0.25">
      <c r="A177" s="19">
        <v>43850</v>
      </c>
      <c r="B177" s="18">
        <v>0.36</v>
      </c>
      <c r="C177">
        <f t="shared" si="6"/>
        <v>2020</v>
      </c>
      <c r="D177">
        <f t="shared" si="7"/>
        <v>1</v>
      </c>
      <c r="E177">
        <f t="shared" si="8"/>
        <v>1</v>
      </c>
    </row>
    <row r="178" spans="1:5" x14ac:dyDescent="0.25">
      <c r="A178" s="19">
        <v>43846</v>
      </c>
      <c r="B178" s="18">
        <v>0.37</v>
      </c>
      <c r="C178">
        <f t="shared" si="6"/>
        <v>2020</v>
      </c>
      <c r="D178">
        <f t="shared" si="7"/>
        <v>1</v>
      </c>
      <c r="E178">
        <f t="shared" si="8"/>
        <v>1</v>
      </c>
    </row>
    <row r="179" spans="1:5" x14ac:dyDescent="0.25">
      <c r="A179" s="19">
        <v>43845</v>
      </c>
      <c r="B179" s="18">
        <v>0.38500000000000001</v>
      </c>
      <c r="C179">
        <f t="shared" si="6"/>
        <v>2020</v>
      </c>
      <c r="D179">
        <f t="shared" si="7"/>
        <v>1</v>
      </c>
      <c r="E179">
        <f t="shared" si="8"/>
        <v>1</v>
      </c>
    </row>
    <row r="180" spans="1:5" x14ac:dyDescent="0.25">
      <c r="A180" s="19">
        <v>43844</v>
      </c>
      <c r="B180" s="18">
        <v>0.38</v>
      </c>
      <c r="C180">
        <f t="shared" si="6"/>
        <v>2020</v>
      </c>
      <c r="D180">
        <f t="shared" si="7"/>
        <v>1</v>
      </c>
      <c r="E180">
        <f t="shared" si="8"/>
        <v>1</v>
      </c>
    </row>
    <row r="181" spans="1:5" x14ac:dyDescent="0.25">
      <c r="A181" s="19">
        <v>43838</v>
      </c>
      <c r="B181" s="18">
        <v>0.41</v>
      </c>
      <c r="C181">
        <f t="shared" si="6"/>
        <v>2020</v>
      </c>
      <c r="D181">
        <f t="shared" si="7"/>
        <v>1</v>
      </c>
      <c r="E181">
        <f t="shared" si="8"/>
        <v>1</v>
      </c>
    </row>
    <row r="182" spans="1:5" x14ac:dyDescent="0.25">
      <c r="A182" s="19">
        <v>43836</v>
      </c>
      <c r="B182" s="18">
        <v>0.41</v>
      </c>
      <c r="C182">
        <f t="shared" si="6"/>
        <v>2020</v>
      </c>
      <c r="D182">
        <f t="shared" si="7"/>
        <v>1</v>
      </c>
      <c r="E182">
        <f t="shared" si="8"/>
        <v>1</v>
      </c>
    </row>
    <row r="183" spans="1:5" x14ac:dyDescent="0.25">
      <c r="A183" s="19">
        <v>43833</v>
      </c>
      <c r="B183" s="18">
        <v>0.375</v>
      </c>
      <c r="C183">
        <f t="shared" si="6"/>
        <v>2020</v>
      </c>
      <c r="D183">
        <f t="shared" si="7"/>
        <v>1</v>
      </c>
      <c r="E183">
        <f t="shared" si="8"/>
        <v>1</v>
      </c>
    </row>
    <row r="184" spans="1:5" x14ac:dyDescent="0.25">
      <c r="A184" s="19">
        <v>43832</v>
      </c>
      <c r="B184" s="18">
        <v>0.38</v>
      </c>
      <c r="C184">
        <f t="shared" si="6"/>
        <v>2020</v>
      </c>
      <c r="D184">
        <f t="shared" si="7"/>
        <v>1</v>
      </c>
      <c r="E184">
        <f t="shared" si="8"/>
        <v>1</v>
      </c>
    </row>
    <row r="185" spans="1:5" x14ac:dyDescent="0.25">
      <c r="A185" s="19">
        <v>43829</v>
      </c>
      <c r="B185" s="18">
        <v>0.39</v>
      </c>
      <c r="C185">
        <f t="shared" si="6"/>
        <v>2019</v>
      </c>
      <c r="D185">
        <f t="shared" si="7"/>
        <v>4</v>
      </c>
      <c r="E185">
        <f t="shared" si="8"/>
        <v>2</v>
      </c>
    </row>
    <row r="186" spans="1:5" x14ac:dyDescent="0.25">
      <c r="A186" s="19">
        <v>43826</v>
      </c>
      <c r="B186" s="18">
        <v>0.4</v>
      </c>
      <c r="C186">
        <f t="shared" si="6"/>
        <v>2019</v>
      </c>
      <c r="D186">
        <f t="shared" si="7"/>
        <v>4</v>
      </c>
      <c r="E186">
        <f t="shared" si="8"/>
        <v>2</v>
      </c>
    </row>
    <row r="187" spans="1:5" x14ac:dyDescent="0.25">
      <c r="A187" s="19">
        <v>43817</v>
      </c>
      <c r="B187" s="18">
        <v>0.41</v>
      </c>
      <c r="C187">
        <f t="shared" si="6"/>
        <v>2019</v>
      </c>
      <c r="D187">
        <f t="shared" si="7"/>
        <v>4</v>
      </c>
      <c r="E187">
        <f t="shared" si="8"/>
        <v>2</v>
      </c>
    </row>
    <row r="188" spans="1:5" x14ac:dyDescent="0.25">
      <c r="A188" s="19">
        <v>43812</v>
      </c>
      <c r="B188" s="18">
        <v>0.41</v>
      </c>
      <c r="C188">
        <f t="shared" si="6"/>
        <v>2019</v>
      </c>
      <c r="D188">
        <f t="shared" si="7"/>
        <v>4</v>
      </c>
      <c r="E188">
        <f t="shared" si="8"/>
        <v>2</v>
      </c>
    </row>
    <row r="189" spans="1:5" x14ac:dyDescent="0.25">
      <c r="A189" s="19">
        <v>43811</v>
      </c>
      <c r="B189" s="18">
        <v>0.42499999999999999</v>
      </c>
      <c r="C189">
        <f t="shared" si="6"/>
        <v>2019</v>
      </c>
      <c r="D189">
        <f t="shared" si="7"/>
        <v>4</v>
      </c>
      <c r="E189">
        <f t="shared" si="8"/>
        <v>2</v>
      </c>
    </row>
    <row r="190" spans="1:5" x14ac:dyDescent="0.25">
      <c r="A190" s="19">
        <v>43810</v>
      </c>
      <c r="B190" s="18">
        <v>0.375</v>
      </c>
      <c r="C190">
        <f t="shared" si="6"/>
        <v>2019</v>
      </c>
      <c r="D190">
        <f t="shared" si="7"/>
        <v>4</v>
      </c>
      <c r="E190">
        <f t="shared" si="8"/>
        <v>2</v>
      </c>
    </row>
    <row r="191" spans="1:5" x14ac:dyDescent="0.25">
      <c r="A191" s="19">
        <v>43808</v>
      </c>
      <c r="B191" s="18">
        <v>0.41499999999999998</v>
      </c>
      <c r="C191">
        <f t="shared" si="6"/>
        <v>2019</v>
      </c>
      <c r="D191">
        <f t="shared" si="7"/>
        <v>4</v>
      </c>
      <c r="E191">
        <f t="shared" si="8"/>
        <v>2</v>
      </c>
    </row>
    <row r="192" spans="1:5" x14ac:dyDescent="0.25">
      <c r="A192" s="19">
        <v>43805</v>
      </c>
      <c r="B192" s="18">
        <v>0.42</v>
      </c>
      <c r="C192">
        <f t="shared" si="6"/>
        <v>2019</v>
      </c>
      <c r="D192">
        <f t="shared" si="7"/>
        <v>4</v>
      </c>
      <c r="E192">
        <f t="shared" si="8"/>
        <v>2</v>
      </c>
    </row>
    <row r="193" spans="1:5" x14ac:dyDescent="0.25">
      <c r="A193" s="19">
        <v>43804</v>
      </c>
      <c r="B193" s="18">
        <v>0.41</v>
      </c>
      <c r="C193">
        <f t="shared" si="6"/>
        <v>2019</v>
      </c>
      <c r="D193">
        <f t="shared" si="7"/>
        <v>4</v>
      </c>
      <c r="E193">
        <f t="shared" si="8"/>
        <v>2</v>
      </c>
    </row>
    <row r="194" spans="1:5" x14ac:dyDescent="0.25">
      <c r="A194" s="19">
        <v>43803</v>
      </c>
      <c r="B194" s="18">
        <v>0.41</v>
      </c>
      <c r="C194">
        <f t="shared" si="6"/>
        <v>2019</v>
      </c>
      <c r="D194">
        <f t="shared" si="7"/>
        <v>4</v>
      </c>
      <c r="E194">
        <f t="shared" si="8"/>
        <v>2</v>
      </c>
    </row>
    <row r="195" spans="1:5" x14ac:dyDescent="0.25">
      <c r="A195" s="19">
        <v>43795</v>
      </c>
      <c r="B195" s="18">
        <v>0.43</v>
      </c>
      <c r="C195">
        <f t="shared" ref="C195:C258" si="9">YEAR(A195)</f>
        <v>2019</v>
      </c>
      <c r="D195">
        <f t="shared" ref="D195:D258" si="10">ROUNDUP(MONTH(A195)/3,0)</f>
        <v>4</v>
      </c>
      <c r="E195">
        <f t="shared" ref="E195:E258" si="11">ROUND((D195/2),0)</f>
        <v>2</v>
      </c>
    </row>
    <row r="196" spans="1:5" x14ac:dyDescent="0.25">
      <c r="A196" s="19">
        <v>43794</v>
      </c>
      <c r="B196" s="18">
        <v>0.42</v>
      </c>
      <c r="C196">
        <f t="shared" si="9"/>
        <v>2019</v>
      </c>
      <c r="D196">
        <f t="shared" si="10"/>
        <v>4</v>
      </c>
      <c r="E196">
        <f t="shared" si="11"/>
        <v>2</v>
      </c>
    </row>
    <row r="197" spans="1:5" x14ac:dyDescent="0.25">
      <c r="A197" s="19">
        <v>43791</v>
      </c>
      <c r="B197" s="18">
        <v>0.39500000000000002</v>
      </c>
      <c r="C197">
        <f t="shared" si="9"/>
        <v>2019</v>
      </c>
      <c r="D197">
        <f t="shared" si="10"/>
        <v>4</v>
      </c>
      <c r="E197">
        <f t="shared" si="11"/>
        <v>2</v>
      </c>
    </row>
    <row r="198" spans="1:5" x14ac:dyDescent="0.25">
      <c r="A198" s="19">
        <v>43790</v>
      </c>
      <c r="B198" s="18">
        <v>0.42</v>
      </c>
      <c r="C198">
        <f t="shared" si="9"/>
        <v>2019</v>
      </c>
      <c r="D198">
        <f t="shared" si="10"/>
        <v>4</v>
      </c>
      <c r="E198">
        <f t="shared" si="11"/>
        <v>2</v>
      </c>
    </row>
    <row r="199" spans="1:5" x14ac:dyDescent="0.25">
      <c r="A199" s="19">
        <v>43789</v>
      </c>
      <c r="B199" s="18">
        <v>0.42</v>
      </c>
      <c r="C199">
        <f t="shared" si="9"/>
        <v>2019</v>
      </c>
      <c r="D199">
        <f t="shared" si="10"/>
        <v>4</v>
      </c>
      <c r="E199">
        <f t="shared" si="11"/>
        <v>2</v>
      </c>
    </row>
    <row r="200" spans="1:5" x14ac:dyDescent="0.25">
      <c r="A200" s="19">
        <v>43788</v>
      </c>
      <c r="B200" s="18">
        <v>0.41</v>
      </c>
      <c r="C200">
        <f t="shared" si="9"/>
        <v>2019</v>
      </c>
      <c r="D200">
        <f t="shared" si="10"/>
        <v>4</v>
      </c>
      <c r="E200">
        <f t="shared" si="11"/>
        <v>2</v>
      </c>
    </row>
    <row r="201" spans="1:5" x14ac:dyDescent="0.25">
      <c r="A201" s="19">
        <v>43784</v>
      </c>
      <c r="B201" s="18">
        <v>0.42</v>
      </c>
      <c r="C201">
        <f t="shared" si="9"/>
        <v>2019</v>
      </c>
      <c r="D201">
        <f t="shared" si="10"/>
        <v>4</v>
      </c>
      <c r="E201">
        <f t="shared" si="11"/>
        <v>2</v>
      </c>
    </row>
    <row r="202" spans="1:5" x14ac:dyDescent="0.25">
      <c r="A202" s="19">
        <v>43783</v>
      </c>
      <c r="B202" s="18">
        <v>0.42499999999999999</v>
      </c>
      <c r="C202">
        <f t="shared" si="9"/>
        <v>2019</v>
      </c>
      <c r="D202">
        <f t="shared" si="10"/>
        <v>4</v>
      </c>
      <c r="E202">
        <f t="shared" si="11"/>
        <v>2</v>
      </c>
    </row>
    <row r="203" spans="1:5" x14ac:dyDescent="0.25">
      <c r="A203" s="19">
        <v>43782</v>
      </c>
      <c r="B203" s="18">
        <v>0.42499999999999999</v>
      </c>
      <c r="C203">
        <f t="shared" si="9"/>
        <v>2019</v>
      </c>
      <c r="D203">
        <f t="shared" si="10"/>
        <v>4</v>
      </c>
      <c r="E203">
        <f t="shared" si="11"/>
        <v>2</v>
      </c>
    </row>
    <row r="204" spans="1:5" x14ac:dyDescent="0.25">
      <c r="A204" s="19">
        <v>43780</v>
      </c>
      <c r="B204" s="18">
        <v>0.46</v>
      </c>
      <c r="C204">
        <f t="shared" si="9"/>
        <v>2019</v>
      </c>
      <c r="D204">
        <f t="shared" si="10"/>
        <v>4</v>
      </c>
      <c r="E204">
        <f t="shared" si="11"/>
        <v>2</v>
      </c>
    </row>
    <row r="205" spans="1:5" x14ac:dyDescent="0.25">
      <c r="A205" s="19">
        <v>43777</v>
      </c>
      <c r="B205" s="18">
        <v>0.46</v>
      </c>
      <c r="C205">
        <f t="shared" si="9"/>
        <v>2019</v>
      </c>
      <c r="D205">
        <f t="shared" si="10"/>
        <v>4</v>
      </c>
      <c r="E205">
        <f t="shared" si="11"/>
        <v>2</v>
      </c>
    </row>
    <row r="206" spans="1:5" x14ac:dyDescent="0.25">
      <c r="A206" s="19">
        <v>43776</v>
      </c>
      <c r="B206" s="18">
        <v>0.46500000000000002</v>
      </c>
      <c r="C206">
        <f t="shared" si="9"/>
        <v>2019</v>
      </c>
      <c r="D206">
        <f t="shared" si="10"/>
        <v>4</v>
      </c>
      <c r="E206">
        <f t="shared" si="11"/>
        <v>2</v>
      </c>
    </row>
    <row r="207" spans="1:5" x14ac:dyDescent="0.25">
      <c r="A207" s="19">
        <v>43775</v>
      </c>
      <c r="B207" s="18">
        <v>0.46</v>
      </c>
      <c r="C207">
        <f t="shared" si="9"/>
        <v>2019</v>
      </c>
      <c r="D207">
        <f t="shared" si="10"/>
        <v>4</v>
      </c>
      <c r="E207">
        <f t="shared" si="11"/>
        <v>2</v>
      </c>
    </row>
    <row r="208" spans="1:5" x14ac:dyDescent="0.25">
      <c r="A208" s="19">
        <v>43774</v>
      </c>
      <c r="B208" s="18">
        <v>0.49</v>
      </c>
      <c r="C208">
        <f t="shared" si="9"/>
        <v>2019</v>
      </c>
      <c r="D208">
        <f t="shared" si="10"/>
        <v>4</v>
      </c>
      <c r="E208">
        <f t="shared" si="11"/>
        <v>2</v>
      </c>
    </row>
    <row r="209" spans="1:5" x14ac:dyDescent="0.25">
      <c r="A209" s="19">
        <v>43773</v>
      </c>
      <c r="B209" s="18">
        <v>0.47</v>
      </c>
      <c r="C209">
        <f t="shared" si="9"/>
        <v>2019</v>
      </c>
      <c r="D209">
        <f t="shared" si="10"/>
        <v>4</v>
      </c>
      <c r="E209">
        <f t="shared" si="11"/>
        <v>2</v>
      </c>
    </row>
    <row r="210" spans="1:5" x14ac:dyDescent="0.25">
      <c r="A210" s="19">
        <v>43770</v>
      </c>
      <c r="B210" s="18">
        <v>0.48</v>
      </c>
      <c r="C210">
        <f t="shared" si="9"/>
        <v>2019</v>
      </c>
      <c r="D210">
        <f t="shared" si="10"/>
        <v>4</v>
      </c>
      <c r="E210">
        <f t="shared" si="11"/>
        <v>2</v>
      </c>
    </row>
    <row r="211" spans="1:5" x14ac:dyDescent="0.25">
      <c r="A211" s="19">
        <v>43769</v>
      </c>
      <c r="B211" s="18">
        <v>0.51</v>
      </c>
      <c r="C211">
        <f t="shared" si="9"/>
        <v>2019</v>
      </c>
      <c r="D211">
        <f t="shared" si="10"/>
        <v>4</v>
      </c>
      <c r="E211">
        <f t="shared" si="11"/>
        <v>2</v>
      </c>
    </row>
    <row r="212" spans="1:5" x14ac:dyDescent="0.25">
      <c r="A212" s="19">
        <v>43768</v>
      </c>
      <c r="B212" s="18">
        <v>0.49</v>
      </c>
      <c r="C212">
        <f t="shared" si="9"/>
        <v>2019</v>
      </c>
      <c r="D212">
        <f t="shared" si="10"/>
        <v>4</v>
      </c>
      <c r="E212">
        <f t="shared" si="11"/>
        <v>2</v>
      </c>
    </row>
    <row r="213" spans="1:5" x14ac:dyDescent="0.25">
      <c r="A213" s="19">
        <v>43767</v>
      </c>
      <c r="B213" s="18">
        <v>0.48499999999999999</v>
      </c>
      <c r="C213">
        <f t="shared" si="9"/>
        <v>2019</v>
      </c>
      <c r="D213">
        <f t="shared" si="10"/>
        <v>4</v>
      </c>
      <c r="E213">
        <f t="shared" si="11"/>
        <v>2</v>
      </c>
    </row>
    <row r="214" spans="1:5" x14ac:dyDescent="0.25">
      <c r="A214" s="19">
        <v>43766</v>
      </c>
      <c r="B214" s="18">
        <v>0.52</v>
      </c>
      <c r="C214">
        <f t="shared" si="9"/>
        <v>2019</v>
      </c>
      <c r="D214">
        <f t="shared" si="10"/>
        <v>4</v>
      </c>
      <c r="E214">
        <f t="shared" si="11"/>
        <v>2</v>
      </c>
    </row>
    <row r="215" spans="1:5" x14ac:dyDescent="0.25">
      <c r="A215" s="19">
        <v>43763</v>
      </c>
      <c r="B215" s="18">
        <v>0.53</v>
      </c>
      <c r="C215">
        <f t="shared" si="9"/>
        <v>2019</v>
      </c>
      <c r="D215">
        <f t="shared" si="10"/>
        <v>4</v>
      </c>
      <c r="E215">
        <f t="shared" si="11"/>
        <v>2</v>
      </c>
    </row>
    <row r="216" spans="1:5" x14ac:dyDescent="0.25">
      <c r="A216" s="19">
        <v>43762</v>
      </c>
      <c r="B216" s="18">
        <v>0.52</v>
      </c>
      <c r="C216">
        <f t="shared" si="9"/>
        <v>2019</v>
      </c>
      <c r="D216">
        <f t="shared" si="10"/>
        <v>4</v>
      </c>
      <c r="E216">
        <f t="shared" si="11"/>
        <v>2</v>
      </c>
    </row>
    <row r="217" spans="1:5" x14ac:dyDescent="0.25">
      <c r="A217" s="19">
        <v>43761</v>
      </c>
      <c r="B217" s="18">
        <v>0.52</v>
      </c>
      <c r="C217">
        <f t="shared" si="9"/>
        <v>2019</v>
      </c>
      <c r="D217">
        <f t="shared" si="10"/>
        <v>4</v>
      </c>
      <c r="E217">
        <f t="shared" si="11"/>
        <v>2</v>
      </c>
    </row>
    <row r="218" spans="1:5" x14ac:dyDescent="0.25">
      <c r="A218" s="19">
        <v>43760</v>
      </c>
      <c r="B218" s="18">
        <v>0.55000000000000004</v>
      </c>
      <c r="C218">
        <f t="shared" si="9"/>
        <v>2019</v>
      </c>
      <c r="D218">
        <f t="shared" si="10"/>
        <v>4</v>
      </c>
      <c r="E218">
        <f t="shared" si="11"/>
        <v>2</v>
      </c>
    </row>
    <row r="219" spans="1:5" x14ac:dyDescent="0.25">
      <c r="A219" s="19">
        <v>43759</v>
      </c>
      <c r="B219" s="18">
        <v>0.55000000000000004</v>
      </c>
      <c r="C219">
        <f t="shared" si="9"/>
        <v>2019</v>
      </c>
      <c r="D219">
        <f t="shared" si="10"/>
        <v>4</v>
      </c>
      <c r="E219">
        <f t="shared" si="11"/>
        <v>2</v>
      </c>
    </row>
    <row r="220" spans="1:5" x14ac:dyDescent="0.25">
      <c r="A220" s="19">
        <v>43756</v>
      </c>
      <c r="B220" s="18">
        <v>0.52</v>
      </c>
      <c r="C220">
        <f t="shared" si="9"/>
        <v>2019</v>
      </c>
      <c r="D220">
        <f t="shared" si="10"/>
        <v>4</v>
      </c>
      <c r="E220">
        <f t="shared" si="11"/>
        <v>2</v>
      </c>
    </row>
    <row r="221" spans="1:5" x14ac:dyDescent="0.25">
      <c r="A221" s="19">
        <v>43755</v>
      </c>
      <c r="B221" s="18">
        <v>0.54</v>
      </c>
      <c r="C221">
        <f t="shared" si="9"/>
        <v>2019</v>
      </c>
      <c r="D221">
        <f t="shared" si="10"/>
        <v>4</v>
      </c>
      <c r="E221">
        <f t="shared" si="11"/>
        <v>2</v>
      </c>
    </row>
    <row r="222" spans="1:5" x14ac:dyDescent="0.25">
      <c r="A222" s="19">
        <v>43754</v>
      </c>
      <c r="B222" s="18">
        <v>0.48499999999999999</v>
      </c>
      <c r="C222">
        <f t="shared" si="9"/>
        <v>2019</v>
      </c>
      <c r="D222">
        <f t="shared" si="10"/>
        <v>4</v>
      </c>
      <c r="E222">
        <f t="shared" si="11"/>
        <v>2</v>
      </c>
    </row>
    <row r="223" spans="1:5" x14ac:dyDescent="0.25">
      <c r="A223" s="19">
        <v>43753</v>
      </c>
      <c r="B223" s="18">
        <v>0.47</v>
      </c>
      <c r="C223">
        <f t="shared" si="9"/>
        <v>2019</v>
      </c>
      <c r="D223">
        <f t="shared" si="10"/>
        <v>4</v>
      </c>
      <c r="E223">
        <f t="shared" si="11"/>
        <v>2</v>
      </c>
    </row>
    <row r="224" spans="1:5" x14ac:dyDescent="0.25">
      <c r="A224" s="19">
        <v>43752</v>
      </c>
      <c r="B224" s="18">
        <v>0.47499999999999998</v>
      </c>
      <c r="C224">
        <f t="shared" si="9"/>
        <v>2019</v>
      </c>
      <c r="D224">
        <f t="shared" si="10"/>
        <v>4</v>
      </c>
      <c r="E224">
        <f t="shared" si="11"/>
        <v>2</v>
      </c>
    </row>
    <row r="225" spans="1:5" x14ac:dyDescent="0.25">
      <c r="A225" s="19">
        <v>43749</v>
      </c>
      <c r="B225" s="18">
        <v>0.47</v>
      </c>
      <c r="C225">
        <f t="shared" si="9"/>
        <v>2019</v>
      </c>
      <c r="D225">
        <f t="shared" si="10"/>
        <v>4</v>
      </c>
      <c r="E225">
        <f t="shared" si="11"/>
        <v>2</v>
      </c>
    </row>
    <row r="226" spans="1:5" x14ac:dyDescent="0.25">
      <c r="A226" s="19">
        <v>43748</v>
      </c>
      <c r="B226" s="18">
        <v>0.47499999999999998</v>
      </c>
      <c r="C226">
        <f t="shared" si="9"/>
        <v>2019</v>
      </c>
      <c r="D226">
        <f t="shared" si="10"/>
        <v>4</v>
      </c>
      <c r="E226">
        <f t="shared" si="11"/>
        <v>2</v>
      </c>
    </row>
    <row r="227" spans="1:5" x14ac:dyDescent="0.25">
      <c r="A227" s="19">
        <v>43747</v>
      </c>
      <c r="B227" s="18">
        <v>0.48499999999999999</v>
      </c>
      <c r="C227">
        <f t="shared" si="9"/>
        <v>2019</v>
      </c>
      <c r="D227">
        <f t="shared" si="10"/>
        <v>4</v>
      </c>
      <c r="E227">
        <f t="shared" si="11"/>
        <v>2</v>
      </c>
    </row>
    <row r="228" spans="1:5" x14ac:dyDescent="0.25">
      <c r="A228" s="19">
        <v>43746</v>
      </c>
      <c r="B228" s="18">
        <v>0.47</v>
      </c>
      <c r="C228">
        <f t="shared" si="9"/>
        <v>2019</v>
      </c>
      <c r="D228">
        <f t="shared" si="10"/>
        <v>4</v>
      </c>
      <c r="E228">
        <f t="shared" si="11"/>
        <v>2</v>
      </c>
    </row>
    <row r="229" spans="1:5" x14ac:dyDescent="0.25">
      <c r="A229" s="19">
        <v>43742</v>
      </c>
      <c r="B229" s="18">
        <v>0.53</v>
      </c>
      <c r="C229">
        <f t="shared" si="9"/>
        <v>2019</v>
      </c>
      <c r="D229">
        <f t="shared" si="10"/>
        <v>4</v>
      </c>
      <c r="E229">
        <f t="shared" si="11"/>
        <v>2</v>
      </c>
    </row>
    <row r="230" spans="1:5" x14ac:dyDescent="0.25">
      <c r="A230" s="19">
        <v>43741</v>
      </c>
      <c r="B230" s="18">
        <v>0.55000000000000004</v>
      </c>
      <c r="C230">
        <f t="shared" si="9"/>
        <v>2019</v>
      </c>
      <c r="D230">
        <f t="shared" si="10"/>
        <v>4</v>
      </c>
      <c r="E230">
        <f t="shared" si="11"/>
        <v>2</v>
      </c>
    </row>
    <row r="231" spans="1:5" x14ac:dyDescent="0.25">
      <c r="A231" s="19">
        <v>43740</v>
      </c>
      <c r="B231" s="18">
        <v>0.54</v>
      </c>
      <c r="C231">
        <f t="shared" si="9"/>
        <v>2019</v>
      </c>
      <c r="D231">
        <f t="shared" si="10"/>
        <v>4</v>
      </c>
      <c r="E231">
        <f t="shared" si="11"/>
        <v>2</v>
      </c>
    </row>
    <row r="232" spans="1:5" x14ac:dyDescent="0.25">
      <c r="A232" s="19">
        <v>43738</v>
      </c>
      <c r="B232" s="18">
        <v>0.56999999999999995</v>
      </c>
      <c r="C232">
        <f t="shared" si="9"/>
        <v>2019</v>
      </c>
      <c r="D232">
        <f t="shared" si="10"/>
        <v>3</v>
      </c>
      <c r="E232">
        <f t="shared" si="11"/>
        <v>2</v>
      </c>
    </row>
    <row r="233" spans="1:5" x14ac:dyDescent="0.25">
      <c r="A233" s="19">
        <v>43735</v>
      </c>
      <c r="B233" s="18">
        <v>0.64</v>
      </c>
      <c r="C233">
        <f t="shared" si="9"/>
        <v>2019</v>
      </c>
      <c r="D233">
        <f t="shared" si="10"/>
        <v>3</v>
      </c>
      <c r="E233">
        <f t="shared" si="11"/>
        <v>2</v>
      </c>
    </row>
    <row r="234" spans="1:5" x14ac:dyDescent="0.25">
      <c r="A234" s="19">
        <v>43734</v>
      </c>
      <c r="B234" s="18">
        <v>0.57999999999999996</v>
      </c>
      <c r="C234">
        <f t="shared" si="9"/>
        <v>2019</v>
      </c>
      <c r="D234">
        <f t="shared" si="10"/>
        <v>3</v>
      </c>
      <c r="E234">
        <f t="shared" si="11"/>
        <v>2</v>
      </c>
    </row>
    <row r="235" spans="1:5" x14ac:dyDescent="0.25">
      <c r="A235" s="19">
        <v>43733</v>
      </c>
      <c r="B235" s="18">
        <v>0.61</v>
      </c>
      <c r="C235">
        <f t="shared" si="9"/>
        <v>2019</v>
      </c>
      <c r="D235">
        <f t="shared" si="10"/>
        <v>3</v>
      </c>
      <c r="E235">
        <f t="shared" si="11"/>
        <v>2</v>
      </c>
    </row>
    <row r="236" spans="1:5" x14ac:dyDescent="0.25">
      <c r="A236" s="19">
        <v>43732</v>
      </c>
      <c r="B236" s="18">
        <v>0.57999999999999996</v>
      </c>
      <c r="C236">
        <f t="shared" si="9"/>
        <v>2019</v>
      </c>
      <c r="D236">
        <f t="shared" si="10"/>
        <v>3</v>
      </c>
      <c r="E236">
        <f t="shared" si="11"/>
        <v>2</v>
      </c>
    </row>
    <row r="237" spans="1:5" x14ac:dyDescent="0.25">
      <c r="A237" s="19">
        <v>43731</v>
      </c>
      <c r="B237" s="18">
        <v>0.48</v>
      </c>
      <c r="C237">
        <f t="shared" si="9"/>
        <v>2019</v>
      </c>
      <c r="D237">
        <f t="shared" si="10"/>
        <v>3</v>
      </c>
      <c r="E237">
        <f t="shared" si="11"/>
        <v>2</v>
      </c>
    </row>
    <row r="238" spans="1:5" x14ac:dyDescent="0.25">
      <c r="A238" s="19">
        <v>43728</v>
      </c>
      <c r="B238" s="18">
        <v>0.48</v>
      </c>
      <c r="C238">
        <f t="shared" si="9"/>
        <v>2019</v>
      </c>
      <c r="D238">
        <f t="shared" si="10"/>
        <v>3</v>
      </c>
      <c r="E238">
        <f t="shared" si="11"/>
        <v>2</v>
      </c>
    </row>
    <row r="239" spans="1:5" x14ac:dyDescent="0.25">
      <c r="A239" s="19">
        <v>43727</v>
      </c>
      <c r="B239" s="18">
        <v>0.45</v>
      </c>
      <c r="C239">
        <f t="shared" si="9"/>
        <v>2019</v>
      </c>
      <c r="D239">
        <f t="shared" si="10"/>
        <v>3</v>
      </c>
      <c r="E239">
        <f t="shared" si="11"/>
        <v>2</v>
      </c>
    </row>
    <row r="240" spans="1:5" x14ac:dyDescent="0.25">
      <c r="A240" s="19">
        <v>43726</v>
      </c>
      <c r="B240" s="18">
        <v>0.45</v>
      </c>
      <c r="C240">
        <f t="shared" si="9"/>
        <v>2019</v>
      </c>
      <c r="D240">
        <f t="shared" si="10"/>
        <v>3</v>
      </c>
      <c r="E240">
        <f t="shared" si="11"/>
        <v>2</v>
      </c>
    </row>
    <row r="241" spans="1:5" x14ac:dyDescent="0.25">
      <c r="A241" s="19">
        <v>43725</v>
      </c>
      <c r="B241" s="18">
        <v>0.36499999999999999</v>
      </c>
      <c r="C241">
        <f t="shared" si="9"/>
        <v>2019</v>
      </c>
      <c r="D241">
        <f t="shared" si="10"/>
        <v>3</v>
      </c>
      <c r="E241">
        <f t="shared" si="11"/>
        <v>2</v>
      </c>
    </row>
    <row r="242" spans="1:5" x14ac:dyDescent="0.25">
      <c r="A242" s="19">
        <v>43724</v>
      </c>
      <c r="B242" s="18">
        <v>0.36499999999999999</v>
      </c>
      <c r="C242">
        <f t="shared" si="9"/>
        <v>2019</v>
      </c>
      <c r="D242">
        <f t="shared" si="10"/>
        <v>3</v>
      </c>
      <c r="E242">
        <f t="shared" si="11"/>
        <v>2</v>
      </c>
    </row>
    <row r="243" spans="1:5" x14ac:dyDescent="0.25">
      <c r="A243" s="19">
        <v>43721</v>
      </c>
      <c r="B243" s="18">
        <v>0.35499999999999998</v>
      </c>
      <c r="C243">
        <f t="shared" si="9"/>
        <v>2019</v>
      </c>
      <c r="D243">
        <f t="shared" si="10"/>
        <v>3</v>
      </c>
      <c r="E243">
        <f t="shared" si="11"/>
        <v>2</v>
      </c>
    </row>
    <row r="244" spans="1:5" x14ac:dyDescent="0.25">
      <c r="A244" s="19">
        <v>43720</v>
      </c>
      <c r="B244" s="18">
        <v>0.27</v>
      </c>
      <c r="C244">
        <f t="shared" si="9"/>
        <v>2019</v>
      </c>
      <c r="D244">
        <f t="shared" si="10"/>
        <v>3</v>
      </c>
      <c r="E244">
        <f t="shared" si="11"/>
        <v>2</v>
      </c>
    </row>
    <row r="245" spans="1:5" x14ac:dyDescent="0.25">
      <c r="A245" s="19">
        <v>43718</v>
      </c>
      <c r="B245" s="18">
        <v>0.27500000000000002</v>
      </c>
      <c r="C245">
        <f t="shared" si="9"/>
        <v>2019</v>
      </c>
      <c r="D245">
        <f t="shared" si="10"/>
        <v>3</v>
      </c>
      <c r="E245">
        <f t="shared" si="11"/>
        <v>2</v>
      </c>
    </row>
    <row r="246" spans="1:5" x14ac:dyDescent="0.25">
      <c r="A246" s="19">
        <v>43717</v>
      </c>
      <c r="B246" s="18">
        <v>0.26</v>
      </c>
      <c r="C246">
        <f t="shared" si="9"/>
        <v>2019</v>
      </c>
      <c r="D246">
        <f t="shared" si="10"/>
        <v>3</v>
      </c>
      <c r="E246">
        <f t="shared" si="11"/>
        <v>2</v>
      </c>
    </row>
    <row r="247" spans="1:5" x14ac:dyDescent="0.25">
      <c r="A247" s="19">
        <v>43714</v>
      </c>
      <c r="B247" s="18">
        <v>0.26500000000000001</v>
      </c>
      <c r="C247">
        <f t="shared" si="9"/>
        <v>2019</v>
      </c>
      <c r="D247">
        <f t="shared" si="10"/>
        <v>3</v>
      </c>
      <c r="E247">
        <f t="shared" si="11"/>
        <v>2</v>
      </c>
    </row>
    <row r="248" spans="1:5" x14ac:dyDescent="0.25">
      <c r="A248" s="19">
        <v>43713</v>
      </c>
      <c r="B248" s="18">
        <v>0.255</v>
      </c>
      <c r="C248">
        <f t="shared" si="9"/>
        <v>2019</v>
      </c>
      <c r="D248">
        <f t="shared" si="10"/>
        <v>3</v>
      </c>
      <c r="E248">
        <f t="shared" si="11"/>
        <v>2</v>
      </c>
    </row>
    <row r="249" spans="1:5" x14ac:dyDescent="0.25">
      <c r="A249" s="19">
        <v>43707</v>
      </c>
      <c r="B249" s="18">
        <v>0.26500000000000001</v>
      </c>
      <c r="C249">
        <f t="shared" si="9"/>
        <v>2019</v>
      </c>
      <c r="D249">
        <f t="shared" si="10"/>
        <v>3</v>
      </c>
      <c r="E249">
        <f t="shared" si="11"/>
        <v>2</v>
      </c>
    </row>
    <row r="250" spans="1:5" x14ac:dyDescent="0.25">
      <c r="A250" s="19">
        <v>43706</v>
      </c>
      <c r="B250" s="18">
        <v>0.26500000000000001</v>
      </c>
      <c r="C250">
        <f t="shared" si="9"/>
        <v>2019</v>
      </c>
      <c r="D250">
        <f t="shared" si="10"/>
        <v>3</v>
      </c>
      <c r="E250">
        <f t="shared" si="11"/>
        <v>2</v>
      </c>
    </row>
    <row r="251" spans="1:5" x14ac:dyDescent="0.25">
      <c r="A251" s="19">
        <v>43705</v>
      </c>
      <c r="B251" s="18">
        <v>0.28499999999999998</v>
      </c>
      <c r="C251">
        <f t="shared" si="9"/>
        <v>2019</v>
      </c>
      <c r="D251">
        <f t="shared" si="10"/>
        <v>3</v>
      </c>
      <c r="E251">
        <f t="shared" si="11"/>
        <v>2</v>
      </c>
    </row>
    <row r="252" spans="1:5" x14ac:dyDescent="0.25">
      <c r="A252" s="19">
        <v>43700</v>
      </c>
      <c r="B252" s="18">
        <v>0.28499999999999998</v>
      </c>
      <c r="C252">
        <f t="shared" si="9"/>
        <v>2019</v>
      </c>
      <c r="D252">
        <f t="shared" si="10"/>
        <v>3</v>
      </c>
      <c r="E252">
        <f t="shared" si="11"/>
        <v>2</v>
      </c>
    </row>
    <row r="253" spans="1:5" x14ac:dyDescent="0.25">
      <c r="A253" s="19">
        <v>43698</v>
      </c>
      <c r="B253" s="18">
        <v>0.28499999999999998</v>
      </c>
      <c r="C253">
        <f t="shared" si="9"/>
        <v>2019</v>
      </c>
      <c r="D253">
        <f t="shared" si="10"/>
        <v>3</v>
      </c>
      <c r="E253">
        <f t="shared" si="11"/>
        <v>2</v>
      </c>
    </row>
    <row r="254" spans="1:5" x14ac:dyDescent="0.25">
      <c r="A254" s="19">
        <v>43697</v>
      </c>
      <c r="B254" s="18">
        <v>0.27</v>
      </c>
      <c r="C254">
        <f t="shared" si="9"/>
        <v>2019</v>
      </c>
      <c r="D254">
        <f t="shared" si="10"/>
        <v>3</v>
      </c>
      <c r="E254">
        <f t="shared" si="11"/>
        <v>2</v>
      </c>
    </row>
    <row r="255" spans="1:5" x14ac:dyDescent="0.25">
      <c r="A255" s="19">
        <v>43696</v>
      </c>
      <c r="B255" s="18">
        <v>0.26</v>
      </c>
      <c r="C255">
        <f t="shared" si="9"/>
        <v>2019</v>
      </c>
      <c r="D255">
        <f t="shared" si="10"/>
        <v>3</v>
      </c>
      <c r="E255">
        <f t="shared" si="11"/>
        <v>2</v>
      </c>
    </row>
    <row r="256" spans="1:5" x14ac:dyDescent="0.25">
      <c r="A256" s="19">
        <v>43693</v>
      </c>
      <c r="B256" s="18">
        <v>0.27</v>
      </c>
      <c r="C256">
        <f t="shared" si="9"/>
        <v>2019</v>
      </c>
      <c r="D256">
        <f t="shared" si="10"/>
        <v>3</v>
      </c>
      <c r="E256">
        <f t="shared" si="11"/>
        <v>2</v>
      </c>
    </row>
    <row r="257" spans="1:5" x14ac:dyDescent="0.25">
      <c r="A257" s="19">
        <v>43692</v>
      </c>
      <c r="B257" s="18">
        <v>0.27</v>
      </c>
      <c r="C257">
        <f t="shared" si="9"/>
        <v>2019</v>
      </c>
      <c r="D257">
        <f t="shared" si="10"/>
        <v>3</v>
      </c>
      <c r="E257">
        <f t="shared" si="11"/>
        <v>2</v>
      </c>
    </row>
    <row r="258" spans="1:5" x14ac:dyDescent="0.25">
      <c r="A258" s="19">
        <v>43691</v>
      </c>
      <c r="B258" s="18">
        <v>0.27</v>
      </c>
      <c r="C258">
        <f t="shared" si="9"/>
        <v>2019</v>
      </c>
      <c r="D258">
        <f t="shared" si="10"/>
        <v>3</v>
      </c>
      <c r="E258">
        <f t="shared" si="11"/>
        <v>2</v>
      </c>
    </row>
    <row r="259" spans="1:5" x14ac:dyDescent="0.25">
      <c r="A259" s="19">
        <v>43690</v>
      </c>
      <c r="B259" s="18">
        <v>0.3</v>
      </c>
      <c r="C259">
        <f t="shared" ref="C259:C322" si="12">YEAR(A259)</f>
        <v>2019</v>
      </c>
      <c r="D259">
        <f t="shared" ref="D259:D322" si="13">ROUNDUP(MONTH(A259)/3,0)</f>
        <v>3</v>
      </c>
      <c r="E259">
        <f t="shared" ref="E259:E322" si="14">ROUND((D259/2),0)</f>
        <v>2</v>
      </c>
    </row>
    <row r="260" spans="1:5" x14ac:dyDescent="0.25">
      <c r="A260" s="19">
        <v>43689</v>
      </c>
      <c r="B260" s="18">
        <v>0.27500000000000002</v>
      </c>
      <c r="C260">
        <f t="shared" si="12"/>
        <v>2019</v>
      </c>
      <c r="D260">
        <f t="shared" si="13"/>
        <v>3</v>
      </c>
      <c r="E260">
        <f t="shared" si="14"/>
        <v>2</v>
      </c>
    </row>
    <row r="261" spans="1:5" x14ac:dyDescent="0.25">
      <c r="A261" s="19">
        <v>43686</v>
      </c>
      <c r="B261" s="18">
        <v>0.30499999999999999</v>
      </c>
      <c r="C261">
        <f t="shared" si="12"/>
        <v>2019</v>
      </c>
      <c r="D261">
        <f t="shared" si="13"/>
        <v>3</v>
      </c>
      <c r="E261">
        <f t="shared" si="14"/>
        <v>2</v>
      </c>
    </row>
    <row r="262" spans="1:5" x14ac:dyDescent="0.25">
      <c r="A262" s="19">
        <v>43685</v>
      </c>
      <c r="B262" s="18">
        <v>0.315</v>
      </c>
      <c r="C262">
        <f t="shared" si="12"/>
        <v>2019</v>
      </c>
      <c r="D262">
        <f t="shared" si="13"/>
        <v>3</v>
      </c>
      <c r="E262">
        <f t="shared" si="14"/>
        <v>2</v>
      </c>
    </row>
    <row r="263" spans="1:5" x14ac:dyDescent="0.25">
      <c r="A263" s="19">
        <v>43684</v>
      </c>
      <c r="B263" s="18">
        <v>0.315</v>
      </c>
      <c r="C263">
        <f t="shared" si="12"/>
        <v>2019</v>
      </c>
      <c r="D263">
        <f t="shared" si="13"/>
        <v>3</v>
      </c>
      <c r="E263">
        <f t="shared" si="14"/>
        <v>2</v>
      </c>
    </row>
    <row r="264" spans="1:5" x14ac:dyDescent="0.25">
      <c r="A264" s="19">
        <v>43683</v>
      </c>
      <c r="B264" s="18">
        <v>0.315</v>
      </c>
      <c r="C264">
        <f t="shared" si="12"/>
        <v>2019</v>
      </c>
      <c r="D264">
        <f t="shared" si="13"/>
        <v>3</v>
      </c>
      <c r="E264">
        <f t="shared" si="14"/>
        <v>2</v>
      </c>
    </row>
    <row r="265" spans="1:5" x14ac:dyDescent="0.25">
      <c r="A265" s="19">
        <v>43682</v>
      </c>
      <c r="B265" s="18">
        <v>0.32</v>
      </c>
      <c r="C265">
        <f t="shared" si="12"/>
        <v>2019</v>
      </c>
      <c r="D265">
        <f t="shared" si="13"/>
        <v>3</v>
      </c>
      <c r="E265">
        <f t="shared" si="14"/>
        <v>2</v>
      </c>
    </row>
    <row r="266" spans="1:5" x14ac:dyDescent="0.25">
      <c r="A266" s="19">
        <v>43677</v>
      </c>
      <c r="B266" s="18">
        <v>0.32</v>
      </c>
      <c r="C266">
        <f t="shared" si="12"/>
        <v>2019</v>
      </c>
      <c r="D266">
        <f t="shared" si="13"/>
        <v>3</v>
      </c>
      <c r="E266">
        <f t="shared" si="14"/>
        <v>2</v>
      </c>
    </row>
    <row r="267" spans="1:5" x14ac:dyDescent="0.25">
      <c r="A267" s="19">
        <v>43676</v>
      </c>
      <c r="B267" s="18">
        <v>0.32</v>
      </c>
      <c r="C267">
        <f t="shared" si="12"/>
        <v>2019</v>
      </c>
      <c r="D267">
        <f t="shared" si="13"/>
        <v>3</v>
      </c>
      <c r="E267">
        <f t="shared" si="14"/>
        <v>2</v>
      </c>
    </row>
    <row r="268" spans="1:5" x14ac:dyDescent="0.25">
      <c r="A268" s="19">
        <v>43672</v>
      </c>
      <c r="B268" s="18">
        <v>0.32</v>
      </c>
      <c r="C268">
        <f t="shared" si="12"/>
        <v>2019</v>
      </c>
      <c r="D268">
        <f t="shared" si="13"/>
        <v>3</v>
      </c>
      <c r="E268">
        <f t="shared" si="14"/>
        <v>2</v>
      </c>
    </row>
    <row r="269" spans="1:5" x14ac:dyDescent="0.25">
      <c r="A269" s="19">
        <v>43671</v>
      </c>
      <c r="B269" s="18">
        <v>0.34499999999999997</v>
      </c>
      <c r="C269">
        <f t="shared" si="12"/>
        <v>2019</v>
      </c>
      <c r="D269">
        <f t="shared" si="13"/>
        <v>3</v>
      </c>
      <c r="E269">
        <f t="shared" si="14"/>
        <v>2</v>
      </c>
    </row>
    <row r="270" spans="1:5" x14ac:dyDescent="0.25">
      <c r="A270" s="19">
        <v>43668</v>
      </c>
      <c r="B270" s="18">
        <v>0.33</v>
      </c>
      <c r="C270">
        <f t="shared" si="12"/>
        <v>2019</v>
      </c>
      <c r="D270">
        <f t="shared" si="13"/>
        <v>3</v>
      </c>
      <c r="E270">
        <f t="shared" si="14"/>
        <v>2</v>
      </c>
    </row>
    <row r="271" spans="1:5" x14ac:dyDescent="0.25">
      <c r="A271" s="19">
        <v>43665</v>
      </c>
      <c r="B271" s="18">
        <v>0.34499999999999997</v>
      </c>
      <c r="C271">
        <f t="shared" si="12"/>
        <v>2019</v>
      </c>
      <c r="D271">
        <f t="shared" si="13"/>
        <v>3</v>
      </c>
      <c r="E271">
        <f t="shared" si="14"/>
        <v>2</v>
      </c>
    </row>
    <row r="272" spans="1:5" x14ac:dyDescent="0.25">
      <c r="A272" s="19">
        <v>43664</v>
      </c>
      <c r="B272" s="18">
        <v>0.34499999999999997</v>
      </c>
      <c r="C272">
        <f t="shared" si="12"/>
        <v>2019</v>
      </c>
      <c r="D272">
        <f t="shared" si="13"/>
        <v>3</v>
      </c>
      <c r="E272">
        <f t="shared" si="14"/>
        <v>2</v>
      </c>
    </row>
    <row r="273" spans="1:5" x14ac:dyDescent="0.25">
      <c r="A273" s="19">
        <v>43663</v>
      </c>
      <c r="B273" s="18">
        <v>0.32</v>
      </c>
      <c r="C273">
        <f t="shared" si="12"/>
        <v>2019</v>
      </c>
      <c r="D273">
        <f t="shared" si="13"/>
        <v>3</v>
      </c>
      <c r="E273">
        <f t="shared" si="14"/>
        <v>2</v>
      </c>
    </row>
    <row r="274" spans="1:5" x14ac:dyDescent="0.25">
      <c r="A274" s="19">
        <v>43662</v>
      </c>
      <c r="B274" s="18">
        <v>0.30499999999999999</v>
      </c>
      <c r="C274">
        <f t="shared" si="12"/>
        <v>2019</v>
      </c>
      <c r="D274">
        <f t="shared" si="13"/>
        <v>3</v>
      </c>
      <c r="E274">
        <f t="shared" si="14"/>
        <v>2</v>
      </c>
    </row>
    <row r="275" spans="1:5" x14ac:dyDescent="0.25">
      <c r="A275" s="19">
        <v>43661</v>
      </c>
      <c r="B275" s="18">
        <v>0.30499999999999999</v>
      </c>
      <c r="C275">
        <f t="shared" si="12"/>
        <v>2019</v>
      </c>
      <c r="D275">
        <f t="shared" si="13"/>
        <v>3</v>
      </c>
      <c r="E275">
        <f t="shared" si="14"/>
        <v>2</v>
      </c>
    </row>
    <row r="276" spans="1:5" x14ac:dyDescent="0.25">
      <c r="A276" s="19">
        <v>43658</v>
      </c>
      <c r="B276" s="18">
        <v>0.28000000000000003</v>
      </c>
      <c r="C276">
        <f t="shared" si="12"/>
        <v>2019</v>
      </c>
      <c r="D276">
        <f t="shared" si="13"/>
        <v>3</v>
      </c>
      <c r="E276">
        <f t="shared" si="14"/>
        <v>2</v>
      </c>
    </row>
    <row r="277" spans="1:5" x14ac:dyDescent="0.25">
      <c r="A277" s="19">
        <v>43657</v>
      </c>
      <c r="B277" s="18">
        <v>0.28000000000000003</v>
      </c>
      <c r="C277">
        <f t="shared" si="12"/>
        <v>2019</v>
      </c>
      <c r="D277">
        <f t="shared" si="13"/>
        <v>3</v>
      </c>
      <c r="E277">
        <f t="shared" si="14"/>
        <v>2</v>
      </c>
    </row>
    <row r="278" spans="1:5" x14ac:dyDescent="0.25">
      <c r="A278" s="19">
        <v>43656</v>
      </c>
      <c r="B278" s="18">
        <v>0.315</v>
      </c>
      <c r="C278">
        <f t="shared" si="12"/>
        <v>2019</v>
      </c>
      <c r="D278">
        <f t="shared" si="13"/>
        <v>3</v>
      </c>
      <c r="E278">
        <f t="shared" si="14"/>
        <v>2</v>
      </c>
    </row>
    <row r="279" spans="1:5" x14ac:dyDescent="0.25">
      <c r="A279" s="19">
        <v>43655</v>
      </c>
      <c r="B279" s="18">
        <v>0.34</v>
      </c>
      <c r="C279">
        <f t="shared" si="12"/>
        <v>2019</v>
      </c>
      <c r="D279">
        <f t="shared" si="13"/>
        <v>3</v>
      </c>
      <c r="E279">
        <f t="shared" si="14"/>
        <v>2</v>
      </c>
    </row>
    <row r="280" spans="1:5" x14ac:dyDescent="0.25">
      <c r="A280" s="19">
        <v>43654</v>
      </c>
      <c r="B280" s="18">
        <v>0.34499999999999997</v>
      </c>
      <c r="C280">
        <f t="shared" si="12"/>
        <v>2019</v>
      </c>
      <c r="D280">
        <f t="shared" si="13"/>
        <v>3</v>
      </c>
      <c r="E280">
        <f t="shared" si="14"/>
        <v>2</v>
      </c>
    </row>
    <row r="281" spans="1:5" x14ac:dyDescent="0.25">
      <c r="A281" s="19">
        <v>43651</v>
      </c>
      <c r="B281" s="18">
        <v>0.36499999999999999</v>
      </c>
      <c r="C281">
        <f t="shared" si="12"/>
        <v>2019</v>
      </c>
      <c r="D281">
        <f t="shared" si="13"/>
        <v>3</v>
      </c>
      <c r="E281">
        <f t="shared" si="14"/>
        <v>2</v>
      </c>
    </row>
    <row r="282" spans="1:5" x14ac:dyDescent="0.25">
      <c r="A282" s="19">
        <v>43650</v>
      </c>
      <c r="B282" s="18">
        <v>0.36</v>
      </c>
      <c r="C282">
        <f t="shared" si="12"/>
        <v>2019</v>
      </c>
      <c r="D282">
        <f t="shared" si="13"/>
        <v>3</v>
      </c>
      <c r="E282">
        <f t="shared" si="14"/>
        <v>2</v>
      </c>
    </row>
    <row r="283" spans="1:5" x14ac:dyDescent="0.25">
      <c r="A283" s="19">
        <v>43649</v>
      </c>
      <c r="B283" s="18">
        <v>0.36</v>
      </c>
      <c r="C283">
        <f t="shared" si="12"/>
        <v>2019</v>
      </c>
      <c r="D283">
        <f t="shared" si="13"/>
        <v>3</v>
      </c>
      <c r="E283">
        <f t="shared" si="14"/>
        <v>2</v>
      </c>
    </row>
    <row r="284" spans="1:5" x14ac:dyDescent="0.25">
      <c r="A284" s="19">
        <v>43648</v>
      </c>
      <c r="B284" s="18">
        <v>0.35499999999999998</v>
      </c>
      <c r="C284">
        <f t="shared" si="12"/>
        <v>2019</v>
      </c>
      <c r="D284">
        <f t="shared" si="13"/>
        <v>3</v>
      </c>
      <c r="E284">
        <f t="shared" si="14"/>
        <v>2</v>
      </c>
    </row>
    <row r="285" spans="1:5" x14ac:dyDescent="0.25">
      <c r="A285" s="19">
        <v>43644</v>
      </c>
      <c r="B285" s="18">
        <v>0.38500000000000001</v>
      </c>
      <c r="C285">
        <f t="shared" si="12"/>
        <v>2019</v>
      </c>
      <c r="D285">
        <f t="shared" si="13"/>
        <v>2</v>
      </c>
      <c r="E285">
        <f t="shared" si="14"/>
        <v>1</v>
      </c>
    </row>
    <row r="286" spans="1:5" x14ac:dyDescent="0.25">
      <c r="A286" s="19">
        <v>43643</v>
      </c>
      <c r="B286" s="18">
        <v>0.36499999999999999</v>
      </c>
      <c r="C286">
        <f t="shared" si="12"/>
        <v>2019</v>
      </c>
      <c r="D286">
        <f t="shared" si="13"/>
        <v>2</v>
      </c>
      <c r="E286">
        <f t="shared" si="14"/>
        <v>1</v>
      </c>
    </row>
    <row r="287" spans="1:5" x14ac:dyDescent="0.25">
      <c r="A287" s="19">
        <v>43642</v>
      </c>
      <c r="B287" s="18">
        <v>0.36</v>
      </c>
      <c r="C287">
        <f t="shared" si="12"/>
        <v>2019</v>
      </c>
      <c r="D287">
        <f t="shared" si="13"/>
        <v>2</v>
      </c>
      <c r="E287">
        <f t="shared" si="14"/>
        <v>1</v>
      </c>
    </row>
    <row r="288" spans="1:5" x14ac:dyDescent="0.25">
      <c r="A288" s="19">
        <v>43641</v>
      </c>
      <c r="B288" s="18">
        <v>0.37</v>
      </c>
      <c r="C288">
        <f t="shared" si="12"/>
        <v>2019</v>
      </c>
      <c r="D288">
        <f t="shared" si="13"/>
        <v>2</v>
      </c>
      <c r="E288">
        <f t="shared" si="14"/>
        <v>1</v>
      </c>
    </row>
    <row r="289" spans="1:5" x14ac:dyDescent="0.25">
      <c r="A289" s="19">
        <v>43640</v>
      </c>
      <c r="B289" s="18">
        <v>0.35</v>
      </c>
      <c r="C289">
        <f t="shared" si="12"/>
        <v>2019</v>
      </c>
      <c r="D289">
        <f t="shared" si="13"/>
        <v>2</v>
      </c>
      <c r="E289">
        <f t="shared" si="14"/>
        <v>1</v>
      </c>
    </row>
    <row r="290" spans="1:5" x14ac:dyDescent="0.25">
      <c r="A290" s="19">
        <v>43637</v>
      </c>
      <c r="B290" s="18">
        <v>0.5</v>
      </c>
      <c r="C290">
        <f t="shared" si="12"/>
        <v>2019</v>
      </c>
      <c r="D290">
        <f t="shared" si="13"/>
        <v>2</v>
      </c>
      <c r="E290">
        <f t="shared" si="14"/>
        <v>1</v>
      </c>
    </row>
    <row r="291" spans="1:5" x14ac:dyDescent="0.25">
      <c r="A291" s="19">
        <v>43636</v>
      </c>
      <c r="B291" s="18">
        <v>0.51</v>
      </c>
      <c r="C291">
        <f t="shared" si="12"/>
        <v>2019</v>
      </c>
      <c r="D291">
        <f t="shared" si="13"/>
        <v>2</v>
      </c>
      <c r="E291">
        <f t="shared" si="14"/>
        <v>1</v>
      </c>
    </row>
    <row r="292" spans="1:5" x14ac:dyDescent="0.25">
      <c r="A292" s="19">
        <v>43635</v>
      </c>
      <c r="B292" s="18">
        <v>0.55000000000000004</v>
      </c>
      <c r="C292">
        <f t="shared" si="12"/>
        <v>2019</v>
      </c>
      <c r="D292">
        <f t="shared" si="13"/>
        <v>2</v>
      </c>
      <c r="E292">
        <f t="shared" si="14"/>
        <v>1</v>
      </c>
    </row>
    <row r="293" spans="1:5" x14ac:dyDescent="0.25">
      <c r="A293" s="19">
        <v>43634</v>
      </c>
      <c r="B293" s="18">
        <v>0.62</v>
      </c>
      <c r="C293">
        <f t="shared" si="12"/>
        <v>2019</v>
      </c>
      <c r="D293">
        <f t="shared" si="13"/>
        <v>2</v>
      </c>
      <c r="E293">
        <f t="shared" si="14"/>
        <v>1</v>
      </c>
    </row>
    <row r="294" spans="1:5" x14ac:dyDescent="0.25">
      <c r="A294" s="19">
        <v>43633</v>
      </c>
      <c r="B294" s="18">
        <v>0.62</v>
      </c>
      <c r="C294">
        <f t="shared" si="12"/>
        <v>2019</v>
      </c>
      <c r="D294">
        <f t="shared" si="13"/>
        <v>2</v>
      </c>
      <c r="E294">
        <f t="shared" si="14"/>
        <v>1</v>
      </c>
    </row>
    <row r="295" spans="1:5" x14ac:dyDescent="0.25">
      <c r="A295" s="19">
        <v>43630</v>
      </c>
      <c r="B295" s="18">
        <v>0.59</v>
      </c>
      <c r="C295">
        <f t="shared" si="12"/>
        <v>2019</v>
      </c>
      <c r="D295">
        <f t="shared" si="13"/>
        <v>2</v>
      </c>
      <c r="E295">
        <f t="shared" si="14"/>
        <v>1</v>
      </c>
    </row>
    <row r="296" spans="1:5" x14ac:dyDescent="0.25">
      <c r="A296" s="19">
        <v>43629</v>
      </c>
      <c r="B296" s="18">
        <v>0.63</v>
      </c>
      <c r="C296">
        <f t="shared" si="12"/>
        <v>2019</v>
      </c>
      <c r="D296">
        <f t="shared" si="13"/>
        <v>2</v>
      </c>
      <c r="E296">
        <f t="shared" si="14"/>
        <v>1</v>
      </c>
    </row>
    <row r="297" spans="1:5" x14ac:dyDescent="0.25">
      <c r="A297" s="19">
        <v>43628</v>
      </c>
      <c r="B297" s="18">
        <v>0.6</v>
      </c>
      <c r="C297">
        <f t="shared" si="12"/>
        <v>2019</v>
      </c>
      <c r="D297">
        <f t="shared" si="13"/>
        <v>2</v>
      </c>
      <c r="E297">
        <f t="shared" si="14"/>
        <v>1</v>
      </c>
    </row>
    <row r="298" spans="1:5" x14ac:dyDescent="0.25">
      <c r="A298" s="19">
        <v>43627</v>
      </c>
      <c r="B298" s="18">
        <v>0.66</v>
      </c>
      <c r="C298">
        <f t="shared" si="12"/>
        <v>2019</v>
      </c>
      <c r="D298">
        <f t="shared" si="13"/>
        <v>2</v>
      </c>
      <c r="E298">
        <f t="shared" si="14"/>
        <v>1</v>
      </c>
    </row>
    <row r="299" spans="1:5" x14ac:dyDescent="0.25">
      <c r="A299" s="19">
        <v>43626</v>
      </c>
      <c r="B299" s="18">
        <v>0.66</v>
      </c>
      <c r="C299">
        <f t="shared" si="12"/>
        <v>2019</v>
      </c>
      <c r="D299">
        <f t="shared" si="13"/>
        <v>2</v>
      </c>
      <c r="E299">
        <f t="shared" si="14"/>
        <v>1</v>
      </c>
    </row>
    <row r="300" spans="1:5" x14ac:dyDescent="0.25">
      <c r="A300" s="19">
        <v>43622</v>
      </c>
      <c r="B300" s="18">
        <v>0.69</v>
      </c>
      <c r="C300">
        <f t="shared" si="12"/>
        <v>2019</v>
      </c>
      <c r="D300">
        <f t="shared" si="13"/>
        <v>2</v>
      </c>
      <c r="E300">
        <f t="shared" si="14"/>
        <v>1</v>
      </c>
    </row>
    <row r="301" spans="1:5" x14ac:dyDescent="0.25">
      <c r="A301" s="19">
        <v>43621</v>
      </c>
      <c r="B301" s="18">
        <v>0.66</v>
      </c>
      <c r="C301">
        <f t="shared" si="12"/>
        <v>2019</v>
      </c>
      <c r="D301">
        <f t="shared" si="13"/>
        <v>2</v>
      </c>
      <c r="E301">
        <f t="shared" si="14"/>
        <v>1</v>
      </c>
    </row>
    <row r="302" spans="1:5" x14ac:dyDescent="0.25">
      <c r="A302" s="19">
        <v>43620</v>
      </c>
      <c r="B302" s="18">
        <v>0.79</v>
      </c>
      <c r="C302">
        <f t="shared" si="12"/>
        <v>2019</v>
      </c>
      <c r="D302">
        <f t="shared" si="13"/>
        <v>2</v>
      </c>
      <c r="E302">
        <f t="shared" si="14"/>
        <v>1</v>
      </c>
    </row>
    <row r="303" spans="1:5" x14ac:dyDescent="0.25">
      <c r="A303" s="19">
        <v>43619</v>
      </c>
      <c r="B303" s="18">
        <v>0.6</v>
      </c>
      <c r="C303">
        <f t="shared" si="12"/>
        <v>2019</v>
      </c>
      <c r="D303">
        <f t="shared" si="13"/>
        <v>2</v>
      </c>
      <c r="E303">
        <f t="shared" si="14"/>
        <v>1</v>
      </c>
    </row>
    <row r="304" spans="1:5" x14ac:dyDescent="0.25">
      <c r="A304" s="19">
        <v>43616</v>
      </c>
      <c r="B304" s="18">
        <v>0.69</v>
      </c>
      <c r="C304">
        <f t="shared" si="12"/>
        <v>2019</v>
      </c>
      <c r="D304">
        <f t="shared" si="13"/>
        <v>2</v>
      </c>
      <c r="E304">
        <f t="shared" si="14"/>
        <v>1</v>
      </c>
    </row>
    <row r="305" spans="1:5" x14ac:dyDescent="0.25">
      <c r="A305" s="19">
        <v>43615</v>
      </c>
      <c r="B305" s="18">
        <v>0.71</v>
      </c>
      <c r="C305">
        <f t="shared" si="12"/>
        <v>2019</v>
      </c>
      <c r="D305">
        <f t="shared" si="13"/>
        <v>2</v>
      </c>
      <c r="E305">
        <f t="shared" si="14"/>
        <v>1</v>
      </c>
    </row>
    <row r="306" spans="1:5" x14ac:dyDescent="0.25">
      <c r="A306" s="19">
        <v>43609</v>
      </c>
      <c r="B306" s="18">
        <v>0.73</v>
      </c>
      <c r="C306">
        <f t="shared" si="12"/>
        <v>2019</v>
      </c>
      <c r="D306">
        <f t="shared" si="13"/>
        <v>2</v>
      </c>
      <c r="E306">
        <f t="shared" si="14"/>
        <v>1</v>
      </c>
    </row>
    <row r="307" spans="1:5" x14ac:dyDescent="0.25">
      <c r="A307" s="19">
        <v>43608</v>
      </c>
      <c r="B307" s="18">
        <v>0.73</v>
      </c>
      <c r="C307">
        <f t="shared" si="12"/>
        <v>2019</v>
      </c>
      <c r="D307">
        <f t="shared" si="13"/>
        <v>2</v>
      </c>
      <c r="E307">
        <f t="shared" si="14"/>
        <v>1</v>
      </c>
    </row>
    <row r="308" spans="1:5" x14ac:dyDescent="0.25">
      <c r="A308" s="19">
        <v>43607</v>
      </c>
      <c r="B308" s="18">
        <v>0.7</v>
      </c>
      <c r="C308">
        <f t="shared" si="12"/>
        <v>2019</v>
      </c>
      <c r="D308">
        <f t="shared" si="13"/>
        <v>2</v>
      </c>
      <c r="E308">
        <f t="shared" si="14"/>
        <v>1</v>
      </c>
    </row>
    <row r="309" spans="1:5" x14ac:dyDescent="0.25">
      <c r="A309" s="19">
        <v>43605</v>
      </c>
      <c r="B309" s="18">
        <v>0.74</v>
      </c>
      <c r="C309">
        <f t="shared" si="12"/>
        <v>2019</v>
      </c>
      <c r="D309">
        <f t="shared" si="13"/>
        <v>2</v>
      </c>
      <c r="E309">
        <f t="shared" si="14"/>
        <v>1</v>
      </c>
    </row>
    <row r="310" spans="1:5" x14ac:dyDescent="0.25">
      <c r="A310" s="19">
        <v>43602</v>
      </c>
      <c r="B310" s="18">
        <v>0.75</v>
      </c>
      <c r="C310">
        <f t="shared" si="12"/>
        <v>2019</v>
      </c>
      <c r="D310">
        <f t="shared" si="13"/>
        <v>2</v>
      </c>
      <c r="E310">
        <f t="shared" si="14"/>
        <v>1</v>
      </c>
    </row>
    <row r="311" spans="1:5" x14ac:dyDescent="0.25">
      <c r="A311" s="19">
        <v>43601</v>
      </c>
      <c r="B311" s="18">
        <v>0.75</v>
      </c>
      <c r="C311">
        <f t="shared" si="12"/>
        <v>2019</v>
      </c>
      <c r="D311">
        <f t="shared" si="13"/>
        <v>2</v>
      </c>
      <c r="E311">
        <f t="shared" si="14"/>
        <v>1</v>
      </c>
    </row>
    <row r="312" spans="1:5" x14ac:dyDescent="0.25">
      <c r="A312" s="19">
        <v>43600</v>
      </c>
      <c r="B312" s="18">
        <v>0.75</v>
      </c>
      <c r="C312">
        <f t="shared" si="12"/>
        <v>2019</v>
      </c>
      <c r="D312">
        <f t="shared" si="13"/>
        <v>2</v>
      </c>
      <c r="E312">
        <f t="shared" si="14"/>
        <v>1</v>
      </c>
    </row>
    <row r="313" spans="1:5" x14ac:dyDescent="0.25">
      <c r="A313" s="19">
        <v>43595</v>
      </c>
      <c r="B313" s="18">
        <v>0.76</v>
      </c>
      <c r="C313">
        <f t="shared" si="12"/>
        <v>2019</v>
      </c>
      <c r="D313">
        <f t="shared" si="13"/>
        <v>2</v>
      </c>
      <c r="E313">
        <f t="shared" si="14"/>
        <v>1</v>
      </c>
    </row>
    <row r="314" spans="1:5" x14ac:dyDescent="0.25">
      <c r="A314" s="19">
        <v>43594</v>
      </c>
      <c r="B314" s="18">
        <v>0.75</v>
      </c>
      <c r="C314">
        <f t="shared" si="12"/>
        <v>2019</v>
      </c>
      <c r="D314">
        <f t="shared" si="13"/>
        <v>2</v>
      </c>
      <c r="E314">
        <f t="shared" si="14"/>
        <v>1</v>
      </c>
    </row>
    <row r="315" spans="1:5" x14ac:dyDescent="0.25">
      <c r="A315" s="19">
        <v>43593</v>
      </c>
      <c r="B315" s="18">
        <v>0.78</v>
      </c>
      <c r="C315">
        <f t="shared" si="12"/>
        <v>2019</v>
      </c>
      <c r="D315">
        <f t="shared" si="13"/>
        <v>2</v>
      </c>
      <c r="E315">
        <f t="shared" si="14"/>
        <v>1</v>
      </c>
    </row>
    <row r="316" spans="1:5" x14ac:dyDescent="0.25">
      <c r="A316" s="19">
        <v>43592</v>
      </c>
      <c r="B316" s="18">
        <v>0.78</v>
      </c>
      <c r="C316">
        <f t="shared" si="12"/>
        <v>2019</v>
      </c>
      <c r="D316">
        <f t="shared" si="13"/>
        <v>2</v>
      </c>
      <c r="E316">
        <f t="shared" si="14"/>
        <v>1</v>
      </c>
    </row>
    <row r="317" spans="1:5" x14ac:dyDescent="0.25">
      <c r="A317" s="19">
        <v>43591</v>
      </c>
      <c r="B317" s="18">
        <v>0.78</v>
      </c>
      <c r="C317">
        <f t="shared" si="12"/>
        <v>2019</v>
      </c>
      <c r="D317">
        <f t="shared" si="13"/>
        <v>2</v>
      </c>
      <c r="E317">
        <f t="shared" si="14"/>
        <v>1</v>
      </c>
    </row>
    <row r="318" spans="1:5" x14ac:dyDescent="0.25">
      <c r="A318" s="19">
        <v>43588</v>
      </c>
      <c r="B318" s="18">
        <v>0.8</v>
      </c>
      <c r="C318">
        <f t="shared" si="12"/>
        <v>2019</v>
      </c>
      <c r="D318">
        <f t="shared" si="13"/>
        <v>2</v>
      </c>
      <c r="E318">
        <f t="shared" si="14"/>
        <v>1</v>
      </c>
    </row>
    <row r="319" spans="1:5" x14ac:dyDescent="0.25">
      <c r="A319" s="19">
        <v>43587</v>
      </c>
      <c r="B319" s="18">
        <v>0.75</v>
      </c>
      <c r="C319">
        <f t="shared" si="12"/>
        <v>2019</v>
      </c>
      <c r="D319">
        <f t="shared" si="13"/>
        <v>2</v>
      </c>
      <c r="E319">
        <f t="shared" si="14"/>
        <v>1</v>
      </c>
    </row>
    <row r="320" spans="1:5" x14ac:dyDescent="0.25">
      <c r="A320" s="19">
        <v>43585</v>
      </c>
      <c r="B320" s="18">
        <v>0.79</v>
      </c>
      <c r="C320">
        <f t="shared" si="12"/>
        <v>2019</v>
      </c>
      <c r="D320">
        <f t="shared" si="13"/>
        <v>2</v>
      </c>
      <c r="E320">
        <f t="shared" si="14"/>
        <v>1</v>
      </c>
    </row>
    <row r="321" spans="1:5" x14ac:dyDescent="0.25">
      <c r="A321" s="19">
        <v>43584</v>
      </c>
      <c r="B321" s="18">
        <v>0.78</v>
      </c>
      <c r="C321">
        <f t="shared" si="12"/>
        <v>2019</v>
      </c>
      <c r="D321">
        <f t="shared" si="13"/>
        <v>2</v>
      </c>
      <c r="E321">
        <f t="shared" si="14"/>
        <v>1</v>
      </c>
    </row>
    <row r="322" spans="1:5" x14ac:dyDescent="0.25">
      <c r="A322" s="19">
        <v>43581</v>
      </c>
      <c r="B322" s="18">
        <v>0.78</v>
      </c>
      <c r="C322">
        <f t="shared" si="12"/>
        <v>2019</v>
      </c>
      <c r="D322">
        <f t="shared" si="13"/>
        <v>2</v>
      </c>
      <c r="E322">
        <f t="shared" si="14"/>
        <v>1</v>
      </c>
    </row>
    <row r="323" spans="1:5" x14ac:dyDescent="0.25">
      <c r="A323" s="19">
        <v>43580</v>
      </c>
      <c r="B323" s="18">
        <v>0.8</v>
      </c>
      <c r="C323">
        <f t="shared" ref="C323:C386" si="15">YEAR(A323)</f>
        <v>2019</v>
      </c>
      <c r="D323">
        <f t="shared" ref="D323:D386" si="16">ROUNDUP(MONTH(A323)/3,0)</f>
        <v>2</v>
      </c>
      <c r="E323">
        <f t="shared" ref="E323:E386" si="17">ROUND((D323/2),0)</f>
        <v>1</v>
      </c>
    </row>
    <row r="324" spans="1:5" x14ac:dyDescent="0.25">
      <c r="A324" s="19">
        <v>43579</v>
      </c>
      <c r="B324" s="18">
        <v>0.82</v>
      </c>
      <c r="C324">
        <f t="shared" si="15"/>
        <v>2019</v>
      </c>
      <c r="D324">
        <f t="shared" si="16"/>
        <v>2</v>
      </c>
      <c r="E324">
        <f t="shared" si="17"/>
        <v>1</v>
      </c>
    </row>
    <row r="325" spans="1:5" x14ac:dyDescent="0.25">
      <c r="A325" s="19">
        <v>43578</v>
      </c>
      <c r="B325" s="18">
        <v>0.85</v>
      </c>
      <c r="C325">
        <f t="shared" si="15"/>
        <v>2019</v>
      </c>
      <c r="D325">
        <f t="shared" si="16"/>
        <v>2</v>
      </c>
      <c r="E325">
        <f t="shared" si="17"/>
        <v>1</v>
      </c>
    </row>
    <row r="326" spans="1:5" x14ac:dyDescent="0.25">
      <c r="A326" s="19">
        <v>43573</v>
      </c>
      <c r="B326" s="18">
        <v>0.81</v>
      </c>
      <c r="C326">
        <f t="shared" si="15"/>
        <v>2019</v>
      </c>
      <c r="D326">
        <f t="shared" si="16"/>
        <v>2</v>
      </c>
      <c r="E326">
        <f t="shared" si="17"/>
        <v>1</v>
      </c>
    </row>
    <row r="327" spans="1:5" x14ac:dyDescent="0.25">
      <c r="A327" s="19">
        <v>43572</v>
      </c>
      <c r="B327" s="18">
        <v>0.79</v>
      </c>
      <c r="C327">
        <f t="shared" si="15"/>
        <v>2019</v>
      </c>
      <c r="D327">
        <f t="shared" si="16"/>
        <v>2</v>
      </c>
      <c r="E327">
        <f t="shared" si="17"/>
        <v>1</v>
      </c>
    </row>
    <row r="328" spans="1:5" x14ac:dyDescent="0.25">
      <c r="A328" s="19">
        <v>43571</v>
      </c>
      <c r="B328" s="18">
        <v>0.8</v>
      </c>
      <c r="C328">
        <f t="shared" si="15"/>
        <v>2019</v>
      </c>
      <c r="D328">
        <f t="shared" si="16"/>
        <v>2</v>
      </c>
      <c r="E328">
        <f t="shared" si="17"/>
        <v>1</v>
      </c>
    </row>
    <row r="329" spans="1:5" x14ac:dyDescent="0.25">
      <c r="A329" s="19">
        <v>43570</v>
      </c>
      <c r="B329" s="18">
        <v>0.81</v>
      </c>
      <c r="C329">
        <f t="shared" si="15"/>
        <v>2019</v>
      </c>
      <c r="D329">
        <f t="shared" si="16"/>
        <v>2</v>
      </c>
      <c r="E329">
        <f t="shared" si="17"/>
        <v>1</v>
      </c>
    </row>
    <row r="330" spans="1:5" x14ac:dyDescent="0.25">
      <c r="A330" s="19">
        <v>43567</v>
      </c>
      <c r="B330" s="18">
        <v>0.82</v>
      </c>
      <c r="C330">
        <f t="shared" si="15"/>
        <v>2019</v>
      </c>
      <c r="D330">
        <f t="shared" si="16"/>
        <v>2</v>
      </c>
      <c r="E330">
        <f t="shared" si="17"/>
        <v>1</v>
      </c>
    </row>
    <row r="331" spans="1:5" x14ac:dyDescent="0.25">
      <c r="A331" s="19">
        <v>43566</v>
      </c>
      <c r="B331" s="18">
        <v>0.86</v>
      </c>
      <c r="C331">
        <f t="shared" si="15"/>
        <v>2019</v>
      </c>
      <c r="D331">
        <f t="shared" si="16"/>
        <v>2</v>
      </c>
      <c r="E331">
        <f t="shared" si="17"/>
        <v>1</v>
      </c>
    </row>
    <row r="332" spans="1:5" x14ac:dyDescent="0.25">
      <c r="A332" s="19">
        <v>43565</v>
      </c>
      <c r="B332" s="18">
        <v>0.84</v>
      </c>
      <c r="C332">
        <f t="shared" si="15"/>
        <v>2019</v>
      </c>
      <c r="D332">
        <f t="shared" si="16"/>
        <v>2</v>
      </c>
      <c r="E332">
        <f t="shared" si="17"/>
        <v>1</v>
      </c>
    </row>
    <row r="333" spans="1:5" x14ac:dyDescent="0.25">
      <c r="A333" s="19">
        <v>43564</v>
      </c>
      <c r="B333" s="18">
        <v>0.87</v>
      </c>
      <c r="C333">
        <f t="shared" si="15"/>
        <v>2019</v>
      </c>
      <c r="D333">
        <f t="shared" si="16"/>
        <v>2</v>
      </c>
      <c r="E333">
        <f t="shared" si="17"/>
        <v>1</v>
      </c>
    </row>
    <row r="334" spans="1:5" x14ac:dyDescent="0.25">
      <c r="A334" s="19">
        <v>43563</v>
      </c>
      <c r="B334" s="18">
        <v>0.87</v>
      </c>
      <c r="C334">
        <f t="shared" si="15"/>
        <v>2019</v>
      </c>
      <c r="D334">
        <f t="shared" si="16"/>
        <v>2</v>
      </c>
      <c r="E334">
        <f t="shared" si="17"/>
        <v>1</v>
      </c>
    </row>
    <row r="335" spans="1:5" x14ac:dyDescent="0.25">
      <c r="A335" s="19">
        <v>43559</v>
      </c>
      <c r="B335" s="18">
        <v>0.9</v>
      </c>
      <c r="C335">
        <f t="shared" si="15"/>
        <v>2019</v>
      </c>
      <c r="D335">
        <f t="shared" si="16"/>
        <v>2</v>
      </c>
      <c r="E335">
        <f t="shared" si="17"/>
        <v>1</v>
      </c>
    </row>
    <row r="336" spans="1:5" x14ac:dyDescent="0.25">
      <c r="A336" s="19">
        <v>43558</v>
      </c>
      <c r="B336" s="18">
        <v>0.95</v>
      </c>
      <c r="C336">
        <f t="shared" si="15"/>
        <v>2019</v>
      </c>
      <c r="D336">
        <f t="shared" si="16"/>
        <v>2</v>
      </c>
      <c r="E336">
        <f t="shared" si="17"/>
        <v>1</v>
      </c>
    </row>
    <row r="337" spans="1:5" x14ac:dyDescent="0.25">
      <c r="A337" s="19">
        <v>43557</v>
      </c>
      <c r="B337" s="18">
        <v>0.95</v>
      </c>
      <c r="C337">
        <f t="shared" si="15"/>
        <v>2019</v>
      </c>
      <c r="D337">
        <f t="shared" si="16"/>
        <v>2</v>
      </c>
      <c r="E337">
        <f t="shared" si="17"/>
        <v>1</v>
      </c>
    </row>
    <row r="338" spans="1:5" x14ac:dyDescent="0.25">
      <c r="A338" s="19">
        <v>43556</v>
      </c>
      <c r="B338" s="18">
        <v>0.9</v>
      </c>
      <c r="C338">
        <f t="shared" si="15"/>
        <v>2019</v>
      </c>
      <c r="D338">
        <f t="shared" si="16"/>
        <v>2</v>
      </c>
      <c r="E338">
        <f t="shared" si="17"/>
        <v>1</v>
      </c>
    </row>
    <row r="339" spans="1:5" x14ac:dyDescent="0.25">
      <c r="A339" s="19">
        <v>43553</v>
      </c>
      <c r="B339" s="18">
        <v>0.92</v>
      </c>
      <c r="C339">
        <f t="shared" si="15"/>
        <v>2019</v>
      </c>
      <c r="D339">
        <f t="shared" si="16"/>
        <v>1</v>
      </c>
      <c r="E339">
        <f t="shared" si="17"/>
        <v>1</v>
      </c>
    </row>
    <row r="340" spans="1:5" x14ac:dyDescent="0.25">
      <c r="A340" s="19">
        <v>43552</v>
      </c>
      <c r="B340" s="18">
        <v>0.9</v>
      </c>
      <c r="C340">
        <f t="shared" si="15"/>
        <v>2019</v>
      </c>
      <c r="D340">
        <f t="shared" si="16"/>
        <v>1</v>
      </c>
      <c r="E340">
        <f t="shared" si="17"/>
        <v>1</v>
      </c>
    </row>
    <row r="341" spans="1:5" x14ac:dyDescent="0.25">
      <c r="A341" s="19">
        <v>43551</v>
      </c>
      <c r="B341" s="18">
        <v>0.92</v>
      </c>
      <c r="C341">
        <f t="shared" si="15"/>
        <v>2019</v>
      </c>
      <c r="D341">
        <f t="shared" si="16"/>
        <v>1</v>
      </c>
      <c r="E341">
        <f t="shared" si="17"/>
        <v>1</v>
      </c>
    </row>
    <row r="342" spans="1:5" x14ac:dyDescent="0.25">
      <c r="A342" s="19">
        <v>43550</v>
      </c>
      <c r="B342" s="18">
        <v>0.93</v>
      </c>
      <c r="C342">
        <f t="shared" si="15"/>
        <v>2019</v>
      </c>
      <c r="D342">
        <f t="shared" si="16"/>
        <v>1</v>
      </c>
      <c r="E342">
        <f t="shared" si="17"/>
        <v>1</v>
      </c>
    </row>
    <row r="343" spans="1:5" x14ac:dyDescent="0.25">
      <c r="A343" s="19">
        <v>43549</v>
      </c>
      <c r="B343" s="18">
        <v>0.94</v>
      </c>
      <c r="C343">
        <f t="shared" si="15"/>
        <v>2019</v>
      </c>
      <c r="D343">
        <f t="shared" si="16"/>
        <v>1</v>
      </c>
      <c r="E343">
        <f t="shared" si="17"/>
        <v>1</v>
      </c>
    </row>
    <row r="344" spans="1:5" x14ac:dyDescent="0.25">
      <c r="A344" s="19">
        <v>43546</v>
      </c>
      <c r="B344" s="18">
        <v>0.94</v>
      </c>
      <c r="C344">
        <f t="shared" si="15"/>
        <v>2019</v>
      </c>
      <c r="D344">
        <f t="shared" si="16"/>
        <v>1</v>
      </c>
      <c r="E344">
        <f t="shared" si="17"/>
        <v>1</v>
      </c>
    </row>
    <row r="345" spans="1:5" x14ac:dyDescent="0.25">
      <c r="A345" s="19">
        <v>43545</v>
      </c>
      <c r="B345" s="18">
        <v>0.94</v>
      </c>
      <c r="C345">
        <f t="shared" si="15"/>
        <v>2019</v>
      </c>
      <c r="D345">
        <f t="shared" si="16"/>
        <v>1</v>
      </c>
      <c r="E345">
        <f t="shared" si="17"/>
        <v>1</v>
      </c>
    </row>
    <row r="346" spans="1:5" x14ac:dyDescent="0.25">
      <c r="A346" s="19">
        <v>43544</v>
      </c>
      <c r="B346" s="18">
        <v>1.02</v>
      </c>
      <c r="C346">
        <f t="shared" si="15"/>
        <v>2019</v>
      </c>
      <c r="D346">
        <f t="shared" si="16"/>
        <v>1</v>
      </c>
      <c r="E346">
        <f t="shared" si="17"/>
        <v>1</v>
      </c>
    </row>
    <row r="347" spans="1:5" x14ac:dyDescent="0.25">
      <c r="A347" s="19">
        <v>43543</v>
      </c>
      <c r="B347" s="18">
        <v>1.05</v>
      </c>
      <c r="C347">
        <f t="shared" si="15"/>
        <v>2019</v>
      </c>
      <c r="D347">
        <f t="shared" si="16"/>
        <v>1</v>
      </c>
      <c r="E347">
        <f t="shared" si="17"/>
        <v>1</v>
      </c>
    </row>
    <row r="348" spans="1:5" x14ac:dyDescent="0.25">
      <c r="A348" s="19">
        <v>43542</v>
      </c>
      <c r="B348" s="18">
        <v>1.01</v>
      </c>
      <c r="C348">
        <f t="shared" si="15"/>
        <v>2019</v>
      </c>
      <c r="D348">
        <f t="shared" si="16"/>
        <v>1</v>
      </c>
      <c r="E348">
        <f t="shared" si="17"/>
        <v>1</v>
      </c>
    </row>
    <row r="349" spans="1:5" x14ac:dyDescent="0.25">
      <c r="A349" s="19">
        <v>43539</v>
      </c>
      <c r="B349" s="18">
        <v>0.97</v>
      </c>
      <c r="C349">
        <f t="shared" si="15"/>
        <v>2019</v>
      </c>
      <c r="D349">
        <f t="shared" si="16"/>
        <v>1</v>
      </c>
      <c r="E349">
        <f t="shared" si="17"/>
        <v>1</v>
      </c>
    </row>
    <row r="350" spans="1:5" x14ac:dyDescent="0.25">
      <c r="A350" s="19">
        <v>43538</v>
      </c>
      <c r="B350" s="18">
        <v>0.96</v>
      </c>
      <c r="C350">
        <f t="shared" si="15"/>
        <v>2019</v>
      </c>
      <c r="D350">
        <f t="shared" si="16"/>
        <v>1</v>
      </c>
      <c r="E350">
        <f t="shared" si="17"/>
        <v>1</v>
      </c>
    </row>
    <row r="351" spans="1:5" x14ac:dyDescent="0.25">
      <c r="A351" s="19">
        <v>43537</v>
      </c>
      <c r="B351" s="18">
        <v>0.98</v>
      </c>
      <c r="C351">
        <f t="shared" si="15"/>
        <v>2019</v>
      </c>
      <c r="D351">
        <f t="shared" si="16"/>
        <v>1</v>
      </c>
      <c r="E351">
        <f t="shared" si="17"/>
        <v>1</v>
      </c>
    </row>
    <row r="352" spans="1:5" x14ac:dyDescent="0.25">
      <c r="A352" s="19">
        <v>43536</v>
      </c>
      <c r="B352" s="18">
        <v>0.99</v>
      </c>
      <c r="C352">
        <f t="shared" si="15"/>
        <v>2019</v>
      </c>
      <c r="D352">
        <f t="shared" si="16"/>
        <v>1</v>
      </c>
      <c r="E352">
        <f t="shared" si="17"/>
        <v>1</v>
      </c>
    </row>
    <row r="353" spans="1:5" x14ac:dyDescent="0.25">
      <c r="A353" s="19">
        <v>43535</v>
      </c>
      <c r="B353" s="18">
        <v>0.93</v>
      </c>
      <c r="C353">
        <f t="shared" si="15"/>
        <v>2019</v>
      </c>
      <c r="D353">
        <f t="shared" si="16"/>
        <v>1</v>
      </c>
      <c r="E353">
        <f t="shared" si="17"/>
        <v>1</v>
      </c>
    </row>
    <row r="354" spans="1:5" x14ac:dyDescent="0.25">
      <c r="A354" s="19">
        <v>43532</v>
      </c>
      <c r="B354" s="18">
        <v>0.92</v>
      </c>
      <c r="C354">
        <f t="shared" si="15"/>
        <v>2019</v>
      </c>
      <c r="D354">
        <f t="shared" si="16"/>
        <v>1</v>
      </c>
      <c r="E354">
        <f t="shared" si="17"/>
        <v>1</v>
      </c>
    </row>
    <row r="355" spans="1:5" x14ac:dyDescent="0.25">
      <c r="A355" s="19">
        <v>43531</v>
      </c>
      <c r="B355" s="18">
        <v>0.88</v>
      </c>
      <c r="C355">
        <f t="shared" si="15"/>
        <v>2019</v>
      </c>
      <c r="D355">
        <f t="shared" si="16"/>
        <v>1</v>
      </c>
      <c r="E355">
        <f t="shared" si="17"/>
        <v>1</v>
      </c>
    </row>
    <row r="356" spans="1:5" x14ac:dyDescent="0.25">
      <c r="A356" s="19">
        <v>43530</v>
      </c>
      <c r="B356" s="18">
        <v>0.87</v>
      </c>
      <c r="C356">
        <f t="shared" si="15"/>
        <v>2019</v>
      </c>
      <c r="D356">
        <f t="shared" si="16"/>
        <v>1</v>
      </c>
      <c r="E356">
        <f t="shared" si="17"/>
        <v>1</v>
      </c>
    </row>
    <row r="357" spans="1:5" x14ac:dyDescent="0.25">
      <c r="A357" s="19">
        <v>43529</v>
      </c>
      <c r="B357" s="18">
        <v>0.77</v>
      </c>
      <c r="C357">
        <f t="shared" si="15"/>
        <v>2019</v>
      </c>
      <c r="D357">
        <f t="shared" si="16"/>
        <v>1</v>
      </c>
      <c r="E357">
        <f t="shared" si="17"/>
        <v>1</v>
      </c>
    </row>
    <row r="358" spans="1:5" x14ac:dyDescent="0.25">
      <c r="A358" s="19">
        <v>43528</v>
      </c>
      <c r="B358" s="18">
        <v>0.8</v>
      </c>
      <c r="C358">
        <f t="shared" si="15"/>
        <v>2019</v>
      </c>
      <c r="D358">
        <f t="shared" si="16"/>
        <v>1</v>
      </c>
      <c r="E358">
        <f t="shared" si="17"/>
        <v>1</v>
      </c>
    </row>
    <row r="359" spans="1:5" x14ac:dyDescent="0.25">
      <c r="A359" s="19">
        <v>43525</v>
      </c>
      <c r="B359" s="18">
        <v>0.8</v>
      </c>
      <c r="C359">
        <f t="shared" si="15"/>
        <v>2019</v>
      </c>
      <c r="D359">
        <f t="shared" si="16"/>
        <v>1</v>
      </c>
      <c r="E359">
        <f t="shared" si="17"/>
        <v>1</v>
      </c>
    </row>
    <row r="360" spans="1:5" x14ac:dyDescent="0.25">
      <c r="A360" s="19">
        <v>43524</v>
      </c>
      <c r="B360" s="18">
        <v>0.8</v>
      </c>
      <c r="C360">
        <f t="shared" si="15"/>
        <v>2019</v>
      </c>
      <c r="D360">
        <f t="shared" si="16"/>
        <v>1</v>
      </c>
      <c r="E360">
        <f t="shared" si="17"/>
        <v>1</v>
      </c>
    </row>
    <row r="361" spans="1:5" x14ac:dyDescent="0.25">
      <c r="A361" s="19">
        <v>43523</v>
      </c>
      <c r="B361" s="18">
        <v>0.78</v>
      </c>
      <c r="C361">
        <f t="shared" si="15"/>
        <v>2019</v>
      </c>
      <c r="D361">
        <f t="shared" si="16"/>
        <v>1</v>
      </c>
      <c r="E361">
        <f t="shared" si="17"/>
        <v>1</v>
      </c>
    </row>
    <row r="362" spans="1:5" x14ac:dyDescent="0.25">
      <c r="A362" s="19">
        <v>43522</v>
      </c>
      <c r="B362" s="18">
        <v>0.79</v>
      </c>
      <c r="C362">
        <f t="shared" si="15"/>
        <v>2019</v>
      </c>
      <c r="D362">
        <f t="shared" si="16"/>
        <v>1</v>
      </c>
      <c r="E362">
        <f t="shared" si="17"/>
        <v>1</v>
      </c>
    </row>
    <row r="363" spans="1:5" x14ac:dyDescent="0.25">
      <c r="A363" s="19">
        <v>43521</v>
      </c>
      <c r="B363" s="18">
        <v>0.8</v>
      </c>
      <c r="C363">
        <f t="shared" si="15"/>
        <v>2019</v>
      </c>
      <c r="D363">
        <f t="shared" si="16"/>
        <v>1</v>
      </c>
      <c r="E363">
        <f t="shared" si="17"/>
        <v>1</v>
      </c>
    </row>
    <row r="364" spans="1:5" x14ac:dyDescent="0.25">
      <c r="A364" s="19">
        <v>43518</v>
      </c>
      <c r="B364" s="18">
        <v>0.79</v>
      </c>
      <c r="C364">
        <f t="shared" si="15"/>
        <v>2019</v>
      </c>
      <c r="D364">
        <f t="shared" si="16"/>
        <v>1</v>
      </c>
      <c r="E364">
        <f t="shared" si="17"/>
        <v>1</v>
      </c>
    </row>
    <row r="365" spans="1:5" x14ac:dyDescent="0.25">
      <c r="A365" s="19">
        <v>43517</v>
      </c>
      <c r="B365" s="18">
        <v>0.79</v>
      </c>
      <c r="C365">
        <f t="shared" si="15"/>
        <v>2019</v>
      </c>
      <c r="D365">
        <f t="shared" si="16"/>
        <v>1</v>
      </c>
      <c r="E365">
        <f t="shared" si="17"/>
        <v>1</v>
      </c>
    </row>
    <row r="366" spans="1:5" x14ac:dyDescent="0.25">
      <c r="A366" s="19">
        <v>43516</v>
      </c>
      <c r="B366" s="18">
        <v>0.8</v>
      </c>
      <c r="C366">
        <f t="shared" si="15"/>
        <v>2019</v>
      </c>
      <c r="D366">
        <f t="shared" si="16"/>
        <v>1</v>
      </c>
      <c r="E366">
        <f t="shared" si="17"/>
        <v>1</v>
      </c>
    </row>
    <row r="367" spans="1:5" x14ac:dyDescent="0.25">
      <c r="A367" s="19">
        <v>43515</v>
      </c>
      <c r="B367" s="18">
        <v>0.8</v>
      </c>
      <c r="C367">
        <f t="shared" si="15"/>
        <v>2019</v>
      </c>
      <c r="D367">
        <f t="shared" si="16"/>
        <v>1</v>
      </c>
      <c r="E367">
        <f t="shared" si="17"/>
        <v>1</v>
      </c>
    </row>
    <row r="368" spans="1:5" x14ac:dyDescent="0.25">
      <c r="A368" s="19">
        <v>43514</v>
      </c>
      <c r="B368" s="18">
        <v>0.82</v>
      </c>
      <c r="C368">
        <f t="shared" si="15"/>
        <v>2019</v>
      </c>
      <c r="D368">
        <f t="shared" si="16"/>
        <v>1</v>
      </c>
      <c r="E368">
        <f t="shared" si="17"/>
        <v>1</v>
      </c>
    </row>
    <row r="369" spans="1:5" x14ac:dyDescent="0.25">
      <c r="A369" s="19">
        <v>43511</v>
      </c>
      <c r="B369" s="18">
        <v>0.8</v>
      </c>
      <c r="C369">
        <f t="shared" si="15"/>
        <v>2019</v>
      </c>
      <c r="D369">
        <f t="shared" si="16"/>
        <v>1</v>
      </c>
      <c r="E369">
        <f t="shared" si="17"/>
        <v>1</v>
      </c>
    </row>
    <row r="370" spans="1:5" x14ac:dyDescent="0.25">
      <c r="A370" s="19">
        <v>43510</v>
      </c>
      <c r="B370" s="18">
        <v>0.8</v>
      </c>
      <c r="C370">
        <f t="shared" si="15"/>
        <v>2019</v>
      </c>
      <c r="D370">
        <f t="shared" si="16"/>
        <v>1</v>
      </c>
      <c r="E370">
        <f t="shared" si="17"/>
        <v>1</v>
      </c>
    </row>
    <row r="371" spans="1:5" x14ac:dyDescent="0.25">
      <c r="A371" s="19">
        <v>43509</v>
      </c>
      <c r="B371" s="18">
        <v>0.77</v>
      </c>
      <c r="C371">
        <f t="shared" si="15"/>
        <v>2019</v>
      </c>
      <c r="D371">
        <f t="shared" si="16"/>
        <v>1</v>
      </c>
      <c r="E371">
        <f t="shared" si="17"/>
        <v>1</v>
      </c>
    </row>
    <row r="372" spans="1:5" x14ac:dyDescent="0.25">
      <c r="A372" s="19">
        <v>43508</v>
      </c>
      <c r="B372" s="18">
        <v>0.76</v>
      </c>
      <c r="C372">
        <f t="shared" si="15"/>
        <v>2019</v>
      </c>
      <c r="D372">
        <f t="shared" si="16"/>
        <v>1</v>
      </c>
      <c r="E372">
        <f t="shared" si="17"/>
        <v>1</v>
      </c>
    </row>
    <row r="373" spans="1:5" x14ac:dyDescent="0.25">
      <c r="A373" s="19">
        <v>43507</v>
      </c>
      <c r="B373" s="18">
        <v>0.78</v>
      </c>
      <c r="C373">
        <f t="shared" si="15"/>
        <v>2019</v>
      </c>
      <c r="D373">
        <f t="shared" si="16"/>
        <v>1</v>
      </c>
      <c r="E373">
        <f t="shared" si="17"/>
        <v>1</v>
      </c>
    </row>
    <row r="374" spans="1:5" x14ac:dyDescent="0.25">
      <c r="A374" s="19">
        <v>43504</v>
      </c>
      <c r="B374" s="18">
        <v>0.81</v>
      </c>
      <c r="C374">
        <f t="shared" si="15"/>
        <v>2019</v>
      </c>
      <c r="D374">
        <f t="shared" si="16"/>
        <v>1</v>
      </c>
      <c r="E374">
        <f t="shared" si="17"/>
        <v>1</v>
      </c>
    </row>
    <row r="375" spans="1:5" x14ac:dyDescent="0.25">
      <c r="A375" s="19">
        <v>43500</v>
      </c>
      <c r="B375" s="18">
        <v>0.81</v>
      </c>
      <c r="C375">
        <f t="shared" si="15"/>
        <v>2019</v>
      </c>
      <c r="D375">
        <f t="shared" si="16"/>
        <v>1</v>
      </c>
      <c r="E375">
        <f t="shared" si="17"/>
        <v>1</v>
      </c>
    </row>
    <row r="376" spans="1:5" x14ac:dyDescent="0.25">
      <c r="A376" s="19">
        <v>43497</v>
      </c>
      <c r="B376" s="18">
        <v>0.81</v>
      </c>
      <c r="C376">
        <f t="shared" si="15"/>
        <v>2019</v>
      </c>
      <c r="D376">
        <f t="shared" si="16"/>
        <v>1</v>
      </c>
      <c r="E376">
        <f t="shared" si="17"/>
        <v>1</v>
      </c>
    </row>
    <row r="377" spans="1:5" x14ac:dyDescent="0.25">
      <c r="A377" s="19">
        <v>43496</v>
      </c>
      <c r="B377" s="18">
        <v>0.8</v>
      </c>
      <c r="C377">
        <f t="shared" si="15"/>
        <v>2019</v>
      </c>
      <c r="D377">
        <f t="shared" si="16"/>
        <v>1</v>
      </c>
      <c r="E377">
        <f t="shared" si="17"/>
        <v>1</v>
      </c>
    </row>
    <row r="378" spans="1:5" x14ac:dyDescent="0.25">
      <c r="A378" s="19">
        <v>43495</v>
      </c>
      <c r="B378" s="18">
        <v>0.8</v>
      </c>
      <c r="C378">
        <f t="shared" si="15"/>
        <v>2019</v>
      </c>
      <c r="D378">
        <f t="shared" si="16"/>
        <v>1</v>
      </c>
      <c r="E378">
        <f t="shared" si="17"/>
        <v>1</v>
      </c>
    </row>
    <row r="379" spans="1:5" x14ac:dyDescent="0.25">
      <c r="A379" s="19">
        <v>43494</v>
      </c>
      <c r="B379" s="18">
        <v>0.8</v>
      </c>
      <c r="C379">
        <f t="shared" si="15"/>
        <v>2019</v>
      </c>
      <c r="D379">
        <f t="shared" si="16"/>
        <v>1</v>
      </c>
      <c r="E379">
        <f t="shared" si="17"/>
        <v>1</v>
      </c>
    </row>
    <row r="380" spans="1:5" x14ac:dyDescent="0.25">
      <c r="A380" s="19">
        <v>43493</v>
      </c>
      <c r="B380" s="18">
        <v>0.83</v>
      </c>
      <c r="C380">
        <f t="shared" si="15"/>
        <v>2019</v>
      </c>
      <c r="D380">
        <f t="shared" si="16"/>
        <v>1</v>
      </c>
      <c r="E380">
        <f t="shared" si="17"/>
        <v>1</v>
      </c>
    </row>
    <row r="381" spans="1:5" x14ac:dyDescent="0.25">
      <c r="A381" s="19">
        <v>43490</v>
      </c>
      <c r="B381" s="18">
        <v>0.83</v>
      </c>
      <c r="C381">
        <f t="shared" si="15"/>
        <v>2019</v>
      </c>
      <c r="D381">
        <f t="shared" si="16"/>
        <v>1</v>
      </c>
      <c r="E381">
        <f t="shared" si="17"/>
        <v>1</v>
      </c>
    </row>
    <row r="382" spans="1:5" x14ac:dyDescent="0.25">
      <c r="A382" s="19">
        <v>43489</v>
      </c>
      <c r="B382" s="18">
        <v>0.83</v>
      </c>
      <c r="C382">
        <f t="shared" si="15"/>
        <v>2019</v>
      </c>
      <c r="D382">
        <f t="shared" si="16"/>
        <v>1</v>
      </c>
      <c r="E382">
        <f t="shared" si="17"/>
        <v>1</v>
      </c>
    </row>
    <row r="383" spans="1:5" x14ac:dyDescent="0.25">
      <c r="A383" s="19">
        <v>43488</v>
      </c>
      <c r="B383" s="18">
        <v>0.83</v>
      </c>
      <c r="C383">
        <f t="shared" si="15"/>
        <v>2019</v>
      </c>
      <c r="D383">
        <f t="shared" si="16"/>
        <v>1</v>
      </c>
      <c r="E383">
        <f t="shared" si="17"/>
        <v>1</v>
      </c>
    </row>
    <row r="384" spans="1:5" x14ac:dyDescent="0.25">
      <c r="A384" s="19">
        <v>43487</v>
      </c>
      <c r="B384" s="18">
        <v>0.83</v>
      </c>
      <c r="C384">
        <f t="shared" si="15"/>
        <v>2019</v>
      </c>
      <c r="D384">
        <f t="shared" si="16"/>
        <v>1</v>
      </c>
      <c r="E384">
        <f t="shared" si="17"/>
        <v>1</v>
      </c>
    </row>
    <row r="385" spans="1:5" x14ac:dyDescent="0.25">
      <c r="A385" s="19">
        <v>43486</v>
      </c>
      <c r="B385" s="18">
        <v>0.78</v>
      </c>
      <c r="C385">
        <f t="shared" si="15"/>
        <v>2019</v>
      </c>
      <c r="D385">
        <f t="shared" si="16"/>
        <v>1</v>
      </c>
      <c r="E385">
        <f t="shared" si="17"/>
        <v>1</v>
      </c>
    </row>
    <row r="386" spans="1:5" x14ac:dyDescent="0.25">
      <c r="A386" s="19">
        <v>43483</v>
      </c>
      <c r="B386" s="18">
        <v>0.78</v>
      </c>
      <c r="C386">
        <f t="shared" si="15"/>
        <v>2019</v>
      </c>
      <c r="D386">
        <f t="shared" si="16"/>
        <v>1</v>
      </c>
      <c r="E386">
        <f t="shared" si="17"/>
        <v>1</v>
      </c>
    </row>
    <row r="387" spans="1:5" x14ac:dyDescent="0.25">
      <c r="A387" s="19">
        <v>43482</v>
      </c>
      <c r="B387" s="18">
        <v>0.78</v>
      </c>
      <c r="C387">
        <f t="shared" ref="C387:C450" si="18">YEAR(A387)</f>
        <v>2019</v>
      </c>
      <c r="D387">
        <f t="shared" ref="D387:D450" si="19">ROUNDUP(MONTH(A387)/3,0)</f>
        <v>1</v>
      </c>
      <c r="E387">
        <f t="shared" ref="E387:E450" si="20">ROUND((D387/2),0)</f>
        <v>1</v>
      </c>
    </row>
    <row r="388" spans="1:5" x14ac:dyDescent="0.25">
      <c r="A388" s="19">
        <v>43481</v>
      </c>
      <c r="B388" s="18">
        <v>0.78</v>
      </c>
      <c r="C388">
        <f t="shared" si="18"/>
        <v>2019</v>
      </c>
      <c r="D388">
        <f t="shared" si="19"/>
        <v>1</v>
      </c>
      <c r="E388">
        <f t="shared" si="20"/>
        <v>1</v>
      </c>
    </row>
    <row r="389" spans="1:5" x14ac:dyDescent="0.25">
      <c r="A389" s="19">
        <v>43480</v>
      </c>
      <c r="B389" s="18">
        <v>0.78</v>
      </c>
      <c r="C389">
        <f t="shared" si="18"/>
        <v>2019</v>
      </c>
      <c r="D389">
        <f t="shared" si="19"/>
        <v>1</v>
      </c>
      <c r="E389">
        <f t="shared" si="20"/>
        <v>1</v>
      </c>
    </row>
    <row r="390" spans="1:5" x14ac:dyDescent="0.25">
      <c r="A390" s="19">
        <v>43479</v>
      </c>
      <c r="B390" s="18">
        <v>0.79</v>
      </c>
      <c r="C390">
        <f t="shared" si="18"/>
        <v>2019</v>
      </c>
      <c r="D390">
        <f t="shared" si="19"/>
        <v>1</v>
      </c>
      <c r="E390">
        <f t="shared" si="20"/>
        <v>1</v>
      </c>
    </row>
    <row r="391" spans="1:5" x14ac:dyDescent="0.25">
      <c r="A391" s="19">
        <v>43476</v>
      </c>
      <c r="B391" s="18">
        <v>0.81</v>
      </c>
      <c r="C391">
        <f t="shared" si="18"/>
        <v>2019</v>
      </c>
      <c r="D391">
        <f t="shared" si="19"/>
        <v>1</v>
      </c>
      <c r="E391">
        <f t="shared" si="20"/>
        <v>1</v>
      </c>
    </row>
    <row r="392" spans="1:5" x14ac:dyDescent="0.25">
      <c r="A392" s="19">
        <v>43259</v>
      </c>
      <c r="B392" s="18">
        <v>0.95</v>
      </c>
      <c r="C392">
        <f t="shared" si="18"/>
        <v>2018</v>
      </c>
      <c r="D392">
        <f t="shared" si="19"/>
        <v>2</v>
      </c>
      <c r="E392">
        <f t="shared" si="20"/>
        <v>1</v>
      </c>
    </row>
    <row r="393" spans="1:5" x14ac:dyDescent="0.25">
      <c r="A393" s="19">
        <v>43258</v>
      </c>
      <c r="B393" s="18">
        <v>0.95</v>
      </c>
      <c r="C393">
        <f t="shared" si="18"/>
        <v>2018</v>
      </c>
      <c r="D393">
        <f t="shared" si="19"/>
        <v>2</v>
      </c>
      <c r="E393">
        <f t="shared" si="20"/>
        <v>1</v>
      </c>
    </row>
    <row r="394" spans="1:5" x14ac:dyDescent="0.25">
      <c r="A394" s="19">
        <v>43257</v>
      </c>
      <c r="B394" s="18">
        <v>0.99</v>
      </c>
      <c r="C394">
        <f t="shared" si="18"/>
        <v>2018</v>
      </c>
      <c r="D394">
        <f t="shared" si="19"/>
        <v>2</v>
      </c>
      <c r="E394">
        <f t="shared" si="20"/>
        <v>1</v>
      </c>
    </row>
    <row r="395" spans="1:5" x14ac:dyDescent="0.25">
      <c r="A395" s="19">
        <v>43256</v>
      </c>
      <c r="B395" s="18">
        <v>0.99</v>
      </c>
      <c r="C395">
        <f t="shared" si="18"/>
        <v>2018</v>
      </c>
      <c r="D395">
        <f t="shared" si="19"/>
        <v>2</v>
      </c>
      <c r="E395">
        <f t="shared" si="20"/>
        <v>1</v>
      </c>
    </row>
    <row r="396" spans="1:5" x14ac:dyDescent="0.25">
      <c r="A396" s="19">
        <v>43255</v>
      </c>
      <c r="B396" s="18">
        <v>0.99</v>
      </c>
      <c r="C396">
        <f t="shared" si="18"/>
        <v>2018</v>
      </c>
      <c r="D396">
        <f t="shared" si="19"/>
        <v>2</v>
      </c>
      <c r="E396">
        <f t="shared" si="20"/>
        <v>1</v>
      </c>
    </row>
    <row r="397" spans="1:5" x14ac:dyDescent="0.25">
      <c r="A397" s="19">
        <v>43252</v>
      </c>
      <c r="B397" s="18">
        <v>1</v>
      </c>
      <c r="C397">
        <f t="shared" si="18"/>
        <v>2018</v>
      </c>
      <c r="D397">
        <f t="shared" si="19"/>
        <v>2</v>
      </c>
      <c r="E397">
        <f t="shared" si="20"/>
        <v>1</v>
      </c>
    </row>
    <row r="398" spans="1:5" x14ac:dyDescent="0.25">
      <c r="A398" s="19">
        <v>43251</v>
      </c>
      <c r="B398" s="18">
        <v>1</v>
      </c>
      <c r="C398">
        <f t="shared" si="18"/>
        <v>2018</v>
      </c>
      <c r="D398">
        <f t="shared" si="19"/>
        <v>2</v>
      </c>
      <c r="E398">
        <f t="shared" si="20"/>
        <v>1</v>
      </c>
    </row>
    <row r="399" spans="1:5" x14ac:dyDescent="0.25">
      <c r="A399" s="19">
        <v>43250</v>
      </c>
      <c r="B399" s="18">
        <v>0.99</v>
      </c>
      <c r="C399">
        <f t="shared" si="18"/>
        <v>2018</v>
      </c>
      <c r="D399">
        <f t="shared" si="19"/>
        <v>2</v>
      </c>
      <c r="E399">
        <f t="shared" si="20"/>
        <v>1</v>
      </c>
    </row>
    <row r="400" spans="1:5" x14ac:dyDescent="0.25">
      <c r="A400" s="19">
        <v>43249</v>
      </c>
      <c r="B400" s="18">
        <v>0.99</v>
      </c>
      <c r="C400">
        <f t="shared" si="18"/>
        <v>2018</v>
      </c>
      <c r="D400">
        <f t="shared" si="19"/>
        <v>2</v>
      </c>
      <c r="E400">
        <f t="shared" si="20"/>
        <v>1</v>
      </c>
    </row>
    <row r="401" spans="1:5" x14ac:dyDescent="0.25">
      <c r="A401" s="19">
        <v>43248</v>
      </c>
      <c r="B401" s="18">
        <v>1</v>
      </c>
      <c r="C401">
        <f t="shared" si="18"/>
        <v>2018</v>
      </c>
      <c r="D401">
        <f t="shared" si="19"/>
        <v>2</v>
      </c>
      <c r="E401">
        <f t="shared" si="20"/>
        <v>1</v>
      </c>
    </row>
    <row r="402" spans="1:5" x14ac:dyDescent="0.25">
      <c r="A402" s="19">
        <v>43245</v>
      </c>
      <c r="B402" s="18">
        <v>1</v>
      </c>
      <c r="C402">
        <f t="shared" si="18"/>
        <v>2018</v>
      </c>
      <c r="D402">
        <f t="shared" si="19"/>
        <v>2</v>
      </c>
      <c r="E402">
        <f t="shared" si="20"/>
        <v>1</v>
      </c>
    </row>
    <row r="403" spans="1:5" x14ac:dyDescent="0.25">
      <c r="A403" s="19">
        <v>43244</v>
      </c>
      <c r="B403" s="18">
        <v>1.01</v>
      </c>
      <c r="C403">
        <f t="shared" si="18"/>
        <v>2018</v>
      </c>
      <c r="D403">
        <f t="shared" si="19"/>
        <v>2</v>
      </c>
      <c r="E403">
        <f t="shared" si="20"/>
        <v>1</v>
      </c>
    </row>
    <row r="404" spans="1:5" x14ac:dyDescent="0.25">
      <c r="A404" s="19">
        <v>43243</v>
      </c>
      <c r="B404" s="18">
        <v>1</v>
      </c>
      <c r="C404">
        <f t="shared" si="18"/>
        <v>2018</v>
      </c>
      <c r="D404">
        <f t="shared" si="19"/>
        <v>2</v>
      </c>
      <c r="E404">
        <f t="shared" si="20"/>
        <v>1</v>
      </c>
    </row>
    <row r="405" spans="1:5" x14ac:dyDescent="0.25">
      <c r="A405" s="19">
        <v>43241</v>
      </c>
      <c r="B405" s="18">
        <v>1.01</v>
      </c>
      <c r="C405">
        <f t="shared" si="18"/>
        <v>2018</v>
      </c>
      <c r="D405">
        <f t="shared" si="19"/>
        <v>2</v>
      </c>
      <c r="E405">
        <f t="shared" si="20"/>
        <v>1</v>
      </c>
    </row>
    <row r="406" spans="1:5" x14ac:dyDescent="0.25">
      <c r="A406" s="19">
        <v>43238</v>
      </c>
      <c r="B406" s="18">
        <v>1.01</v>
      </c>
      <c r="C406">
        <f t="shared" si="18"/>
        <v>2018</v>
      </c>
      <c r="D406">
        <f t="shared" si="19"/>
        <v>2</v>
      </c>
      <c r="E406">
        <f t="shared" si="20"/>
        <v>1</v>
      </c>
    </row>
    <row r="407" spans="1:5" x14ac:dyDescent="0.25">
      <c r="A407" s="19">
        <v>43237</v>
      </c>
      <c r="B407" s="18">
        <v>1</v>
      </c>
      <c r="C407">
        <f t="shared" si="18"/>
        <v>2018</v>
      </c>
      <c r="D407">
        <f t="shared" si="19"/>
        <v>2</v>
      </c>
      <c r="E407">
        <f t="shared" si="20"/>
        <v>1</v>
      </c>
    </row>
    <row r="408" spans="1:5" x14ac:dyDescent="0.25">
      <c r="A408" s="19">
        <v>43236</v>
      </c>
      <c r="B408" s="18">
        <v>1</v>
      </c>
      <c r="C408">
        <f t="shared" si="18"/>
        <v>2018</v>
      </c>
      <c r="D408">
        <f t="shared" si="19"/>
        <v>2</v>
      </c>
      <c r="E408">
        <f t="shared" si="20"/>
        <v>1</v>
      </c>
    </row>
    <row r="409" spans="1:5" x14ac:dyDescent="0.25">
      <c r="A409" s="19">
        <v>43235</v>
      </c>
      <c r="B409" s="18">
        <v>1</v>
      </c>
      <c r="C409">
        <f t="shared" si="18"/>
        <v>2018</v>
      </c>
      <c r="D409">
        <f t="shared" si="19"/>
        <v>2</v>
      </c>
      <c r="E409">
        <f t="shared" si="20"/>
        <v>1</v>
      </c>
    </row>
    <row r="410" spans="1:5" x14ac:dyDescent="0.25">
      <c r="A410" s="19">
        <v>43234</v>
      </c>
      <c r="B410" s="18">
        <v>1.01</v>
      </c>
      <c r="C410">
        <f t="shared" si="18"/>
        <v>2018</v>
      </c>
      <c r="D410">
        <f t="shared" si="19"/>
        <v>2</v>
      </c>
      <c r="E410">
        <f t="shared" si="20"/>
        <v>1</v>
      </c>
    </row>
    <row r="411" spans="1:5" x14ac:dyDescent="0.25">
      <c r="A411" s="19">
        <v>43231</v>
      </c>
      <c r="B411" s="18">
        <v>1.01</v>
      </c>
      <c r="C411">
        <f t="shared" si="18"/>
        <v>2018</v>
      </c>
      <c r="D411">
        <f t="shared" si="19"/>
        <v>2</v>
      </c>
      <c r="E411">
        <f t="shared" si="20"/>
        <v>1</v>
      </c>
    </row>
    <row r="412" spans="1:5" x14ac:dyDescent="0.25">
      <c r="A412" s="19">
        <v>43230</v>
      </c>
      <c r="B412" s="18">
        <v>1.01</v>
      </c>
      <c r="C412">
        <f t="shared" si="18"/>
        <v>2018</v>
      </c>
      <c r="D412">
        <f t="shared" si="19"/>
        <v>2</v>
      </c>
      <c r="E412">
        <f t="shared" si="20"/>
        <v>1</v>
      </c>
    </row>
    <row r="413" spans="1:5" x14ac:dyDescent="0.25">
      <c r="A413" s="19">
        <v>43229</v>
      </c>
      <c r="B413" s="18">
        <v>1.01</v>
      </c>
      <c r="C413">
        <f t="shared" si="18"/>
        <v>2018</v>
      </c>
      <c r="D413">
        <f t="shared" si="19"/>
        <v>2</v>
      </c>
      <c r="E413">
        <f t="shared" si="20"/>
        <v>1</v>
      </c>
    </row>
    <row r="414" spans="1:5" x14ac:dyDescent="0.25">
      <c r="A414" s="19">
        <v>43228</v>
      </c>
      <c r="B414" s="18">
        <v>1.01</v>
      </c>
      <c r="C414">
        <f t="shared" si="18"/>
        <v>2018</v>
      </c>
      <c r="D414">
        <f t="shared" si="19"/>
        <v>2</v>
      </c>
      <c r="E414">
        <f t="shared" si="20"/>
        <v>1</v>
      </c>
    </row>
    <row r="415" spans="1:5" x14ac:dyDescent="0.25">
      <c r="A415" s="19">
        <v>43227</v>
      </c>
      <c r="B415" s="18">
        <v>1</v>
      </c>
      <c r="C415">
        <f t="shared" si="18"/>
        <v>2018</v>
      </c>
      <c r="D415">
        <f t="shared" si="19"/>
        <v>2</v>
      </c>
      <c r="E415">
        <f t="shared" si="20"/>
        <v>1</v>
      </c>
    </row>
    <row r="416" spans="1:5" x14ac:dyDescent="0.25">
      <c r="A416" s="19">
        <v>43224</v>
      </c>
      <c r="B416" s="18">
        <v>1.01</v>
      </c>
      <c r="C416">
        <f t="shared" si="18"/>
        <v>2018</v>
      </c>
      <c r="D416">
        <f t="shared" si="19"/>
        <v>2</v>
      </c>
      <c r="E416">
        <f t="shared" si="20"/>
        <v>1</v>
      </c>
    </row>
    <row r="417" spans="1:5" x14ac:dyDescent="0.25">
      <c r="A417" s="19">
        <v>43223</v>
      </c>
      <c r="B417" s="18">
        <v>1</v>
      </c>
      <c r="C417">
        <f t="shared" si="18"/>
        <v>2018</v>
      </c>
      <c r="D417">
        <f t="shared" si="19"/>
        <v>2</v>
      </c>
      <c r="E417">
        <f t="shared" si="20"/>
        <v>1</v>
      </c>
    </row>
    <row r="418" spans="1:5" x14ac:dyDescent="0.25">
      <c r="A418" s="19">
        <v>43222</v>
      </c>
      <c r="B418" s="18">
        <v>1.01</v>
      </c>
      <c r="C418">
        <f t="shared" si="18"/>
        <v>2018</v>
      </c>
      <c r="D418">
        <f t="shared" si="19"/>
        <v>2</v>
      </c>
      <c r="E418">
        <f t="shared" si="20"/>
        <v>1</v>
      </c>
    </row>
    <row r="419" spans="1:5" x14ac:dyDescent="0.25">
      <c r="A419" s="19">
        <v>43220</v>
      </c>
      <c r="B419" s="18">
        <v>1.06</v>
      </c>
      <c r="C419">
        <f t="shared" si="18"/>
        <v>2018</v>
      </c>
      <c r="D419">
        <f t="shared" si="19"/>
        <v>2</v>
      </c>
      <c r="E419">
        <f t="shared" si="20"/>
        <v>1</v>
      </c>
    </row>
    <row r="420" spans="1:5" x14ac:dyDescent="0.25">
      <c r="A420" s="19">
        <v>43217</v>
      </c>
      <c r="B420" s="18">
        <v>1.02</v>
      </c>
      <c r="C420">
        <f t="shared" si="18"/>
        <v>2018</v>
      </c>
      <c r="D420">
        <f t="shared" si="19"/>
        <v>2</v>
      </c>
      <c r="E420">
        <f t="shared" si="20"/>
        <v>1</v>
      </c>
    </row>
    <row r="421" spans="1:5" x14ac:dyDescent="0.25">
      <c r="A421" s="19">
        <v>43216</v>
      </c>
      <c r="B421" s="18">
        <v>1</v>
      </c>
      <c r="C421">
        <f t="shared" si="18"/>
        <v>2018</v>
      </c>
      <c r="D421">
        <f t="shared" si="19"/>
        <v>2</v>
      </c>
      <c r="E421">
        <f t="shared" si="20"/>
        <v>1</v>
      </c>
    </row>
    <row r="422" spans="1:5" x14ac:dyDescent="0.25">
      <c r="A422" s="19">
        <v>43215</v>
      </c>
      <c r="B422" s="18">
        <v>1.03</v>
      </c>
      <c r="C422">
        <f t="shared" si="18"/>
        <v>2018</v>
      </c>
      <c r="D422">
        <f t="shared" si="19"/>
        <v>2</v>
      </c>
      <c r="E422">
        <f t="shared" si="20"/>
        <v>1</v>
      </c>
    </row>
    <row r="423" spans="1:5" x14ac:dyDescent="0.25">
      <c r="A423" s="19">
        <v>43214</v>
      </c>
      <c r="B423" s="18">
        <v>1.08</v>
      </c>
      <c r="C423">
        <f t="shared" si="18"/>
        <v>2018</v>
      </c>
      <c r="D423">
        <f t="shared" si="19"/>
        <v>2</v>
      </c>
      <c r="E423">
        <f t="shared" si="20"/>
        <v>1</v>
      </c>
    </row>
    <row r="424" spans="1:5" x14ac:dyDescent="0.25">
      <c r="A424" s="19">
        <v>43213</v>
      </c>
      <c r="B424" s="18">
        <v>1.02</v>
      </c>
      <c r="C424">
        <f t="shared" si="18"/>
        <v>2018</v>
      </c>
      <c r="D424">
        <f t="shared" si="19"/>
        <v>2</v>
      </c>
      <c r="E424">
        <f t="shared" si="20"/>
        <v>1</v>
      </c>
    </row>
    <row r="425" spans="1:5" x14ac:dyDescent="0.25">
      <c r="A425" s="19">
        <v>43210</v>
      </c>
      <c r="B425" s="18">
        <v>0.95</v>
      </c>
      <c r="C425">
        <f t="shared" si="18"/>
        <v>2018</v>
      </c>
      <c r="D425">
        <f t="shared" si="19"/>
        <v>2</v>
      </c>
      <c r="E425">
        <f t="shared" si="20"/>
        <v>1</v>
      </c>
    </row>
    <row r="426" spans="1:5" x14ac:dyDescent="0.25">
      <c r="A426" s="19">
        <v>43209</v>
      </c>
      <c r="B426" s="18">
        <v>0.94</v>
      </c>
      <c r="C426">
        <f t="shared" si="18"/>
        <v>2018</v>
      </c>
      <c r="D426">
        <f t="shared" si="19"/>
        <v>2</v>
      </c>
      <c r="E426">
        <f t="shared" si="20"/>
        <v>1</v>
      </c>
    </row>
    <row r="427" spans="1:5" x14ac:dyDescent="0.25">
      <c r="A427" s="19">
        <v>43208</v>
      </c>
      <c r="B427" s="18">
        <v>0.93</v>
      </c>
      <c r="C427">
        <f t="shared" si="18"/>
        <v>2018</v>
      </c>
      <c r="D427">
        <f t="shared" si="19"/>
        <v>2</v>
      </c>
      <c r="E427">
        <f t="shared" si="20"/>
        <v>1</v>
      </c>
    </row>
    <row r="428" spans="1:5" x14ac:dyDescent="0.25">
      <c r="A428" s="19">
        <v>43207</v>
      </c>
      <c r="B428" s="18">
        <v>0.92</v>
      </c>
      <c r="C428">
        <f t="shared" si="18"/>
        <v>2018</v>
      </c>
      <c r="D428">
        <f t="shared" si="19"/>
        <v>2</v>
      </c>
      <c r="E428">
        <f t="shared" si="20"/>
        <v>1</v>
      </c>
    </row>
    <row r="429" spans="1:5" x14ac:dyDescent="0.25">
      <c r="A429" s="19">
        <v>43206</v>
      </c>
      <c r="B429" s="18">
        <v>0.93</v>
      </c>
      <c r="C429">
        <f t="shared" si="18"/>
        <v>2018</v>
      </c>
      <c r="D429">
        <f t="shared" si="19"/>
        <v>2</v>
      </c>
      <c r="E429">
        <f t="shared" si="20"/>
        <v>1</v>
      </c>
    </row>
    <row r="430" spans="1:5" x14ac:dyDescent="0.25">
      <c r="A430" s="19">
        <v>43203</v>
      </c>
      <c r="B430" s="18">
        <v>0.97</v>
      </c>
      <c r="C430">
        <f t="shared" si="18"/>
        <v>2018</v>
      </c>
      <c r="D430">
        <f t="shared" si="19"/>
        <v>2</v>
      </c>
      <c r="E430">
        <f t="shared" si="20"/>
        <v>1</v>
      </c>
    </row>
    <row r="431" spans="1:5" x14ac:dyDescent="0.25">
      <c r="A431" s="19">
        <v>43202</v>
      </c>
      <c r="B431" s="18">
        <v>0.99</v>
      </c>
      <c r="C431">
        <f t="shared" si="18"/>
        <v>2018</v>
      </c>
      <c r="D431">
        <f t="shared" si="19"/>
        <v>2</v>
      </c>
      <c r="E431">
        <f t="shared" si="20"/>
        <v>1</v>
      </c>
    </row>
    <row r="432" spans="1:5" x14ac:dyDescent="0.25">
      <c r="A432" s="19">
        <v>43201</v>
      </c>
      <c r="B432" s="18">
        <v>0.98</v>
      </c>
      <c r="C432">
        <f t="shared" si="18"/>
        <v>2018</v>
      </c>
      <c r="D432">
        <f t="shared" si="19"/>
        <v>2</v>
      </c>
      <c r="E432">
        <f t="shared" si="20"/>
        <v>1</v>
      </c>
    </row>
    <row r="433" spans="1:5" x14ac:dyDescent="0.25">
      <c r="A433" s="19">
        <v>43200</v>
      </c>
      <c r="B433" s="18">
        <v>0.98</v>
      </c>
      <c r="C433">
        <f t="shared" si="18"/>
        <v>2018</v>
      </c>
      <c r="D433">
        <f t="shared" si="19"/>
        <v>2</v>
      </c>
      <c r="E433">
        <f t="shared" si="20"/>
        <v>1</v>
      </c>
    </row>
    <row r="434" spans="1:5" x14ac:dyDescent="0.25">
      <c r="A434" s="19">
        <v>43199</v>
      </c>
      <c r="B434" s="18">
        <v>0.99</v>
      </c>
      <c r="C434">
        <f t="shared" si="18"/>
        <v>2018</v>
      </c>
      <c r="D434">
        <f t="shared" si="19"/>
        <v>2</v>
      </c>
      <c r="E434">
        <f t="shared" si="20"/>
        <v>1</v>
      </c>
    </row>
    <row r="435" spans="1:5" x14ac:dyDescent="0.25">
      <c r="A435" s="19">
        <v>43196</v>
      </c>
      <c r="B435" s="18">
        <v>0.98</v>
      </c>
      <c r="C435">
        <f t="shared" si="18"/>
        <v>2018</v>
      </c>
      <c r="D435">
        <f t="shared" si="19"/>
        <v>2</v>
      </c>
      <c r="E435">
        <f t="shared" si="20"/>
        <v>1</v>
      </c>
    </row>
    <row r="436" spans="1:5" x14ac:dyDescent="0.25">
      <c r="A436" s="19">
        <v>43194</v>
      </c>
      <c r="B436" s="18">
        <v>1</v>
      </c>
      <c r="C436">
        <f t="shared" si="18"/>
        <v>2018</v>
      </c>
      <c r="D436">
        <f t="shared" si="19"/>
        <v>2</v>
      </c>
      <c r="E436">
        <f t="shared" si="20"/>
        <v>1</v>
      </c>
    </row>
    <row r="437" spans="1:5" x14ac:dyDescent="0.25">
      <c r="A437" s="19">
        <v>43193</v>
      </c>
      <c r="B437" s="18">
        <v>1</v>
      </c>
      <c r="C437">
        <f t="shared" si="18"/>
        <v>2018</v>
      </c>
      <c r="D437">
        <f t="shared" si="19"/>
        <v>2</v>
      </c>
      <c r="E437">
        <f t="shared" si="20"/>
        <v>1</v>
      </c>
    </row>
    <row r="438" spans="1:5" x14ac:dyDescent="0.25">
      <c r="A438" s="19">
        <v>43188</v>
      </c>
      <c r="B438" s="18">
        <v>1.03</v>
      </c>
      <c r="C438">
        <f t="shared" si="18"/>
        <v>2018</v>
      </c>
      <c r="D438">
        <f t="shared" si="19"/>
        <v>1</v>
      </c>
      <c r="E438">
        <f t="shared" si="20"/>
        <v>1</v>
      </c>
    </row>
    <row r="439" spans="1:5" x14ac:dyDescent="0.25">
      <c r="A439" s="19">
        <v>43187</v>
      </c>
      <c r="B439" s="18">
        <v>0.92</v>
      </c>
      <c r="C439">
        <f t="shared" si="18"/>
        <v>2018</v>
      </c>
      <c r="D439">
        <f t="shared" si="19"/>
        <v>1</v>
      </c>
      <c r="E439">
        <f t="shared" si="20"/>
        <v>1</v>
      </c>
    </row>
    <row r="440" spans="1:5" x14ac:dyDescent="0.25">
      <c r="A440" s="19">
        <v>43186</v>
      </c>
      <c r="B440" s="18">
        <v>0.88</v>
      </c>
      <c r="C440">
        <f t="shared" si="18"/>
        <v>2018</v>
      </c>
      <c r="D440">
        <f t="shared" si="19"/>
        <v>1</v>
      </c>
      <c r="E440">
        <f t="shared" si="20"/>
        <v>1</v>
      </c>
    </row>
    <row r="441" spans="1:5" x14ac:dyDescent="0.25">
      <c r="A441" s="19">
        <v>43181</v>
      </c>
      <c r="B441" s="18">
        <v>0.83</v>
      </c>
      <c r="C441">
        <f t="shared" si="18"/>
        <v>2018</v>
      </c>
      <c r="D441">
        <f t="shared" si="19"/>
        <v>1</v>
      </c>
      <c r="E441">
        <f t="shared" si="20"/>
        <v>1</v>
      </c>
    </row>
    <row r="442" spans="1:5" x14ac:dyDescent="0.25">
      <c r="A442" s="19">
        <v>43180</v>
      </c>
      <c r="B442" s="18">
        <v>0.84</v>
      </c>
      <c r="C442">
        <f t="shared" si="18"/>
        <v>2018</v>
      </c>
      <c r="D442">
        <f t="shared" si="19"/>
        <v>1</v>
      </c>
      <c r="E442">
        <f t="shared" si="20"/>
        <v>1</v>
      </c>
    </row>
    <row r="443" spans="1:5" x14ac:dyDescent="0.25">
      <c r="A443" s="19">
        <v>43178</v>
      </c>
      <c r="B443" s="18">
        <v>0.84</v>
      </c>
      <c r="C443">
        <f t="shared" si="18"/>
        <v>2018</v>
      </c>
      <c r="D443">
        <f t="shared" si="19"/>
        <v>1</v>
      </c>
      <c r="E443">
        <f t="shared" si="20"/>
        <v>1</v>
      </c>
    </row>
    <row r="444" spans="1:5" x14ac:dyDescent="0.25">
      <c r="A444" s="19">
        <v>43173</v>
      </c>
      <c r="B444" s="18">
        <v>0.83</v>
      </c>
      <c r="C444">
        <f t="shared" si="18"/>
        <v>2018</v>
      </c>
      <c r="D444">
        <f t="shared" si="19"/>
        <v>1</v>
      </c>
      <c r="E444">
        <f t="shared" si="20"/>
        <v>1</v>
      </c>
    </row>
    <row r="445" spans="1:5" x14ac:dyDescent="0.25">
      <c r="A445" s="19">
        <v>43172</v>
      </c>
      <c r="B445" s="18">
        <v>0.83</v>
      </c>
      <c r="C445">
        <f t="shared" si="18"/>
        <v>2018</v>
      </c>
      <c r="D445">
        <f t="shared" si="19"/>
        <v>1</v>
      </c>
      <c r="E445">
        <f t="shared" si="20"/>
        <v>1</v>
      </c>
    </row>
    <row r="446" spans="1:5" x14ac:dyDescent="0.25">
      <c r="A446" s="19">
        <v>43171</v>
      </c>
      <c r="B446" s="18">
        <v>0.86</v>
      </c>
      <c r="C446">
        <f t="shared" si="18"/>
        <v>2018</v>
      </c>
      <c r="D446">
        <f t="shared" si="19"/>
        <v>1</v>
      </c>
      <c r="E446">
        <f t="shared" si="20"/>
        <v>1</v>
      </c>
    </row>
    <row r="447" spans="1:5" x14ac:dyDescent="0.25">
      <c r="A447" s="19">
        <v>43168</v>
      </c>
      <c r="B447" s="18">
        <v>0.87</v>
      </c>
      <c r="C447">
        <f t="shared" si="18"/>
        <v>2018</v>
      </c>
      <c r="D447">
        <f t="shared" si="19"/>
        <v>1</v>
      </c>
      <c r="E447">
        <f t="shared" si="20"/>
        <v>1</v>
      </c>
    </row>
    <row r="448" spans="1:5" x14ac:dyDescent="0.25">
      <c r="A448" s="19">
        <v>43167</v>
      </c>
      <c r="B448" s="18">
        <v>0.87</v>
      </c>
      <c r="C448">
        <f t="shared" si="18"/>
        <v>2018</v>
      </c>
      <c r="D448">
        <f t="shared" si="19"/>
        <v>1</v>
      </c>
      <c r="E448">
        <f t="shared" si="20"/>
        <v>1</v>
      </c>
    </row>
    <row r="449" spans="1:5" x14ac:dyDescent="0.25">
      <c r="A449" s="19">
        <v>43165</v>
      </c>
      <c r="B449" s="18">
        <v>0.86</v>
      </c>
      <c r="C449">
        <f t="shared" si="18"/>
        <v>2018</v>
      </c>
      <c r="D449">
        <f t="shared" si="19"/>
        <v>1</v>
      </c>
      <c r="E449">
        <f t="shared" si="20"/>
        <v>1</v>
      </c>
    </row>
    <row r="450" spans="1:5" x14ac:dyDescent="0.25">
      <c r="A450" s="19">
        <v>43160</v>
      </c>
      <c r="B450" s="18">
        <v>0.86</v>
      </c>
      <c r="C450">
        <f t="shared" si="18"/>
        <v>2018</v>
      </c>
      <c r="D450">
        <f t="shared" si="19"/>
        <v>1</v>
      </c>
      <c r="E450">
        <f t="shared" si="20"/>
        <v>1</v>
      </c>
    </row>
    <row r="451" spans="1:5" x14ac:dyDescent="0.25">
      <c r="A451" s="19">
        <v>43159</v>
      </c>
      <c r="B451" s="18">
        <v>0.86</v>
      </c>
      <c r="C451">
        <f t="shared" ref="C451:C514" si="21">YEAR(A451)</f>
        <v>2018</v>
      </c>
      <c r="D451">
        <f t="shared" ref="D451:D514" si="22">ROUNDUP(MONTH(A451)/3,0)</f>
        <v>1</v>
      </c>
      <c r="E451">
        <f t="shared" ref="E451:E514" si="23">ROUND((D451/2),0)</f>
        <v>1</v>
      </c>
    </row>
    <row r="452" spans="1:5" x14ac:dyDescent="0.25">
      <c r="A452" s="19">
        <v>43158</v>
      </c>
      <c r="B452" s="18">
        <v>0.86</v>
      </c>
      <c r="C452">
        <f t="shared" si="21"/>
        <v>2018</v>
      </c>
      <c r="D452">
        <f t="shared" si="22"/>
        <v>1</v>
      </c>
      <c r="E452">
        <f t="shared" si="23"/>
        <v>1</v>
      </c>
    </row>
    <row r="453" spans="1:5" x14ac:dyDescent="0.25">
      <c r="A453" s="19">
        <v>43153</v>
      </c>
      <c r="B453" s="18">
        <v>0.86</v>
      </c>
      <c r="C453">
        <f t="shared" si="21"/>
        <v>2018</v>
      </c>
      <c r="D453">
        <f t="shared" si="22"/>
        <v>1</v>
      </c>
      <c r="E453">
        <f t="shared" si="23"/>
        <v>1</v>
      </c>
    </row>
    <row r="454" spans="1:5" x14ac:dyDescent="0.25">
      <c r="A454" s="19">
        <v>43152</v>
      </c>
      <c r="B454" s="18">
        <v>0.86</v>
      </c>
      <c r="C454">
        <f t="shared" si="21"/>
        <v>2018</v>
      </c>
      <c r="D454">
        <f t="shared" si="22"/>
        <v>1</v>
      </c>
      <c r="E454">
        <f t="shared" si="23"/>
        <v>1</v>
      </c>
    </row>
    <row r="455" spans="1:5" x14ac:dyDescent="0.25">
      <c r="A455" s="19">
        <v>43145</v>
      </c>
      <c r="B455" s="18">
        <v>0.84</v>
      </c>
      <c r="C455">
        <f t="shared" si="21"/>
        <v>2018</v>
      </c>
      <c r="D455">
        <f t="shared" si="22"/>
        <v>1</v>
      </c>
      <c r="E455">
        <f t="shared" si="23"/>
        <v>1</v>
      </c>
    </row>
    <row r="456" spans="1:5" x14ac:dyDescent="0.25">
      <c r="A456" s="19">
        <v>43140</v>
      </c>
      <c r="B456" s="18">
        <v>0.86</v>
      </c>
      <c r="C456">
        <f t="shared" si="21"/>
        <v>2018</v>
      </c>
      <c r="D456">
        <f t="shared" si="22"/>
        <v>1</v>
      </c>
      <c r="E456">
        <f t="shared" si="23"/>
        <v>1</v>
      </c>
    </row>
    <row r="457" spans="1:5" x14ac:dyDescent="0.25">
      <c r="A457" s="19">
        <v>43137</v>
      </c>
      <c r="B457" s="18">
        <v>0.88</v>
      </c>
      <c r="C457">
        <f t="shared" si="21"/>
        <v>2018</v>
      </c>
      <c r="D457">
        <f t="shared" si="22"/>
        <v>1</v>
      </c>
      <c r="E457">
        <f t="shared" si="23"/>
        <v>1</v>
      </c>
    </row>
    <row r="458" spans="1:5" x14ac:dyDescent="0.25">
      <c r="A458" s="19">
        <v>43136</v>
      </c>
      <c r="B458" s="18">
        <v>0.92</v>
      </c>
      <c r="C458">
        <f t="shared" si="21"/>
        <v>2018</v>
      </c>
      <c r="D458">
        <f t="shared" si="22"/>
        <v>1</v>
      </c>
      <c r="E458">
        <f t="shared" si="23"/>
        <v>1</v>
      </c>
    </row>
    <row r="459" spans="1:5" x14ac:dyDescent="0.25">
      <c r="A459" s="19">
        <v>43133</v>
      </c>
      <c r="B459" s="18">
        <v>0.91</v>
      </c>
      <c r="C459">
        <f t="shared" si="21"/>
        <v>2018</v>
      </c>
      <c r="D459">
        <f t="shared" si="22"/>
        <v>1</v>
      </c>
      <c r="E459">
        <f t="shared" si="23"/>
        <v>1</v>
      </c>
    </row>
    <row r="460" spans="1:5" x14ac:dyDescent="0.25">
      <c r="A460" s="19">
        <v>43132</v>
      </c>
      <c r="B460" s="18">
        <v>0.89</v>
      </c>
      <c r="C460">
        <f t="shared" si="21"/>
        <v>2018</v>
      </c>
      <c r="D460">
        <f t="shared" si="22"/>
        <v>1</v>
      </c>
      <c r="E460">
        <f t="shared" si="23"/>
        <v>1</v>
      </c>
    </row>
    <row r="461" spans="1:5" x14ac:dyDescent="0.25">
      <c r="A461" s="19">
        <v>43131</v>
      </c>
      <c r="B461" s="18">
        <v>0.91</v>
      </c>
      <c r="C461">
        <f t="shared" si="21"/>
        <v>2018</v>
      </c>
      <c r="D461">
        <f t="shared" si="22"/>
        <v>1</v>
      </c>
      <c r="E461">
        <f t="shared" si="23"/>
        <v>1</v>
      </c>
    </row>
    <row r="462" spans="1:5" x14ac:dyDescent="0.25">
      <c r="A462" s="19">
        <v>43130</v>
      </c>
      <c r="B462" s="18">
        <v>0.88</v>
      </c>
      <c r="C462">
        <f t="shared" si="21"/>
        <v>2018</v>
      </c>
      <c r="D462">
        <f t="shared" si="22"/>
        <v>1</v>
      </c>
      <c r="E462">
        <f t="shared" si="23"/>
        <v>1</v>
      </c>
    </row>
    <row r="463" spans="1:5" x14ac:dyDescent="0.25">
      <c r="A463" s="19">
        <v>43129</v>
      </c>
      <c r="B463" s="18">
        <v>0.85</v>
      </c>
      <c r="C463">
        <f t="shared" si="21"/>
        <v>2018</v>
      </c>
      <c r="D463">
        <f t="shared" si="22"/>
        <v>1</v>
      </c>
      <c r="E463">
        <f t="shared" si="23"/>
        <v>1</v>
      </c>
    </row>
    <row r="464" spans="1:5" x14ac:dyDescent="0.25">
      <c r="A464" s="19">
        <v>43126</v>
      </c>
      <c r="B464" s="18">
        <v>0.98</v>
      </c>
      <c r="C464">
        <f t="shared" si="21"/>
        <v>2018</v>
      </c>
      <c r="D464">
        <f t="shared" si="22"/>
        <v>1</v>
      </c>
      <c r="E464">
        <f t="shared" si="23"/>
        <v>1</v>
      </c>
    </row>
    <row r="465" spans="1:5" x14ac:dyDescent="0.25">
      <c r="A465" s="19">
        <v>43125</v>
      </c>
      <c r="B465" s="18">
        <v>0.84</v>
      </c>
      <c r="C465">
        <f t="shared" si="21"/>
        <v>2018</v>
      </c>
      <c r="D465">
        <f t="shared" si="22"/>
        <v>1</v>
      </c>
      <c r="E465">
        <f t="shared" si="23"/>
        <v>1</v>
      </c>
    </row>
    <row r="466" spans="1:5" x14ac:dyDescent="0.25">
      <c r="A466" s="19">
        <v>43123</v>
      </c>
      <c r="B466" s="18">
        <v>0.86</v>
      </c>
      <c r="C466">
        <f t="shared" si="21"/>
        <v>2018</v>
      </c>
      <c r="D466">
        <f t="shared" si="22"/>
        <v>1</v>
      </c>
      <c r="E466">
        <f t="shared" si="23"/>
        <v>1</v>
      </c>
    </row>
    <row r="467" spans="1:5" x14ac:dyDescent="0.25">
      <c r="A467" s="19">
        <v>43122</v>
      </c>
      <c r="B467" s="18">
        <v>0.86</v>
      </c>
      <c r="C467">
        <f t="shared" si="21"/>
        <v>2018</v>
      </c>
      <c r="D467">
        <f t="shared" si="22"/>
        <v>1</v>
      </c>
      <c r="E467">
        <f t="shared" si="23"/>
        <v>1</v>
      </c>
    </row>
    <row r="468" spans="1:5" x14ac:dyDescent="0.25">
      <c r="A468" s="19">
        <v>43119</v>
      </c>
      <c r="B468" s="18">
        <v>0.88</v>
      </c>
      <c r="C468">
        <f t="shared" si="21"/>
        <v>2018</v>
      </c>
      <c r="D468">
        <f t="shared" si="22"/>
        <v>1</v>
      </c>
      <c r="E468">
        <f t="shared" si="23"/>
        <v>1</v>
      </c>
    </row>
    <row r="469" spans="1:5" x14ac:dyDescent="0.25">
      <c r="A469" s="19">
        <v>43118</v>
      </c>
      <c r="B469" s="18">
        <v>0.86</v>
      </c>
      <c r="C469">
        <f t="shared" si="21"/>
        <v>2018</v>
      </c>
      <c r="D469">
        <f t="shared" si="22"/>
        <v>1</v>
      </c>
      <c r="E469">
        <f t="shared" si="23"/>
        <v>1</v>
      </c>
    </row>
    <row r="470" spans="1:5" x14ac:dyDescent="0.25">
      <c r="A470" s="19">
        <v>43117</v>
      </c>
      <c r="B470" s="18">
        <v>0.85</v>
      </c>
      <c r="C470">
        <f t="shared" si="21"/>
        <v>2018</v>
      </c>
      <c r="D470">
        <f t="shared" si="22"/>
        <v>1</v>
      </c>
      <c r="E470">
        <f t="shared" si="23"/>
        <v>1</v>
      </c>
    </row>
    <row r="471" spans="1:5" x14ac:dyDescent="0.25">
      <c r="A471" s="19">
        <v>43116</v>
      </c>
      <c r="B471" s="18">
        <v>0.85</v>
      </c>
      <c r="C471">
        <f t="shared" si="21"/>
        <v>2018</v>
      </c>
      <c r="D471">
        <f t="shared" si="22"/>
        <v>1</v>
      </c>
      <c r="E471">
        <f t="shared" si="23"/>
        <v>1</v>
      </c>
    </row>
    <row r="472" spans="1:5" x14ac:dyDescent="0.25">
      <c r="A472" s="19">
        <v>43115</v>
      </c>
      <c r="B472" s="18">
        <v>0.83</v>
      </c>
      <c r="C472">
        <f t="shared" si="21"/>
        <v>2018</v>
      </c>
      <c r="D472">
        <f t="shared" si="22"/>
        <v>1</v>
      </c>
      <c r="E472">
        <f t="shared" si="23"/>
        <v>1</v>
      </c>
    </row>
    <row r="473" spans="1:5" x14ac:dyDescent="0.25">
      <c r="A473" s="19">
        <v>43112</v>
      </c>
      <c r="B473" s="18">
        <v>0.88</v>
      </c>
      <c r="C473">
        <f t="shared" si="21"/>
        <v>2018</v>
      </c>
      <c r="D473">
        <f t="shared" si="22"/>
        <v>1</v>
      </c>
      <c r="E473">
        <f t="shared" si="23"/>
        <v>1</v>
      </c>
    </row>
    <row r="474" spans="1:5" x14ac:dyDescent="0.25">
      <c r="A474" s="19">
        <v>43109</v>
      </c>
      <c r="B474" s="18">
        <v>0.85</v>
      </c>
      <c r="C474">
        <f t="shared" si="21"/>
        <v>2018</v>
      </c>
      <c r="D474">
        <f t="shared" si="22"/>
        <v>1</v>
      </c>
      <c r="E474">
        <f t="shared" si="23"/>
        <v>1</v>
      </c>
    </row>
    <row r="475" spans="1:5" x14ac:dyDescent="0.25">
      <c r="A475" s="19">
        <v>43108</v>
      </c>
      <c r="B475" s="18">
        <v>0.85</v>
      </c>
      <c r="C475">
        <f t="shared" si="21"/>
        <v>2018</v>
      </c>
      <c r="D475">
        <f t="shared" si="22"/>
        <v>1</v>
      </c>
      <c r="E475">
        <f t="shared" si="23"/>
        <v>1</v>
      </c>
    </row>
    <row r="476" spans="1:5" x14ac:dyDescent="0.25">
      <c r="A476" s="19">
        <v>43103</v>
      </c>
      <c r="B476" s="18">
        <v>0.84</v>
      </c>
      <c r="C476">
        <f t="shared" si="21"/>
        <v>2018</v>
      </c>
      <c r="D476">
        <f t="shared" si="22"/>
        <v>1</v>
      </c>
      <c r="E476">
        <f t="shared" si="23"/>
        <v>1</v>
      </c>
    </row>
    <row r="477" spans="1:5" x14ac:dyDescent="0.25">
      <c r="A477" s="19">
        <v>43098</v>
      </c>
      <c r="B477" s="18">
        <v>0.84</v>
      </c>
      <c r="C477">
        <f t="shared" si="21"/>
        <v>2017</v>
      </c>
      <c r="D477">
        <f t="shared" si="22"/>
        <v>4</v>
      </c>
      <c r="E477">
        <f t="shared" si="23"/>
        <v>2</v>
      </c>
    </row>
    <row r="478" spans="1:5" x14ac:dyDescent="0.25">
      <c r="A478" s="19">
        <v>43097</v>
      </c>
      <c r="B478" s="18">
        <v>0.83</v>
      </c>
      <c r="C478">
        <f t="shared" si="21"/>
        <v>2017</v>
      </c>
      <c r="D478">
        <f t="shared" si="22"/>
        <v>4</v>
      </c>
      <c r="E478">
        <f t="shared" si="23"/>
        <v>2</v>
      </c>
    </row>
    <row r="479" spans="1:5" x14ac:dyDescent="0.25">
      <c r="A479" s="19">
        <v>43091</v>
      </c>
      <c r="B479" s="18">
        <v>0.83</v>
      </c>
      <c r="C479">
        <f t="shared" si="21"/>
        <v>2017</v>
      </c>
      <c r="D479">
        <f t="shared" si="22"/>
        <v>4</v>
      </c>
      <c r="E479">
        <f t="shared" si="23"/>
        <v>2</v>
      </c>
    </row>
    <row r="480" spans="1:5" x14ac:dyDescent="0.25">
      <c r="A480" s="19">
        <v>43090</v>
      </c>
      <c r="B480" s="18">
        <v>0.81</v>
      </c>
      <c r="C480">
        <f t="shared" si="21"/>
        <v>2017</v>
      </c>
      <c r="D480">
        <f t="shared" si="22"/>
        <v>4</v>
      </c>
      <c r="E480">
        <f t="shared" si="23"/>
        <v>2</v>
      </c>
    </row>
    <row r="481" spans="1:5" x14ac:dyDescent="0.25">
      <c r="A481" s="19">
        <v>43089</v>
      </c>
      <c r="B481" s="18">
        <v>0.81</v>
      </c>
      <c r="C481">
        <f t="shared" si="21"/>
        <v>2017</v>
      </c>
      <c r="D481">
        <f t="shared" si="22"/>
        <v>4</v>
      </c>
      <c r="E481">
        <f t="shared" si="23"/>
        <v>2</v>
      </c>
    </row>
    <row r="482" spans="1:5" x14ac:dyDescent="0.25">
      <c r="A482" s="19">
        <v>43087</v>
      </c>
      <c r="B482" s="18">
        <v>0.84</v>
      </c>
      <c r="C482">
        <f t="shared" si="21"/>
        <v>2017</v>
      </c>
      <c r="D482">
        <f t="shared" si="22"/>
        <v>4</v>
      </c>
      <c r="E482">
        <f t="shared" si="23"/>
        <v>2</v>
      </c>
    </row>
    <row r="483" spans="1:5" x14ac:dyDescent="0.25">
      <c r="A483" s="19">
        <v>43084</v>
      </c>
      <c r="B483" s="18">
        <v>0.84</v>
      </c>
      <c r="C483">
        <f t="shared" si="21"/>
        <v>2017</v>
      </c>
      <c r="D483">
        <f t="shared" si="22"/>
        <v>4</v>
      </c>
      <c r="E483">
        <f t="shared" si="23"/>
        <v>2</v>
      </c>
    </row>
    <row r="484" spans="1:5" x14ac:dyDescent="0.25">
      <c r="A484" s="19">
        <v>43083</v>
      </c>
      <c r="B484" s="18">
        <v>0.85</v>
      </c>
      <c r="C484">
        <f t="shared" si="21"/>
        <v>2017</v>
      </c>
      <c r="D484">
        <f t="shared" si="22"/>
        <v>4</v>
      </c>
      <c r="E484">
        <f t="shared" si="23"/>
        <v>2</v>
      </c>
    </row>
    <row r="485" spans="1:5" x14ac:dyDescent="0.25">
      <c r="A485" s="19">
        <v>43082</v>
      </c>
      <c r="B485" s="18">
        <v>0.85</v>
      </c>
      <c r="C485">
        <f t="shared" si="21"/>
        <v>2017</v>
      </c>
      <c r="D485">
        <f t="shared" si="22"/>
        <v>4</v>
      </c>
      <c r="E485">
        <f t="shared" si="23"/>
        <v>2</v>
      </c>
    </row>
    <row r="486" spans="1:5" x14ac:dyDescent="0.25">
      <c r="A486" s="19">
        <v>43081</v>
      </c>
      <c r="B486" s="18">
        <v>0.85</v>
      </c>
      <c r="C486">
        <f t="shared" si="21"/>
        <v>2017</v>
      </c>
      <c r="D486">
        <f t="shared" si="22"/>
        <v>4</v>
      </c>
      <c r="E486">
        <f t="shared" si="23"/>
        <v>2</v>
      </c>
    </row>
    <row r="487" spans="1:5" x14ac:dyDescent="0.25">
      <c r="A487" s="19">
        <v>43080</v>
      </c>
      <c r="B487" s="18">
        <v>0.86</v>
      </c>
      <c r="C487">
        <f t="shared" si="21"/>
        <v>2017</v>
      </c>
      <c r="D487">
        <f t="shared" si="22"/>
        <v>4</v>
      </c>
      <c r="E487">
        <f t="shared" si="23"/>
        <v>2</v>
      </c>
    </row>
    <row r="488" spans="1:5" x14ac:dyDescent="0.25">
      <c r="A488" s="19">
        <v>43077</v>
      </c>
      <c r="B488" s="18">
        <v>0.84</v>
      </c>
      <c r="C488">
        <f t="shared" si="21"/>
        <v>2017</v>
      </c>
      <c r="D488">
        <f t="shared" si="22"/>
        <v>4</v>
      </c>
      <c r="E488">
        <f t="shared" si="23"/>
        <v>2</v>
      </c>
    </row>
    <row r="489" spans="1:5" x14ac:dyDescent="0.25">
      <c r="A489" s="19">
        <v>43076</v>
      </c>
      <c r="B489" s="18">
        <v>0.8</v>
      </c>
      <c r="C489">
        <f t="shared" si="21"/>
        <v>2017</v>
      </c>
      <c r="D489">
        <f t="shared" si="22"/>
        <v>4</v>
      </c>
      <c r="E489">
        <f t="shared" si="23"/>
        <v>2</v>
      </c>
    </row>
    <row r="490" spans="1:5" x14ac:dyDescent="0.25">
      <c r="A490" s="19">
        <v>43075</v>
      </c>
      <c r="B490" s="18">
        <v>0.8</v>
      </c>
      <c r="C490">
        <f t="shared" si="21"/>
        <v>2017</v>
      </c>
      <c r="D490">
        <f t="shared" si="22"/>
        <v>4</v>
      </c>
      <c r="E490">
        <f t="shared" si="23"/>
        <v>2</v>
      </c>
    </row>
    <row r="491" spans="1:5" x14ac:dyDescent="0.25">
      <c r="A491" s="19">
        <v>43074</v>
      </c>
      <c r="B491" s="18">
        <v>0.86</v>
      </c>
      <c r="C491">
        <f t="shared" si="21"/>
        <v>2017</v>
      </c>
      <c r="D491">
        <f t="shared" si="22"/>
        <v>4</v>
      </c>
      <c r="E491">
        <f t="shared" si="23"/>
        <v>2</v>
      </c>
    </row>
    <row r="492" spans="1:5" x14ac:dyDescent="0.25">
      <c r="A492" s="19">
        <v>43073</v>
      </c>
      <c r="B492" s="18">
        <v>0.86</v>
      </c>
      <c r="C492">
        <f t="shared" si="21"/>
        <v>2017</v>
      </c>
      <c r="D492">
        <f t="shared" si="22"/>
        <v>4</v>
      </c>
      <c r="E492">
        <f t="shared" si="23"/>
        <v>2</v>
      </c>
    </row>
    <row r="493" spans="1:5" x14ac:dyDescent="0.25">
      <c r="A493" s="19">
        <v>43069</v>
      </c>
      <c r="B493" s="18">
        <v>0.84</v>
      </c>
      <c r="C493">
        <f t="shared" si="21"/>
        <v>2017</v>
      </c>
      <c r="D493">
        <f t="shared" si="22"/>
        <v>4</v>
      </c>
      <c r="E493">
        <f t="shared" si="23"/>
        <v>2</v>
      </c>
    </row>
    <row r="494" spans="1:5" x14ac:dyDescent="0.25">
      <c r="A494" s="19">
        <v>43068</v>
      </c>
      <c r="B494" s="18">
        <v>0.82</v>
      </c>
      <c r="C494">
        <f t="shared" si="21"/>
        <v>2017</v>
      </c>
      <c r="D494">
        <f t="shared" si="22"/>
        <v>4</v>
      </c>
      <c r="E494">
        <f t="shared" si="23"/>
        <v>2</v>
      </c>
    </row>
    <row r="495" spans="1:5" x14ac:dyDescent="0.25">
      <c r="A495" s="19">
        <v>43067</v>
      </c>
      <c r="B495" s="18">
        <v>0.82</v>
      </c>
      <c r="C495">
        <f t="shared" si="21"/>
        <v>2017</v>
      </c>
      <c r="D495">
        <f t="shared" si="22"/>
        <v>4</v>
      </c>
      <c r="E495">
        <f t="shared" si="23"/>
        <v>2</v>
      </c>
    </row>
    <row r="496" spans="1:5" x14ac:dyDescent="0.25">
      <c r="A496" s="19">
        <v>43066</v>
      </c>
      <c r="B496" s="18">
        <v>0.79</v>
      </c>
      <c r="C496">
        <f t="shared" si="21"/>
        <v>2017</v>
      </c>
      <c r="D496">
        <f t="shared" si="22"/>
        <v>4</v>
      </c>
      <c r="E496">
        <f t="shared" si="23"/>
        <v>2</v>
      </c>
    </row>
    <row r="497" spans="1:5" x14ac:dyDescent="0.25">
      <c r="A497" s="19">
        <v>43063</v>
      </c>
      <c r="B497" s="18">
        <v>0.75</v>
      </c>
      <c r="C497">
        <f t="shared" si="21"/>
        <v>2017</v>
      </c>
      <c r="D497">
        <f t="shared" si="22"/>
        <v>4</v>
      </c>
      <c r="E497">
        <f t="shared" si="23"/>
        <v>2</v>
      </c>
    </row>
    <row r="498" spans="1:5" x14ac:dyDescent="0.25">
      <c r="A498" s="19">
        <v>43061</v>
      </c>
      <c r="B498" s="18">
        <v>0.75</v>
      </c>
      <c r="C498">
        <f t="shared" si="21"/>
        <v>2017</v>
      </c>
      <c r="D498">
        <f t="shared" si="22"/>
        <v>4</v>
      </c>
      <c r="E498">
        <f t="shared" si="23"/>
        <v>2</v>
      </c>
    </row>
    <row r="499" spans="1:5" x14ac:dyDescent="0.25">
      <c r="A499" s="19">
        <v>43055</v>
      </c>
      <c r="B499" s="18">
        <v>0.72</v>
      </c>
      <c r="C499">
        <f t="shared" si="21"/>
        <v>2017</v>
      </c>
      <c r="D499">
        <f t="shared" si="22"/>
        <v>4</v>
      </c>
      <c r="E499">
        <f t="shared" si="23"/>
        <v>2</v>
      </c>
    </row>
    <row r="500" spans="1:5" x14ac:dyDescent="0.25">
      <c r="A500" s="19">
        <v>43049</v>
      </c>
      <c r="B500" s="18">
        <v>0.75</v>
      </c>
      <c r="C500">
        <f t="shared" si="21"/>
        <v>2017</v>
      </c>
      <c r="D500">
        <f t="shared" si="22"/>
        <v>4</v>
      </c>
      <c r="E500">
        <f t="shared" si="23"/>
        <v>2</v>
      </c>
    </row>
    <row r="501" spans="1:5" x14ac:dyDescent="0.25">
      <c r="A501" s="19">
        <v>43048</v>
      </c>
      <c r="B501" s="18">
        <v>0.73</v>
      </c>
      <c r="C501">
        <f t="shared" si="21"/>
        <v>2017</v>
      </c>
      <c r="D501">
        <f t="shared" si="22"/>
        <v>4</v>
      </c>
      <c r="E501">
        <f t="shared" si="23"/>
        <v>2</v>
      </c>
    </row>
    <row r="502" spans="1:5" x14ac:dyDescent="0.25">
      <c r="A502" s="19">
        <v>43047</v>
      </c>
      <c r="B502" s="18">
        <v>0.73</v>
      </c>
      <c r="C502">
        <f t="shared" si="21"/>
        <v>2017</v>
      </c>
      <c r="D502">
        <f t="shared" si="22"/>
        <v>4</v>
      </c>
      <c r="E502">
        <f t="shared" si="23"/>
        <v>2</v>
      </c>
    </row>
    <row r="503" spans="1:5" x14ac:dyDescent="0.25">
      <c r="A503" s="19">
        <v>43039</v>
      </c>
      <c r="B503" s="18">
        <v>0.7</v>
      </c>
      <c r="C503">
        <f t="shared" si="21"/>
        <v>2017</v>
      </c>
      <c r="D503">
        <f t="shared" si="22"/>
        <v>4</v>
      </c>
      <c r="E503">
        <f t="shared" si="23"/>
        <v>2</v>
      </c>
    </row>
    <row r="504" spans="1:5" x14ac:dyDescent="0.25">
      <c r="A504" s="19">
        <v>43038</v>
      </c>
      <c r="B504" s="18">
        <v>0.7</v>
      </c>
      <c r="C504">
        <f t="shared" si="21"/>
        <v>2017</v>
      </c>
      <c r="D504">
        <f t="shared" si="22"/>
        <v>4</v>
      </c>
      <c r="E504">
        <f t="shared" si="23"/>
        <v>2</v>
      </c>
    </row>
    <row r="505" spans="1:5" x14ac:dyDescent="0.25">
      <c r="A505" s="19">
        <v>43035</v>
      </c>
      <c r="B505" s="18">
        <v>0.71</v>
      </c>
      <c r="C505">
        <f t="shared" si="21"/>
        <v>2017</v>
      </c>
      <c r="D505">
        <f t="shared" si="22"/>
        <v>4</v>
      </c>
      <c r="E505">
        <f t="shared" si="23"/>
        <v>2</v>
      </c>
    </row>
    <row r="506" spans="1:5" x14ac:dyDescent="0.25">
      <c r="A506" s="19">
        <v>43033</v>
      </c>
      <c r="B506" s="18">
        <v>0.7</v>
      </c>
      <c r="C506">
        <f t="shared" si="21"/>
        <v>2017</v>
      </c>
      <c r="D506">
        <f t="shared" si="22"/>
        <v>4</v>
      </c>
      <c r="E506">
        <f t="shared" si="23"/>
        <v>2</v>
      </c>
    </row>
    <row r="507" spans="1:5" x14ac:dyDescent="0.25">
      <c r="A507" s="19">
        <v>43032</v>
      </c>
      <c r="B507" s="18">
        <v>0.73</v>
      </c>
      <c r="C507">
        <f t="shared" si="21"/>
        <v>2017</v>
      </c>
      <c r="D507">
        <f t="shared" si="22"/>
        <v>4</v>
      </c>
      <c r="E507">
        <f t="shared" si="23"/>
        <v>2</v>
      </c>
    </row>
    <row r="508" spans="1:5" x14ac:dyDescent="0.25">
      <c r="A508" s="19">
        <v>43031</v>
      </c>
      <c r="B508" s="18">
        <v>0.69</v>
      </c>
      <c r="C508">
        <f t="shared" si="21"/>
        <v>2017</v>
      </c>
      <c r="D508">
        <f t="shared" si="22"/>
        <v>4</v>
      </c>
      <c r="E508">
        <f t="shared" si="23"/>
        <v>2</v>
      </c>
    </row>
    <row r="509" spans="1:5" x14ac:dyDescent="0.25">
      <c r="A509" s="19">
        <v>43028</v>
      </c>
      <c r="B509" s="18">
        <v>0.75</v>
      </c>
      <c r="C509">
        <f t="shared" si="21"/>
        <v>2017</v>
      </c>
      <c r="D509">
        <f t="shared" si="22"/>
        <v>4</v>
      </c>
      <c r="E509">
        <f t="shared" si="23"/>
        <v>2</v>
      </c>
    </row>
    <row r="510" spans="1:5" x14ac:dyDescent="0.25">
      <c r="A510" s="19">
        <v>43027</v>
      </c>
      <c r="B510" s="18">
        <v>0.69</v>
      </c>
      <c r="C510">
        <f t="shared" si="21"/>
        <v>2017</v>
      </c>
      <c r="D510">
        <f t="shared" si="22"/>
        <v>4</v>
      </c>
      <c r="E510">
        <f t="shared" si="23"/>
        <v>2</v>
      </c>
    </row>
    <row r="511" spans="1:5" x14ac:dyDescent="0.25">
      <c r="A511" s="19">
        <v>43024</v>
      </c>
      <c r="B511" s="18">
        <v>0.71</v>
      </c>
      <c r="C511">
        <f t="shared" si="21"/>
        <v>2017</v>
      </c>
      <c r="D511">
        <f t="shared" si="22"/>
        <v>4</v>
      </c>
      <c r="E511">
        <f t="shared" si="23"/>
        <v>2</v>
      </c>
    </row>
    <row r="512" spans="1:5" x14ac:dyDescent="0.25">
      <c r="A512" s="19">
        <v>43021</v>
      </c>
      <c r="B512" s="18">
        <v>0.72</v>
      </c>
      <c r="C512">
        <f t="shared" si="21"/>
        <v>2017</v>
      </c>
      <c r="D512">
        <f t="shared" si="22"/>
        <v>4</v>
      </c>
      <c r="E512">
        <f t="shared" si="23"/>
        <v>2</v>
      </c>
    </row>
    <row r="513" spans="1:5" x14ac:dyDescent="0.25">
      <c r="A513" s="19">
        <v>43019</v>
      </c>
      <c r="B513" s="18">
        <v>0.72</v>
      </c>
      <c r="C513">
        <f t="shared" si="21"/>
        <v>2017</v>
      </c>
      <c r="D513">
        <f t="shared" si="22"/>
        <v>4</v>
      </c>
      <c r="E513">
        <f t="shared" si="23"/>
        <v>2</v>
      </c>
    </row>
    <row r="514" spans="1:5" x14ac:dyDescent="0.25">
      <c r="A514" s="19">
        <v>43018</v>
      </c>
      <c r="B514" s="18">
        <v>0.73</v>
      </c>
      <c r="C514">
        <f t="shared" si="21"/>
        <v>2017</v>
      </c>
      <c r="D514">
        <f t="shared" si="22"/>
        <v>4</v>
      </c>
      <c r="E514">
        <f t="shared" si="23"/>
        <v>2</v>
      </c>
    </row>
    <row r="515" spans="1:5" x14ac:dyDescent="0.25">
      <c r="A515" s="19">
        <v>43017</v>
      </c>
      <c r="B515" s="18">
        <v>0.75</v>
      </c>
      <c r="C515">
        <f t="shared" ref="C515:C578" si="24">YEAR(A515)</f>
        <v>2017</v>
      </c>
      <c r="D515">
        <f t="shared" ref="D515:D578" si="25">ROUNDUP(MONTH(A515)/3,0)</f>
        <v>4</v>
      </c>
      <c r="E515">
        <f t="shared" ref="E515:E578" si="26">ROUND((D515/2),0)</f>
        <v>2</v>
      </c>
    </row>
    <row r="516" spans="1:5" x14ac:dyDescent="0.25">
      <c r="A516" s="19">
        <v>43014</v>
      </c>
      <c r="B516" s="18">
        <v>0.77</v>
      </c>
      <c r="C516">
        <f t="shared" si="24"/>
        <v>2017</v>
      </c>
      <c r="D516">
        <f t="shared" si="25"/>
        <v>4</v>
      </c>
      <c r="E516">
        <f t="shared" si="26"/>
        <v>2</v>
      </c>
    </row>
    <row r="517" spans="1:5" x14ac:dyDescent="0.25">
      <c r="A517" s="19">
        <v>43007</v>
      </c>
      <c r="B517" s="18">
        <v>0.72</v>
      </c>
      <c r="C517">
        <f t="shared" si="24"/>
        <v>2017</v>
      </c>
      <c r="D517">
        <f t="shared" si="25"/>
        <v>3</v>
      </c>
      <c r="E517">
        <f t="shared" si="26"/>
        <v>2</v>
      </c>
    </row>
    <row r="518" spans="1:5" x14ac:dyDescent="0.25">
      <c r="A518" s="19">
        <v>43006</v>
      </c>
      <c r="B518" s="18">
        <v>0.72</v>
      </c>
      <c r="C518">
        <f t="shared" si="24"/>
        <v>2017</v>
      </c>
      <c r="D518">
        <f t="shared" si="25"/>
        <v>3</v>
      </c>
      <c r="E518">
        <f t="shared" si="26"/>
        <v>2</v>
      </c>
    </row>
    <row r="519" spans="1:5" x14ac:dyDescent="0.25">
      <c r="A519" s="19">
        <v>43005</v>
      </c>
      <c r="B519" s="18">
        <v>0.77</v>
      </c>
      <c r="C519">
        <f t="shared" si="24"/>
        <v>2017</v>
      </c>
      <c r="D519">
        <f t="shared" si="25"/>
        <v>3</v>
      </c>
      <c r="E519">
        <f t="shared" si="26"/>
        <v>2</v>
      </c>
    </row>
    <row r="520" spans="1:5" x14ac:dyDescent="0.25">
      <c r="A520" s="19">
        <v>43004</v>
      </c>
      <c r="B520" s="18">
        <v>0.68</v>
      </c>
      <c r="C520">
        <f t="shared" si="24"/>
        <v>2017</v>
      </c>
      <c r="D520">
        <f t="shared" si="25"/>
        <v>3</v>
      </c>
      <c r="E520">
        <f t="shared" si="26"/>
        <v>2</v>
      </c>
    </row>
    <row r="521" spans="1:5" x14ac:dyDescent="0.25">
      <c r="A521" s="19">
        <v>43003</v>
      </c>
      <c r="B521" s="18">
        <v>0.7</v>
      </c>
      <c r="C521">
        <f t="shared" si="24"/>
        <v>2017</v>
      </c>
      <c r="D521">
        <f t="shared" si="25"/>
        <v>3</v>
      </c>
      <c r="E521">
        <f t="shared" si="26"/>
        <v>2</v>
      </c>
    </row>
    <row r="522" spans="1:5" x14ac:dyDescent="0.25">
      <c r="A522" s="19">
        <v>42999</v>
      </c>
      <c r="B522" s="18">
        <v>0.77</v>
      </c>
      <c r="C522">
        <f t="shared" si="24"/>
        <v>2017</v>
      </c>
      <c r="D522">
        <f t="shared" si="25"/>
        <v>3</v>
      </c>
      <c r="E522">
        <f t="shared" si="26"/>
        <v>2</v>
      </c>
    </row>
    <row r="523" spans="1:5" x14ac:dyDescent="0.25">
      <c r="A523" s="19">
        <v>42996</v>
      </c>
      <c r="B523" s="18">
        <v>0.73</v>
      </c>
      <c r="C523">
        <f t="shared" si="24"/>
        <v>2017</v>
      </c>
      <c r="D523">
        <f t="shared" si="25"/>
        <v>3</v>
      </c>
      <c r="E523">
        <f t="shared" si="26"/>
        <v>2</v>
      </c>
    </row>
    <row r="524" spans="1:5" x14ac:dyDescent="0.25">
      <c r="A524" s="19">
        <v>42993</v>
      </c>
      <c r="B524" s="18">
        <v>0.75</v>
      </c>
      <c r="C524">
        <f t="shared" si="24"/>
        <v>2017</v>
      </c>
      <c r="D524">
        <f t="shared" si="25"/>
        <v>3</v>
      </c>
      <c r="E524">
        <f t="shared" si="26"/>
        <v>2</v>
      </c>
    </row>
    <row r="525" spans="1:5" x14ac:dyDescent="0.25">
      <c r="A525" s="19">
        <v>42991</v>
      </c>
      <c r="B525" s="18">
        <v>0.72</v>
      </c>
      <c r="C525">
        <f t="shared" si="24"/>
        <v>2017</v>
      </c>
      <c r="D525">
        <f t="shared" si="25"/>
        <v>3</v>
      </c>
      <c r="E525">
        <f t="shared" si="26"/>
        <v>2</v>
      </c>
    </row>
    <row r="526" spans="1:5" x14ac:dyDescent="0.25">
      <c r="A526" s="19">
        <v>42990</v>
      </c>
      <c r="B526" s="18">
        <v>0.75</v>
      </c>
      <c r="C526">
        <f t="shared" si="24"/>
        <v>2017</v>
      </c>
      <c r="D526">
        <f t="shared" si="25"/>
        <v>3</v>
      </c>
      <c r="E526">
        <f t="shared" si="26"/>
        <v>2</v>
      </c>
    </row>
    <row r="527" spans="1:5" x14ac:dyDescent="0.25">
      <c r="A527" s="19">
        <v>42989</v>
      </c>
      <c r="B527" s="18">
        <v>0.74</v>
      </c>
      <c r="C527">
        <f t="shared" si="24"/>
        <v>2017</v>
      </c>
      <c r="D527">
        <f t="shared" si="25"/>
        <v>3</v>
      </c>
      <c r="E527">
        <f t="shared" si="26"/>
        <v>2</v>
      </c>
    </row>
    <row r="528" spans="1:5" x14ac:dyDescent="0.25">
      <c r="A528" s="19">
        <v>42986</v>
      </c>
      <c r="B528" s="18">
        <v>0.72</v>
      </c>
      <c r="C528">
        <f t="shared" si="24"/>
        <v>2017</v>
      </c>
      <c r="D528">
        <f t="shared" si="25"/>
        <v>3</v>
      </c>
      <c r="E528">
        <f t="shared" si="26"/>
        <v>2</v>
      </c>
    </row>
    <row r="529" spans="1:5" x14ac:dyDescent="0.25">
      <c r="A529" s="19">
        <v>42985</v>
      </c>
      <c r="B529" s="18">
        <v>0.73</v>
      </c>
      <c r="C529">
        <f t="shared" si="24"/>
        <v>2017</v>
      </c>
      <c r="D529">
        <f t="shared" si="25"/>
        <v>3</v>
      </c>
      <c r="E529">
        <f t="shared" si="26"/>
        <v>2</v>
      </c>
    </row>
    <row r="530" spans="1:5" x14ac:dyDescent="0.25">
      <c r="A530" s="19">
        <v>42982</v>
      </c>
      <c r="B530" s="18">
        <v>0.79</v>
      </c>
      <c r="C530">
        <f t="shared" si="24"/>
        <v>2017</v>
      </c>
      <c r="D530">
        <f t="shared" si="25"/>
        <v>3</v>
      </c>
      <c r="E530">
        <f t="shared" si="26"/>
        <v>2</v>
      </c>
    </row>
    <row r="531" spans="1:5" x14ac:dyDescent="0.25">
      <c r="A531" s="19">
        <v>42979</v>
      </c>
      <c r="B531" s="18">
        <v>0.79</v>
      </c>
      <c r="C531">
        <f t="shared" si="24"/>
        <v>2017</v>
      </c>
      <c r="D531">
        <f t="shared" si="25"/>
        <v>3</v>
      </c>
      <c r="E531">
        <f t="shared" si="26"/>
        <v>2</v>
      </c>
    </row>
    <row r="532" spans="1:5" x14ac:dyDescent="0.25">
      <c r="A532" s="19">
        <v>42977</v>
      </c>
      <c r="B532" s="18">
        <v>0.77</v>
      </c>
      <c r="C532">
        <f t="shared" si="24"/>
        <v>2017</v>
      </c>
      <c r="D532">
        <f t="shared" si="25"/>
        <v>3</v>
      </c>
      <c r="E532">
        <f t="shared" si="26"/>
        <v>2</v>
      </c>
    </row>
    <row r="533" spans="1:5" x14ac:dyDescent="0.25">
      <c r="A533" s="19">
        <v>42976</v>
      </c>
      <c r="B533" s="18">
        <v>0.77</v>
      </c>
      <c r="C533">
        <f t="shared" si="24"/>
        <v>2017</v>
      </c>
      <c r="D533">
        <f t="shared" si="25"/>
        <v>3</v>
      </c>
      <c r="E533">
        <f t="shared" si="26"/>
        <v>2</v>
      </c>
    </row>
    <row r="534" spans="1:5" x14ac:dyDescent="0.25">
      <c r="A534" s="19">
        <v>42975</v>
      </c>
      <c r="B534" s="18">
        <v>0.81</v>
      </c>
      <c r="C534">
        <f t="shared" si="24"/>
        <v>2017</v>
      </c>
      <c r="D534">
        <f t="shared" si="25"/>
        <v>3</v>
      </c>
      <c r="E534">
        <f t="shared" si="26"/>
        <v>2</v>
      </c>
    </row>
    <row r="535" spans="1:5" x14ac:dyDescent="0.25">
      <c r="A535" s="19">
        <v>42972</v>
      </c>
      <c r="B535" s="18">
        <v>0.82</v>
      </c>
      <c r="C535">
        <f t="shared" si="24"/>
        <v>2017</v>
      </c>
      <c r="D535">
        <f t="shared" si="25"/>
        <v>3</v>
      </c>
      <c r="E535">
        <f t="shared" si="26"/>
        <v>2</v>
      </c>
    </row>
    <row r="536" spans="1:5" x14ac:dyDescent="0.25">
      <c r="A536" s="19">
        <v>42971</v>
      </c>
      <c r="B536" s="18">
        <v>0.84</v>
      </c>
      <c r="C536">
        <f t="shared" si="24"/>
        <v>2017</v>
      </c>
      <c r="D536">
        <f t="shared" si="25"/>
        <v>3</v>
      </c>
      <c r="E536">
        <f t="shared" si="26"/>
        <v>2</v>
      </c>
    </row>
    <row r="537" spans="1:5" x14ac:dyDescent="0.25">
      <c r="A537" s="19">
        <v>42968</v>
      </c>
      <c r="B537" s="18">
        <v>0.82</v>
      </c>
      <c r="C537">
        <f t="shared" si="24"/>
        <v>2017</v>
      </c>
      <c r="D537">
        <f t="shared" si="25"/>
        <v>3</v>
      </c>
      <c r="E537">
        <f t="shared" si="26"/>
        <v>2</v>
      </c>
    </row>
    <row r="538" spans="1:5" x14ac:dyDescent="0.25">
      <c r="A538" s="19">
        <v>42965</v>
      </c>
      <c r="B538" s="18">
        <v>0.85</v>
      </c>
      <c r="C538">
        <f t="shared" si="24"/>
        <v>2017</v>
      </c>
      <c r="D538">
        <f t="shared" si="25"/>
        <v>3</v>
      </c>
      <c r="E538">
        <f t="shared" si="26"/>
        <v>2</v>
      </c>
    </row>
    <row r="539" spans="1:5" x14ac:dyDescent="0.25">
      <c r="A539" s="19">
        <v>42964</v>
      </c>
      <c r="B539" s="18">
        <v>0.82</v>
      </c>
      <c r="C539">
        <f t="shared" si="24"/>
        <v>2017</v>
      </c>
      <c r="D539">
        <f t="shared" si="25"/>
        <v>3</v>
      </c>
      <c r="E539">
        <f t="shared" si="26"/>
        <v>2</v>
      </c>
    </row>
    <row r="540" spans="1:5" x14ac:dyDescent="0.25">
      <c r="A540" s="19">
        <v>42962</v>
      </c>
      <c r="B540" s="18">
        <v>0.84</v>
      </c>
      <c r="C540">
        <f t="shared" si="24"/>
        <v>2017</v>
      </c>
      <c r="D540">
        <f t="shared" si="25"/>
        <v>3</v>
      </c>
      <c r="E540">
        <f t="shared" si="26"/>
        <v>2</v>
      </c>
    </row>
    <row r="541" spans="1:5" x14ac:dyDescent="0.25">
      <c r="A541" s="19">
        <v>42961</v>
      </c>
      <c r="B541" s="18">
        <v>0.85</v>
      </c>
      <c r="C541">
        <f t="shared" si="24"/>
        <v>2017</v>
      </c>
      <c r="D541">
        <f t="shared" si="25"/>
        <v>3</v>
      </c>
      <c r="E541">
        <f t="shared" si="26"/>
        <v>2</v>
      </c>
    </row>
    <row r="542" spans="1:5" x14ac:dyDescent="0.25">
      <c r="A542" s="19">
        <v>42958</v>
      </c>
      <c r="B542" s="18">
        <v>0.82</v>
      </c>
      <c r="C542">
        <f t="shared" si="24"/>
        <v>2017</v>
      </c>
      <c r="D542">
        <f t="shared" si="25"/>
        <v>3</v>
      </c>
      <c r="E542">
        <f t="shared" si="26"/>
        <v>2</v>
      </c>
    </row>
    <row r="543" spans="1:5" x14ac:dyDescent="0.25">
      <c r="A543" s="19">
        <v>42957</v>
      </c>
      <c r="B543" s="18">
        <v>0.84</v>
      </c>
      <c r="C543">
        <f t="shared" si="24"/>
        <v>2017</v>
      </c>
      <c r="D543">
        <f t="shared" si="25"/>
        <v>3</v>
      </c>
      <c r="E543">
        <f t="shared" si="26"/>
        <v>2</v>
      </c>
    </row>
    <row r="544" spans="1:5" x14ac:dyDescent="0.25">
      <c r="A544" s="19">
        <v>42956</v>
      </c>
      <c r="B544" s="18">
        <v>0.87</v>
      </c>
      <c r="C544">
        <f t="shared" si="24"/>
        <v>2017</v>
      </c>
      <c r="D544">
        <f t="shared" si="25"/>
        <v>3</v>
      </c>
      <c r="E544">
        <f t="shared" si="26"/>
        <v>2</v>
      </c>
    </row>
    <row r="545" spans="1:5" x14ac:dyDescent="0.25">
      <c r="A545" s="19">
        <v>42955</v>
      </c>
      <c r="B545" s="18">
        <v>0.86</v>
      </c>
      <c r="C545">
        <f t="shared" si="24"/>
        <v>2017</v>
      </c>
      <c r="D545">
        <f t="shared" si="25"/>
        <v>3</v>
      </c>
      <c r="E545">
        <f t="shared" si="26"/>
        <v>2</v>
      </c>
    </row>
    <row r="546" spans="1:5" x14ac:dyDescent="0.25">
      <c r="A546" s="19">
        <v>42954</v>
      </c>
      <c r="B546" s="18">
        <v>0.88</v>
      </c>
      <c r="C546">
        <f t="shared" si="24"/>
        <v>2017</v>
      </c>
      <c r="D546">
        <f t="shared" si="25"/>
        <v>3</v>
      </c>
      <c r="E546">
        <f t="shared" si="26"/>
        <v>2</v>
      </c>
    </row>
    <row r="547" spans="1:5" x14ac:dyDescent="0.25">
      <c r="A547" s="19">
        <v>42951</v>
      </c>
      <c r="B547" s="18">
        <v>0.89</v>
      </c>
      <c r="C547">
        <f t="shared" si="24"/>
        <v>2017</v>
      </c>
      <c r="D547">
        <f t="shared" si="25"/>
        <v>3</v>
      </c>
      <c r="E547">
        <f t="shared" si="26"/>
        <v>2</v>
      </c>
    </row>
    <row r="548" spans="1:5" x14ac:dyDescent="0.25">
      <c r="A548" s="19">
        <v>42950</v>
      </c>
      <c r="B548" s="18">
        <v>0.89</v>
      </c>
      <c r="C548">
        <f t="shared" si="24"/>
        <v>2017</v>
      </c>
      <c r="D548">
        <f t="shared" si="25"/>
        <v>3</v>
      </c>
      <c r="E548">
        <f t="shared" si="26"/>
        <v>2</v>
      </c>
    </row>
    <row r="549" spans="1:5" x14ac:dyDescent="0.25">
      <c r="A549" s="19">
        <v>42949</v>
      </c>
      <c r="B549" s="18">
        <v>0.88</v>
      </c>
      <c r="C549">
        <f t="shared" si="24"/>
        <v>2017</v>
      </c>
      <c r="D549">
        <f t="shared" si="25"/>
        <v>3</v>
      </c>
      <c r="E549">
        <f t="shared" si="26"/>
        <v>2</v>
      </c>
    </row>
    <row r="550" spans="1:5" x14ac:dyDescent="0.25">
      <c r="A550" s="19">
        <v>42948</v>
      </c>
      <c r="B550" s="18">
        <v>0.9</v>
      </c>
      <c r="C550">
        <f t="shared" si="24"/>
        <v>2017</v>
      </c>
      <c r="D550">
        <f t="shared" si="25"/>
        <v>3</v>
      </c>
      <c r="E550">
        <f t="shared" si="26"/>
        <v>2</v>
      </c>
    </row>
    <row r="551" spans="1:5" x14ac:dyDescent="0.25">
      <c r="A551" s="19">
        <v>42947</v>
      </c>
      <c r="B551" s="18">
        <v>0.87</v>
      </c>
      <c r="C551">
        <f t="shared" si="24"/>
        <v>2017</v>
      </c>
      <c r="D551">
        <f t="shared" si="25"/>
        <v>3</v>
      </c>
      <c r="E551">
        <f t="shared" si="26"/>
        <v>2</v>
      </c>
    </row>
    <row r="552" spans="1:5" x14ac:dyDescent="0.25">
      <c r="A552" s="19">
        <v>42944</v>
      </c>
      <c r="B552" s="18">
        <v>0.86</v>
      </c>
      <c r="C552">
        <f t="shared" si="24"/>
        <v>2017</v>
      </c>
      <c r="D552">
        <f t="shared" si="25"/>
        <v>3</v>
      </c>
      <c r="E552">
        <f t="shared" si="26"/>
        <v>2</v>
      </c>
    </row>
    <row r="553" spans="1:5" x14ac:dyDescent="0.25">
      <c r="A553" s="19">
        <v>42943</v>
      </c>
      <c r="B553" s="18">
        <v>0.76</v>
      </c>
      <c r="C553">
        <f t="shared" si="24"/>
        <v>2017</v>
      </c>
      <c r="D553">
        <f t="shared" si="25"/>
        <v>3</v>
      </c>
      <c r="E553">
        <f t="shared" si="26"/>
        <v>2</v>
      </c>
    </row>
    <row r="554" spans="1:5" x14ac:dyDescent="0.25">
      <c r="A554" s="19">
        <v>42942</v>
      </c>
      <c r="B554" s="18">
        <v>0.75</v>
      </c>
      <c r="C554">
        <f t="shared" si="24"/>
        <v>2017</v>
      </c>
      <c r="D554">
        <f t="shared" si="25"/>
        <v>3</v>
      </c>
      <c r="E554">
        <f t="shared" si="26"/>
        <v>2</v>
      </c>
    </row>
    <row r="555" spans="1:5" x14ac:dyDescent="0.25">
      <c r="A555" s="19">
        <v>42941</v>
      </c>
      <c r="B555" s="18">
        <v>0.74</v>
      </c>
      <c r="C555">
        <f t="shared" si="24"/>
        <v>2017</v>
      </c>
      <c r="D555">
        <f t="shared" si="25"/>
        <v>3</v>
      </c>
      <c r="E555">
        <f t="shared" si="26"/>
        <v>2</v>
      </c>
    </row>
    <row r="556" spans="1:5" x14ac:dyDescent="0.25">
      <c r="A556" s="19">
        <v>42940</v>
      </c>
      <c r="B556" s="18">
        <v>0.75</v>
      </c>
      <c r="C556">
        <f t="shared" si="24"/>
        <v>2017</v>
      </c>
      <c r="D556">
        <f t="shared" si="25"/>
        <v>3</v>
      </c>
      <c r="E556">
        <f t="shared" si="26"/>
        <v>2</v>
      </c>
    </row>
    <row r="557" spans="1:5" x14ac:dyDescent="0.25">
      <c r="A557" s="19">
        <v>42937</v>
      </c>
      <c r="B557" s="18">
        <v>0.76</v>
      </c>
      <c r="C557">
        <f t="shared" si="24"/>
        <v>2017</v>
      </c>
      <c r="D557">
        <f t="shared" si="25"/>
        <v>3</v>
      </c>
      <c r="E557">
        <f t="shared" si="26"/>
        <v>2</v>
      </c>
    </row>
    <row r="558" spans="1:5" x14ac:dyDescent="0.25">
      <c r="A558" s="19">
        <v>42936</v>
      </c>
      <c r="B558" s="18">
        <v>0.82</v>
      </c>
      <c r="C558">
        <f t="shared" si="24"/>
        <v>2017</v>
      </c>
      <c r="D558">
        <f t="shared" si="25"/>
        <v>3</v>
      </c>
      <c r="E558">
        <f t="shared" si="26"/>
        <v>2</v>
      </c>
    </row>
    <row r="559" spans="1:5" x14ac:dyDescent="0.25">
      <c r="A559" s="19">
        <v>42935</v>
      </c>
      <c r="B559" s="18">
        <v>0.8</v>
      </c>
      <c r="C559">
        <f t="shared" si="24"/>
        <v>2017</v>
      </c>
      <c r="D559">
        <f t="shared" si="25"/>
        <v>3</v>
      </c>
      <c r="E559">
        <f t="shared" si="26"/>
        <v>2</v>
      </c>
    </row>
    <row r="560" spans="1:5" x14ac:dyDescent="0.25">
      <c r="A560" s="19">
        <v>42934</v>
      </c>
      <c r="B560" s="18">
        <v>0.81</v>
      </c>
      <c r="C560">
        <f t="shared" si="24"/>
        <v>2017</v>
      </c>
      <c r="D560">
        <f t="shared" si="25"/>
        <v>3</v>
      </c>
      <c r="E560">
        <f t="shared" si="26"/>
        <v>2</v>
      </c>
    </row>
    <row r="561" spans="1:5" x14ac:dyDescent="0.25">
      <c r="A561" s="19">
        <v>42933</v>
      </c>
      <c r="B561" s="18">
        <v>0.81</v>
      </c>
      <c r="C561">
        <f t="shared" si="24"/>
        <v>2017</v>
      </c>
      <c r="D561">
        <f t="shared" si="25"/>
        <v>3</v>
      </c>
      <c r="E561">
        <f t="shared" si="26"/>
        <v>2</v>
      </c>
    </row>
    <row r="562" spans="1:5" x14ac:dyDescent="0.25">
      <c r="A562" s="19">
        <v>42930</v>
      </c>
      <c r="B562" s="18">
        <v>0.83</v>
      </c>
      <c r="C562">
        <f t="shared" si="24"/>
        <v>2017</v>
      </c>
      <c r="D562">
        <f t="shared" si="25"/>
        <v>3</v>
      </c>
      <c r="E562">
        <f t="shared" si="26"/>
        <v>2</v>
      </c>
    </row>
    <row r="563" spans="1:5" x14ac:dyDescent="0.25">
      <c r="A563" s="19">
        <v>42929</v>
      </c>
      <c r="B563" s="18">
        <v>0.81</v>
      </c>
      <c r="C563">
        <f t="shared" si="24"/>
        <v>2017</v>
      </c>
      <c r="D563">
        <f t="shared" si="25"/>
        <v>3</v>
      </c>
      <c r="E563">
        <f t="shared" si="26"/>
        <v>2</v>
      </c>
    </row>
    <row r="564" spans="1:5" x14ac:dyDescent="0.25">
      <c r="A564" s="19">
        <v>42928</v>
      </c>
      <c r="B564" s="18">
        <v>0.81</v>
      </c>
      <c r="C564">
        <f t="shared" si="24"/>
        <v>2017</v>
      </c>
      <c r="D564">
        <f t="shared" si="25"/>
        <v>3</v>
      </c>
      <c r="E564">
        <f t="shared" si="26"/>
        <v>2</v>
      </c>
    </row>
    <row r="565" spans="1:5" x14ac:dyDescent="0.25">
      <c r="A565" s="19">
        <v>42927</v>
      </c>
      <c r="B565" s="18">
        <v>0.81</v>
      </c>
      <c r="C565">
        <f t="shared" si="24"/>
        <v>2017</v>
      </c>
      <c r="D565">
        <f t="shared" si="25"/>
        <v>3</v>
      </c>
      <c r="E565">
        <f t="shared" si="26"/>
        <v>2</v>
      </c>
    </row>
    <row r="566" spans="1:5" x14ac:dyDescent="0.25">
      <c r="A566" s="19">
        <v>42926</v>
      </c>
      <c r="B566" s="18">
        <v>0.83</v>
      </c>
      <c r="C566">
        <f t="shared" si="24"/>
        <v>2017</v>
      </c>
      <c r="D566">
        <f t="shared" si="25"/>
        <v>3</v>
      </c>
      <c r="E566">
        <f t="shared" si="26"/>
        <v>2</v>
      </c>
    </row>
    <row r="567" spans="1:5" x14ac:dyDescent="0.25">
      <c r="A567" s="19">
        <v>42923</v>
      </c>
      <c r="B567" s="18">
        <v>0.8</v>
      </c>
      <c r="C567">
        <f t="shared" si="24"/>
        <v>2017</v>
      </c>
      <c r="D567">
        <f t="shared" si="25"/>
        <v>3</v>
      </c>
      <c r="E567">
        <f t="shared" si="26"/>
        <v>2</v>
      </c>
    </row>
    <row r="568" spans="1:5" x14ac:dyDescent="0.25">
      <c r="A568" s="19">
        <v>42920</v>
      </c>
      <c r="B568" s="18">
        <v>0.8</v>
      </c>
      <c r="C568">
        <f t="shared" si="24"/>
        <v>2017</v>
      </c>
      <c r="D568">
        <f t="shared" si="25"/>
        <v>3</v>
      </c>
      <c r="E568">
        <f t="shared" si="26"/>
        <v>2</v>
      </c>
    </row>
    <row r="569" spans="1:5" x14ac:dyDescent="0.25">
      <c r="A569" s="19">
        <v>42919</v>
      </c>
      <c r="B569" s="18">
        <v>0.84</v>
      </c>
      <c r="C569">
        <f t="shared" si="24"/>
        <v>2017</v>
      </c>
      <c r="D569">
        <f t="shared" si="25"/>
        <v>3</v>
      </c>
      <c r="E569">
        <f t="shared" si="26"/>
        <v>2</v>
      </c>
    </row>
    <row r="570" spans="1:5" x14ac:dyDescent="0.25">
      <c r="A570" s="19">
        <v>42916</v>
      </c>
      <c r="B570" s="18">
        <v>0.85</v>
      </c>
      <c r="C570">
        <f t="shared" si="24"/>
        <v>2017</v>
      </c>
      <c r="D570">
        <f t="shared" si="25"/>
        <v>2</v>
      </c>
      <c r="E570">
        <f t="shared" si="26"/>
        <v>1</v>
      </c>
    </row>
    <row r="571" spans="1:5" x14ac:dyDescent="0.25">
      <c r="A571" s="19">
        <v>42915</v>
      </c>
      <c r="B571" s="18">
        <v>0.8</v>
      </c>
      <c r="C571">
        <f t="shared" si="24"/>
        <v>2017</v>
      </c>
      <c r="D571">
        <f t="shared" si="25"/>
        <v>2</v>
      </c>
      <c r="E571">
        <f t="shared" si="26"/>
        <v>1</v>
      </c>
    </row>
    <row r="572" spans="1:5" x14ac:dyDescent="0.25">
      <c r="A572" s="19">
        <v>42914</v>
      </c>
      <c r="B572" s="18">
        <v>0.8</v>
      </c>
      <c r="C572">
        <f t="shared" si="24"/>
        <v>2017</v>
      </c>
      <c r="D572">
        <f t="shared" si="25"/>
        <v>2</v>
      </c>
      <c r="E572">
        <f t="shared" si="26"/>
        <v>1</v>
      </c>
    </row>
    <row r="573" spans="1:5" x14ac:dyDescent="0.25">
      <c r="A573" s="19">
        <v>42913</v>
      </c>
      <c r="B573" s="18">
        <v>0.79</v>
      </c>
      <c r="C573">
        <f t="shared" si="24"/>
        <v>2017</v>
      </c>
      <c r="D573">
        <f t="shared" si="25"/>
        <v>2</v>
      </c>
      <c r="E573">
        <f t="shared" si="26"/>
        <v>1</v>
      </c>
    </row>
    <row r="574" spans="1:5" x14ac:dyDescent="0.25">
      <c r="A574" s="19">
        <v>42912</v>
      </c>
      <c r="B574" s="18">
        <v>0.79</v>
      </c>
      <c r="C574">
        <f t="shared" si="24"/>
        <v>2017</v>
      </c>
      <c r="D574">
        <f t="shared" si="25"/>
        <v>2</v>
      </c>
      <c r="E574">
        <f t="shared" si="26"/>
        <v>1</v>
      </c>
    </row>
    <row r="575" spans="1:5" x14ac:dyDescent="0.25">
      <c r="A575" s="19">
        <v>42909</v>
      </c>
      <c r="B575" s="18">
        <v>0.76</v>
      </c>
      <c r="C575">
        <f t="shared" si="24"/>
        <v>2017</v>
      </c>
      <c r="D575">
        <f t="shared" si="25"/>
        <v>2</v>
      </c>
      <c r="E575">
        <f t="shared" si="26"/>
        <v>1</v>
      </c>
    </row>
    <row r="576" spans="1:5" x14ac:dyDescent="0.25">
      <c r="A576" s="19">
        <v>42908</v>
      </c>
      <c r="B576" s="18">
        <v>0.82</v>
      </c>
      <c r="C576">
        <f t="shared" si="24"/>
        <v>2017</v>
      </c>
      <c r="D576">
        <f t="shared" si="25"/>
        <v>2</v>
      </c>
      <c r="E576">
        <f t="shared" si="26"/>
        <v>1</v>
      </c>
    </row>
    <row r="577" spans="1:5" x14ac:dyDescent="0.25">
      <c r="A577" s="19">
        <v>42907</v>
      </c>
      <c r="B577" s="18">
        <v>0.7</v>
      </c>
      <c r="C577">
        <f t="shared" si="24"/>
        <v>2017</v>
      </c>
      <c r="D577">
        <f t="shared" si="25"/>
        <v>2</v>
      </c>
      <c r="E577">
        <f t="shared" si="26"/>
        <v>1</v>
      </c>
    </row>
    <row r="578" spans="1:5" x14ac:dyDescent="0.25">
      <c r="A578" s="19">
        <v>42905</v>
      </c>
      <c r="B578" s="18">
        <v>0.71</v>
      </c>
      <c r="C578">
        <f t="shared" si="24"/>
        <v>2017</v>
      </c>
      <c r="D578">
        <f t="shared" si="25"/>
        <v>2</v>
      </c>
      <c r="E578">
        <f t="shared" si="26"/>
        <v>1</v>
      </c>
    </row>
    <row r="579" spans="1:5" x14ac:dyDescent="0.25">
      <c r="A579" s="19">
        <v>42901</v>
      </c>
      <c r="B579" s="18">
        <v>0.74</v>
      </c>
      <c r="C579">
        <f t="shared" ref="C579:C642" si="27">YEAR(A579)</f>
        <v>2017</v>
      </c>
      <c r="D579">
        <f t="shared" ref="D579:D642" si="28">ROUNDUP(MONTH(A579)/3,0)</f>
        <v>2</v>
      </c>
      <c r="E579">
        <f t="shared" ref="E579:E642" si="29">ROUND((D579/2),0)</f>
        <v>1</v>
      </c>
    </row>
    <row r="580" spans="1:5" x14ac:dyDescent="0.25">
      <c r="A580" s="19">
        <v>42900</v>
      </c>
      <c r="B580" s="18">
        <v>0.75</v>
      </c>
      <c r="C580">
        <f t="shared" si="27"/>
        <v>2017</v>
      </c>
      <c r="D580">
        <f t="shared" si="28"/>
        <v>2</v>
      </c>
      <c r="E580">
        <f t="shared" si="29"/>
        <v>1</v>
      </c>
    </row>
    <row r="581" spans="1:5" x14ac:dyDescent="0.25">
      <c r="A581" s="19">
        <v>42895</v>
      </c>
      <c r="B581" s="18">
        <v>0.78</v>
      </c>
      <c r="C581">
        <f t="shared" si="27"/>
        <v>2017</v>
      </c>
      <c r="D581">
        <f t="shared" si="28"/>
        <v>2</v>
      </c>
      <c r="E581">
        <f t="shared" si="29"/>
        <v>1</v>
      </c>
    </row>
    <row r="582" spans="1:5" x14ac:dyDescent="0.25">
      <c r="A582" s="19">
        <v>42894</v>
      </c>
      <c r="B582" s="18">
        <v>0.78</v>
      </c>
      <c r="C582">
        <f t="shared" si="27"/>
        <v>2017</v>
      </c>
      <c r="D582">
        <f t="shared" si="28"/>
        <v>2</v>
      </c>
      <c r="E582">
        <f t="shared" si="29"/>
        <v>1</v>
      </c>
    </row>
    <row r="583" spans="1:5" x14ac:dyDescent="0.25">
      <c r="A583" s="19">
        <v>42893</v>
      </c>
      <c r="B583" s="18">
        <v>0.82</v>
      </c>
      <c r="C583">
        <f t="shared" si="27"/>
        <v>2017</v>
      </c>
      <c r="D583">
        <f t="shared" si="28"/>
        <v>2</v>
      </c>
      <c r="E583">
        <f t="shared" si="29"/>
        <v>1</v>
      </c>
    </row>
    <row r="584" spans="1:5" x14ac:dyDescent="0.25">
      <c r="A584" s="19">
        <v>42888</v>
      </c>
      <c r="B584" s="18">
        <v>0.73</v>
      </c>
      <c r="C584">
        <f t="shared" si="27"/>
        <v>2017</v>
      </c>
      <c r="D584">
        <f t="shared" si="28"/>
        <v>2</v>
      </c>
      <c r="E584">
        <f t="shared" si="29"/>
        <v>1</v>
      </c>
    </row>
    <row r="585" spans="1:5" x14ac:dyDescent="0.25">
      <c r="A585" s="19">
        <v>42886</v>
      </c>
      <c r="B585" s="18">
        <v>0.7</v>
      </c>
      <c r="C585">
        <f t="shared" si="27"/>
        <v>2017</v>
      </c>
      <c r="D585">
        <f t="shared" si="28"/>
        <v>2</v>
      </c>
      <c r="E585">
        <f t="shared" si="29"/>
        <v>1</v>
      </c>
    </row>
    <row r="586" spans="1:5" x14ac:dyDescent="0.25">
      <c r="A586" s="19">
        <v>42884</v>
      </c>
      <c r="B586" s="18">
        <v>0.7</v>
      </c>
      <c r="C586">
        <f t="shared" si="27"/>
        <v>2017</v>
      </c>
      <c r="D586">
        <f t="shared" si="28"/>
        <v>2</v>
      </c>
      <c r="E586">
        <f t="shared" si="29"/>
        <v>1</v>
      </c>
    </row>
    <row r="587" spans="1:5" x14ac:dyDescent="0.25">
      <c r="A587" s="19">
        <v>42881</v>
      </c>
      <c r="B587" s="18">
        <v>0.75</v>
      </c>
      <c r="C587">
        <f t="shared" si="27"/>
        <v>2017</v>
      </c>
      <c r="D587">
        <f t="shared" si="28"/>
        <v>2</v>
      </c>
      <c r="E587">
        <f t="shared" si="29"/>
        <v>1</v>
      </c>
    </row>
    <row r="588" spans="1:5" x14ac:dyDescent="0.25">
      <c r="A588" s="19">
        <v>42880</v>
      </c>
      <c r="B588" s="18">
        <v>0.79</v>
      </c>
      <c r="C588">
        <f t="shared" si="27"/>
        <v>2017</v>
      </c>
      <c r="D588">
        <f t="shared" si="28"/>
        <v>2</v>
      </c>
      <c r="E588">
        <f t="shared" si="29"/>
        <v>1</v>
      </c>
    </row>
    <row r="589" spans="1:5" x14ac:dyDescent="0.25">
      <c r="A589" s="19">
        <v>42879</v>
      </c>
      <c r="B589" s="18">
        <v>0.81</v>
      </c>
      <c r="C589">
        <f t="shared" si="27"/>
        <v>2017</v>
      </c>
      <c r="D589">
        <f t="shared" si="28"/>
        <v>2</v>
      </c>
      <c r="E589">
        <f t="shared" si="29"/>
        <v>1</v>
      </c>
    </row>
    <row r="590" spans="1:5" x14ac:dyDescent="0.25">
      <c r="A590" s="19">
        <v>42878</v>
      </c>
      <c r="B590" s="18">
        <v>0.82</v>
      </c>
      <c r="C590">
        <f t="shared" si="27"/>
        <v>2017</v>
      </c>
      <c r="D590">
        <f t="shared" si="28"/>
        <v>2</v>
      </c>
      <c r="E590">
        <f t="shared" si="29"/>
        <v>1</v>
      </c>
    </row>
    <row r="591" spans="1:5" x14ac:dyDescent="0.25">
      <c r="A591" s="19">
        <v>42872</v>
      </c>
      <c r="B591" s="18">
        <v>0.82</v>
      </c>
      <c r="C591">
        <f t="shared" si="27"/>
        <v>2017</v>
      </c>
      <c r="D591">
        <f t="shared" si="28"/>
        <v>2</v>
      </c>
      <c r="E591">
        <f t="shared" si="29"/>
        <v>1</v>
      </c>
    </row>
    <row r="592" spans="1:5" x14ac:dyDescent="0.25">
      <c r="A592" s="19">
        <v>42867</v>
      </c>
      <c r="B592" s="18">
        <v>0.82</v>
      </c>
      <c r="C592">
        <f t="shared" si="27"/>
        <v>2017</v>
      </c>
      <c r="D592">
        <f t="shared" si="28"/>
        <v>2</v>
      </c>
      <c r="E592">
        <f t="shared" si="29"/>
        <v>1</v>
      </c>
    </row>
    <row r="593" spans="1:5" x14ac:dyDescent="0.25">
      <c r="A593" s="19">
        <v>42865</v>
      </c>
      <c r="B593" s="18">
        <v>0.82</v>
      </c>
      <c r="C593">
        <f t="shared" si="27"/>
        <v>2017</v>
      </c>
      <c r="D593">
        <f t="shared" si="28"/>
        <v>2</v>
      </c>
      <c r="E593">
        <f t="shared" si="29"/>
        <v>1</v>
      </c>
    </row>
    <row r="594" spans="1:5" x14ac:dyDescent="0.25">
      <c r="A594" s="19">
        <v>42864</v>
      </c>
      <c r="B594" s="18">
        <v>0.82</v>
      </c>
      <c r="C594">
        <f t="shared" si="27"/>
        <v>2017</v>
      </c>
      <c r="D594">
        <f t="shared" si="28"/>
        <v>2</v>
      </c>
      <c r="E594">
        <f t="shared" si="29"/>
        <v>1</v>
      </c>
    </row>
    <row r="595" spans="1:5" x14ac:dyDescent="0.25">
      <c r="A595" s="19">
        <v>42863</v>
      </c>
      <c r="B595" s="18">
        <v>0.87</v>
      </c>
      <c r="C595">
        <f t="shared" si="27"/>
        <v>2017</v>
      </c>
      <c r="D595">
        <f t="shared" si="28"/>
        <v>2</v>
      </c>
      <c r="E595">
        <f t="shared" si="29"/>
        <v>1</v>
      </c>
    </row>
    <row r="596" spans="1:5" x14ac:dyDescent="0.25">
      <c r="A596" s="19">
        <v>42853</v>
      </c>
      <c r="B596" s="18">
        <v>0.86</v>
      </c>
      <c r="C596">
        <f t="shared" si="27"/>
        <v>2017</v>
      </c>
      <c r="D596">
        <f t="shared" si="28"/>
        <v>2</v>
      </c>
      <c r="E596">
        <f t="shared" si="29"/>
        <v>1</v>
      </c>
    </row>
    <row r="597" spans="1:5" x14ac:dyDescent="0.25">
      <c r="A597" s="19">
        <v>42852</v>
      </c>
      <c r="B597" s="18">
        <v>0.86</v>
      </c>
      <c r="C597">
        <f t="shared" si="27"/>
        <v>2017</v>
      </c>
      <c r="D597">
        <f t="shared" si="28"/>
        <v>2</v>
      </c>
      <c r="E597">
        <f t="shared" si="29"/>
        <v>1</v>
      </c>
    </row>
    <row r="598" spans="1:5" x14ac:dyDescent="0.25">
      <c r="A598" s="19">
        <v>42845</v>
      </c>
      <c r="B598" s="18">
        <v>0.86</v>
      </c>
      <c r="C598">
        <f t="shared" si="27"/>
        <v>2017</v>
      </c>
      <c r="D598">
        <f t="shared" si="28"/>
        <v>2</v>
      </c>
      <c r="E598">
        <f t="shared" si="29"/>
        <v>1</v>
      </c>
    </row>
    <row r="599" spans="1:5" x14ac:dyDescent="0.25">
      <c r="A599" s="19">
        <v>42838</v>
      </c>
      <c r="B599" s="18">
        <v>0.85</v>
      </c>
      <c r="C599">
        <f t="shared" si="27"/>
        <v>2017</v>
      </c>
      <c r="D599">
        <f t="shared" si="28"/>
        <v>2</v>
      </c>
      <c r="E599">
        <f t="shared" si="29"/>
        <v>1</v>
      </c>
    </row>
    <row r="600" spans="1:5" x14ac:dyDescent="0.25">
      <c r="A600" s="19">
        <v>42835</v>
      </c>
      <c r="B600" s="18">
        <v>0.88</v>
      </c>
      <c r="C600">
        <f t="shared" si="27"/>
        <v>2017</v>
      </c>
      <c r="D600">
        <f t="shared" si="28"/>
        <v>2</v>
      </c>
      <c r="E600">
        <f t="shared" si="29"/>
        <v>1</v>
      </c>
    </row>
    <row r="601" spans="1:5" x14ac:dyDescent="0.25">
      <c r="A601" s="19">
        <v>42831</v>
      </c>
      <c r="B601" s="18">
        <v>0.89</v>
      </c>
      <c r="C601">
        <f t="shared" si="27"/>
        <v>2017</v>
      </c>
      <c r="D601">
        <f t="shared" si="28"/>
        <v>2</v>
      </c>
      <c r="E601">
        <f t="shared" si="29"/>
        <v>1</v>
      </c>
    </row>
    <row r="602" spans="1:5" x14ac:dyDescent="0.25">
      <c r="A602" s="19">
        <v>42830</v>
      </c>
      <c r="B602" s="18">
        <v>0.85</v>
      </c>
      <c r="C602">
        <f t="shared" si="27"/>
        <v>2017</v>
      </c>
      <c r="D602">
        <f t="shared" si="28"/>
        <v>2</v>
      </c>
      <c r="E602">
        <f t="shared" si="29"/>
        <v>1</v>
      </c>
    </row>
    <row r="603" spans="1:5" x14ac:dyDescent="0.25">
      <c r="A603" s="19">
        <v>42828</v>
      </c>
      <c r="B603" s="18">
        <v>0.84</v>
      </c>
      <c r="C603">
        <f t="shared" si="27"/>
        <v>2017</v>
      </c>
      <c r="D603">
        <f t="shared" si="28"/>
        <v>2</v>
      </c>
      <c r="E603">
        <f t="shared" si="29"/>
        <v>1</v>
      </c>
    </row>
    <row r="604" spans="1:5" x14ac:dyDescent="0.25">
      <c r="A604" s="19">
        <v>42818</v>
      </c>
      <c r="B604" s="18">
        <v>0.86</v>
      </c>
      <c r="C604">
        <f t="shared" si="27"/>
        <v>2017</v>
      </c>
      <c r="D604">
        <f t="shared" si="28"/>
        <v>1</v>
      </c>
      <c r="E604">
        <f t="shared" si="29"/>
        <v>1</v>
      </c>
    </row>
    <row r="605" spans="1:5" x14ac:dyDescent="0.25">
      <c r="A605" s="19">
        <v>42817</v>
      </c>
      <c r="B605" s="18">
        <v>0.84</v>
      </c>
      <c r="C605">
        <f t="shared" si="27"/>
        <v>2017</v>
      </c>
      <c r="D605">
        <f t="shared" si="28"/>
        <v>1</v>
      </c>
      <c r="E605">
        <f t="shared" si="29"/>
        <v>1</v>
      </c>
    </row>
    <row r="606" spans="1:5" x14ac:dyDescent="0.25">
      <c r="A606" s="19">
        <v>42816</v>
      </c>
      <c r="B606" s="18">
        <v>0.85</v>
      </c>
      <c r="C606">
        <f t="shared" si="27"/>
        <v>2017</v>
      </c>
      <c r="D606">
        <f t="shared" si="28"/>
        <v>1</v>
      </c>
      <c r="E606">
        <f t="shared" si="29"/>
        <v>1</v>
      </c>
    </row>
    <row r="607" spans="1:5" x14ac:dyDescent="0.25">
      <c r="A607" s="19">
        <v>42814</v>
      </c>
      <c r="B607" s="18">
        <v>0.85</v>
      </c>
      <c r="C607">
        <f t="shared" si="27"/>
        <v>2017</v>
      </c>
      <c r="D607">
        <f t="shared" si="28"/>
        <v>1</v>
      </c>
      <c r="E607">
        <f t="shared" si="29"/>
        <v>1</v>
      </c>
    </row>
    <row r="608" spans="1:5" x14ac:dyDescent="0.25">
      <c r="A608" s="19">
        <v>42811</v>
      </c>
      <c r="B608" s="18">
        <v>0.84</v>
      </c>
      <c r="C608">
        <f t="shared" si="27"/>
        <v>2017</v>
      </c>
      <c r="D608">
        <f t="shared" si="28"/>
        <v>1</v>
      </c>
      <c r="E608">
        <f t="shared" si="29"/>
        <v>1</v>
      </c>
    </row>
    <row r="609" spans="1:5" x14ac:dyDescent="0.25">
      <c r="A609" s="19">
        <v>42810</v>
      </c>
      <c r="B609" s="18">
        <v>0.85</v>
      </c>
      <c r="C609">
        <f t="shared" si="27"/>
        <v>2017</v>
      </c>
      <c r="D609">
        <f t="shared" si="28"/>
        <v>1</v>
      </c>
      <c r="E609">
        <f t="shared" si="29"/>
        <v>1</v>
      </c>
    </row>
    <row r="610" spans="1:5" x14ac:dyDescent="0.25">
      <c r="A610" s="19">
        <v>42809</v>
      </c>
      <c r="B610" s="18">
        <v>0.86</v>
      </c>
      <c r="C610">
        <f t="shared" si="27"/>
        <v>2017</v>
      </c>
      <c r="D610">
        <f t="shared" si="28"/>
        <v>1</v>
      </c>
      <c r="E610">
        <f t="shared" si="29"/>
        <v>1</v>
      </c>
    </row>
    <row r="611" spans="1:5" x14ac:dyDescent="0.25">
      <c r="A611" s="19">
        <v>42808</v>
      </c>
      <c r="B611" s="18">
        <v>0.86</v>
      </c>
      <c r="C611">
        <f t="shared" si="27"/>
        <v>2017</v>
      </c>
      <c r="D611">
        <f t="shared" si="28"/>
        <v>1</v>
      </c>
      <c r="E611">
        <f t="shared" si="29"/>
        <v>1</v>
      </c>
    </row>
    <row r="612" spans="1:5" x14ac:dyDescent="0.25">
      <c r="A612" s="19">
        <v>42807</v>
      </c>
      <c r="B612" s="18">
        <v>0.85</v>
      </c>
      <c r="C612">
        <f t="shared" si="27"/>
        <v>2017</v>
      </c>
      <c r="D612">
        <f t="shared" si="28"/>
        <v>1</v>
      </c>
      <c r="E612">
        <f t="shared" si="29"/>
        <v>1</v>
      </c>
    </row>
    <row r="613" spans="1:5" x14ac:dyDescent="0.25">
      <c r="A613" s="19">
        <v>42804</v>
      </c>
      <c r="B613" s="18">
        <v>0.87</v>
      </c>
      <c r="C613">
        <f t="shared" si="27"/>
        <v>2017</v>
      </c>
      <c r="D613">
        <f t="shared" si="28"/>
        <v>1</v>
      </c>
      <c r="E613">
        <f t="shared" si="29"/>
        <v>1</v>
      </c>
    </row>
    <row r="614" spans="1:5" x14ac:dyDescent="0.25">
      <c r="A614" s="19">
        <v>42803</v>
      </c>
      <c r="B614" s="18">
        <v>0.84</v>
      </c>
      <c r="C614">
        <f t="shared" si="27"/>
        <v>2017</v>
      </c>
      <c r="D614">
        <f t="shared" si="28"/>
        <v>1</v>
      </c>
      <c r="E614">
        <f t="shared" si="29"/>
        <v>1</v>
      </c>
    </row>
    <row r="615" spans="1:5" x14ac:dyDescent="0.25">
      <c r="A615" s="19">
        <v>42802</v>
      </c>
      <c r="B615" s="18">
        <v>0.86</v>
      </c>
      <c r="C615">
        <f t="shared" si="27"/>
        <v>2017</v>
      </c>
      <c r="D615">
        <f t="shared" si="28"/>
        <v>1</v>
      </c>
      <c r="E615">
        <f t="shared" si="29"/>
        <v>1</v>
      </c>
    </row>
    <row r="616" spans="1:5" x14ac:dyDescent="0.25">
      <c r="A616" s="19">
        <v>42801</v>
      </c>
      <c r="B616" s="18">
        <v>0.83</v>
      </c>
      <c r="C616">
        <f t="shared" si="27"/>
        <v>2017</v>
      </c>
      <c r="D616">
        <f t="shared" si="28"/>
        <v>1</v>
      </c>
      <c r="E616">
        <f t="shared" si="29"/>
        <v>1</v>
      </c>
    </row>
    <row r="617" spans="1:5" x14ac:dyDescent="0.25">
      <c r="A617" s="19">
        <v>42797</v>
      </c>
      <c r="B617" s="18">
        <v>0.88</v>
      </c>
      <c r="C617">
        <f t="shared" si="27"/>
        <v>2017</v>
      </c>
      <c r="D617">
        <f t="shared" si="28"/>
        <v>1</v>
      </c>
      <c r="E617">
        <f t="shared" si="29"/>
        <v>1</v>
      </c>
    </row>
    <row r="618" spans="1:5" x14ac:dyDescent="0.25">
      <c r="A618" s="19">
        <v>42796</v>
      </c>
      <c r="B618" s="18">
        <v>0.89</v>
      </c>
      <c r="C618">
        <f t="shared" si="27"/>
        <v>2017</v>
      </c>
      <c r="D618">
        <f t="shared" si="28"/>
        <v>1</v>
      </c>
      <c r="E618">
        <f t="shared" si="29"/>
        <v>1</v>
      </c>
    </row>
    <row r="619" spans="1:5" x14ac:dyDescent="0.25">
      <c r="A619" s="19">
        <v>42795</v>
      </c>
      <c r="B619" s="18">
        <v>0.86</v>
      </c>
      <c r="C619">
        <f t="shared" si="27"/>
        <v>2017</v>
      </c>
      <c r="D619">
        <f t="shared" si="28"/>
        <v>1</v>
      </c>
      <c r="E619">
        <f t="shared" si="29"/>
        <v>1</v>
      </c>
    </row>
    <row r="620" spans="1:5" x14ac:dyDescent="0.25">
      <c r="A620" s="19">
        <v>42794</v>
      </c>
      <c r="B620" s="18">
        <v>0.86</v>
      </c>
      <c r="C620">
        <f t="shared" si="27"/>
        <v>2017</v>
      </c>
      <c r="D620">
        <f t="shared" si="28"/>
        <v>1</v>
      </c>
      <c r="E620">
        <f t="shared" si="29"/>
        <v>1</v>
      </c>
    </row>
    <row r="621" spans="1:5" x14ac:dyDescent="0.25">
      <c r="A621" s="19">
        <v>42793</v>
      </c>
      <c r="B621" s="18">
        <v>0.86</v>
      </c>
      <c r="C621">
        <f t="shared" si="27"/>
        <v>2017</v>
      </c>
      <c r="D621">
        <f t="shared" si="28"/>
        <v>1</v>
      </c>
      <c r="E621">
        <f t="shared" si="29"/>
        <v>1</v>
      </c>
    </row>
    <row r="622" spans="1:5" x14ac:dyDescent="0.25">
      <c r="A622" s="19">
        <v>42790</v>
      </c>
      <c r="B622" s="18">
        <v>0.88</v>
      </c>
      <c r="C622">
        <f t="shared" si="27"/>
        <v>2017</v>
      </c>
      <c r="D622">
        <f t="shared" si="28"/>
        <v>1</v>
      </c>
      <c r="E622">
        <f t="shared" si="29"/>
        <v>1</v>
      </c>
    </row>
    <row r="623" spans="1:5" x14ac:dyDescent="0.25">
      <c r="A623" s="19">
        <v>42789</v>
      </c>
      <c r="B623" s="18">
        <v>0.96</v>
      </c>
      <c r="C623">
        <f t="shared" si="27"/>
        <v>2017</v>
      </c>
      <c r="D623">
        <f t="shared" si="28"/>
        <v>1</v>
      </c>
      <c r="E623">
        <f t="shared" si="29"/>
        <v>1</v>
      </c>
    </row>
    <row r="624" spans="1:5" x14ac:dyDescent="0.25">
      <c r="A624" s="19">
        <v>42788</v>
      </c>
      <c r="B624" s="18">
        <v>0.84</v>
      </c>
      <c r="C624">
        <f t="shared" si="27"/>
        <v>2017</v>
      </c>
      <c r="D624">
        <f t="shared" si="28"/>
        <v>1</v>
      </c>
      <c r="E624">
        <f t="shared" si="29"/>
        <v>1</v>
      </c>
    </row>
    <row r="625" spans="1:5" x14ac:dyDescent="0.25">
      <c r="A625" s="19">
        <v>42787</v>
      </c>
      <c r="B625" s="18">
        <v>0.81</v>
      </c>
      <c r="C625">
        <f t="shared" si="27"/>
        <v>2017</v>
      </c>
      <c r="D625">
        <f t="shared" si="28"/>
        <v>1</v>
      </c>
      <c r="E625">
        <f t="shared" si="29"/>
        <v>1</v>
      </c>
    </row>
    <row r="626" spans="1:5" x14ac:dyDescent="0.25">
      <c r="A626" s="19">
        <v>42786</v>
      </c>
      <c r="B626" s="18">
        <v>0.86</v>
      </c>
      <c r="C626">
        <f t="shared" si="27"/>
        <v>2017</v>
      </c>
      <c r="D626">
        <f t="shared" si="28"/>
        <v>1</v>
      </c>
      <c r="E626">
        <f t="shared" si="29"/>
        <v>1</v>
      </c>
    </row>
    <row r="627" spans="1:5" x14ac:dyDescent="0.25">
      <c r="A627" s="19">
        <v>42783</v>
      </c>
      <c r="B627" s="18">
        <v>0.8</v>
      </c>
      <c r="C627">
        <f t="shared" si="27"/>
        <v>2017</v>
      </c>
      <c r="D627">
        <f t="shared" si="28"/>
        <v>1</v>
      </c>
      <c r="E627">
        <f t="shared" si="29"/>
        <v>1</v>
      </c>
    </row>
    <row r="628" spans="1:5" x14ac:dyDescent="0.25">
      <c r="A628" s="19">
        <v>42781</v>
      </c>
      <c r="B628" s="18">
        <v>0.78</v>
      </c>
      <c r="C628">
        <f t="shared" si="27"/>
        <v>2017</v>
      </c>
      <c r="D628">
        <f t="shared" si="28"/>
        <v>1</v>
      </c>
      <c r="E628">
        <f t="shared" si="29"/>
        <v>1</v>
      </c>
    </row>
    <row r="629" spans="1:5" x14ac:dyDescent="0.25">
      <c r="A629" s="19">
        <v>42780</v>
      </c>
      <c r="B629" s="18">
        <v>0.78</v>
      </c>
      <c r="C629">
        <f t="shared" si="27"/>
        <v>2017</v>
      </c>
      <c r="D629">
        <f t="shared" si="28"/>
        <v>1</v>
      </c>
      <c r="E629">
        <f t="shared" si="29"/>
        <v>1</v>
      </c>
    </row>
    <row r="630" spans="1:5" x14ac:dyDescent="0.25">
      <c r="A630" s="19">
        <v>42779</v>
      </c>
      <c r="B630" s="18">
        <v>0.8</v>
      </c>
      <c r="C630">
        <f t="shared" si="27"/>
        <v>2017</v>
      </c>
      <c r="D630">
        <f t="shared" si="28"/>
        <v>1</v>
      </c>
      <c r="E630">
        <f t="shared" si="29"/>
        <v>1</v>
      </c>
    </row>
    <row r="631" spans="1:5" x14ac:dyDescent="0.25">
      <c r="A631" s="19">
        <v>42776</v>
      </c>
      <c r="B631" s="18">
        <v>0.8</v>
      </c>
      <c r="C631">
        <f t="shared" si="27"/>
        <v>2017</v>
      </c>
      <c r="D631">
        <f t="shared" si="28"/>
        <v>1</v>
      </c>
      <c r="E631">
        <f t="shared" si="29"/>
        <v>1</v>
      </c>
    </row>
    <row r="632" spans="1:5" x14ac:dyDescent="0.25">
      <c r="A632" s="19">
        <v>42775</v>
      </c>
      <c r="B632" s="18">
        <v>0.8</v>
      </c>
      <c r="C632">
        <f t="shared" si="27"/>
        <v>2017</v>
      </c>
      <c r="D632">
        <f t="shared" si="28"/>
        <v>1</v>
      </c>
      <c r="E632">
        <f t="shared" si="29"/>
        <v>1</v>
      </c>
    </row>
    <row r="633" spans="1:5" x14ac:dyDescent="0.25">
      <c r="A633" s="19">
        <v>42774</v>
      </c>
      <c r="B633" s="18">
        <v>0.81</v>
      </c>
      <c r="C633">
        <f t="shared" si="27"/>
        <v>2017</v>
      </c>
      <c r="D633">
        <f t="shared" si="28"/>
        <v>1</v>
      </c>
      <c r="E633">
        <f t="shared" si="29"/>
        <v>1</v>
      </c>
    </row>
    <row r="634" spans="1:5" x14ac:dyDescent="0.25">
      <c r="A634" s="19">
        <v>42773</v>
      </c>
      <c r="B634" s="18">
        <v>0.83</v>
      </c>
      <c r="C634">
        <f t="shared" si="27"/>
        <v>2017</v>
      </c>
      <c r="D634">
        <f t="shared" si="28"/>
        <v>1</v>
      </c>
      <c r="E634">
        <f t="shared" si="29"/>
        <v>1</v>
      </c>
    </row>
    <row r="635" spans="1:5" x14ac:dyDescent="0.25">
      <c r="A635" s="19">
        <v>42772</v>
      </c>
      <c r="B635" s="18">
        <v>0.77</v>
      </c>
      <c r="C635">
        <f t="shared" si="27"/>
        <v>2017</v>
      </c>
      <c r="D635">
        <f t="shared" si="28"/>
        <v>1</v>
      </c>
      <c r="E635">
        <f t="shared" si="29"/>
        <v>1</v>
      </c>
    </row>
    <row r="636" spans="1:5" x14ac:dyDescent="0.25">
      <c r="A636" s="19">
        <v>42769</v>
      </c>
      <c r="B636" s="18">
        <v>0.81</v>
      </c>
      <c r="C636">
        <f t="shared" si="27"/>
        <v>2017</v>
      </c>
      <c r="D636">
        <f t="shared" si="28"/>
        <v>1</v>
      </c>
      <c r="E636">
        <f t="shared" si="29"/>
        <v>1</v>
      </c>
    </row>
    <row r="637" spans="1:5" x14ac:dyDescent="0.25">
      <c r="A637" s="19">
        <v>42768</v>
      </c>
      <c r="B637" s="18">
        <v>0.73</v>
      </c>
      <c r="C637">
        <f t="shared" si="27"/>
        <v>2017</v>
      </c>
      <c r="D637">
        <f t="shared" si="28"/>
        <v>1</v>
      </c>
      <c r="E637">
        <f t="shared" si="29"/>
        <v>1</v>
      </c>
    </row>
    <row r="638" spans="1:5" x14ac:dyDescent="0.25">
      <c r="A638" s="19">
        <v>42767</v>
      </c>
      <c r="B638" s="18">
        <v>0.73</v>
      </c>
      <c r="C638">
        <f t="shared" si="27"/>
        <v>2017</v>
      </c>
      <c r="D638">
        <f t="shared" si="28"/>
        <v>1</v>
      </c>
      <c r="E638">
        <f t="shared" si="29"/>
        <v>1</v>
      </c>
    </row>
    <row r="639" spans="1:5" x14ac:dyDescent="0.25">
      <c r="A639" s="19">
        <v>42762</v>
      </c>
      <c r="B639" s="18">
        <v>0.74</v>
      </c>
      <c r="C639">
        <f t="shared" si="27"/>
        <v>2017</v>
      </c>
      <c r="D639">
        <f t="shared" si="28"/>
        <v>1</v>
      </c>
      <c r="E639">
        <f t="shared" si="29"/>
        <v>1</v>
      </c>
    </row>
    <row r="640" spans="1:5" x14ac:dyDescent="0.25">
      <c r="A640" s="19">
        <v>42759</v>
      </c>
      <c r="B640" s="18">
        <v>0.78</v>
      </c>
      <c r="C640">
        <f t="shared" si="27"/>
        <v>2017</v>
      </c>
      <c r="D640">
        <f t="shared" si="28"/>
        <v>1</v>
      </c>
      <c r="E640">
        <f t="shared" si="29"/>
        <v>1</v>
      </c>
    </row>
    <row r="641" spans="1:5" x14ac:dyDescent="0.25">
      <c r="A641" s="19">
        <v>42758</v>
      </c>
      <c r="B641" s="18">
        <v>0.76</v>
      </c>
      <c r="C641">
        <f t="shared" si="27"/>
        <v>2017</v>
      </c>
      <c r="D641">
        <f t="shared" si="28"/>
        <v>1</v>
      </c>
      <c r="E641">
        <f t="shared" si="29"/>
        <v>1</v>
      </c>
    </row>
    <row r="642" spans="1:5" x14ac:dyDescent="0.25">
      <c r="A642" s="19">
        <v>42755</v>
      </c>
      <c r="B642" s="18">
        <v>0.73</v>
      </c>
      <c r="C642">
        <f t="shared" si="27"/>
        <v>2017</v>
      </c>
      <c r="D642">
        <f t="shared" si="28"/>
        <v>1</v>
      </c>
      <c r="E642">
        <f t="shared" si="29"/>
        <v>1</v>
      </c>
    </row>
    <row r="643" spans="1:5" x14ac:dyDescent="0.25">
      <c r="A643" s="19">
        <v>42754</v>
      </c>
      <c r="B643" s="18">
        <v>0.72</v>
      </c>
      <c r="C643">
        <f t="shared" ref="C643:C706" si="30">YEAR(A643)</f>
        <v>2017</v>
      </c>
      <c r="D643">
        <f t="shared" ref="D643:D706" si="31">ROUNDUP(MONTH(A643)/3,0)</f>
        <v>1</v>
      </c>
      <c r="E643">
        <f t="shared" ref="E643:E706" si="32">ROUND((D643/2),0)</f>
        <v>1</v>
      </c>
    </row>
    <row r="644" spans="1:5" x14ac:dyDescent="0.25">
      <c r="A644" s="19">
        <v>42753</v>
      </c>
      <c r="B644" s="18">
        <v>0.73</v>
      </c>
      <c r="C644">
        <f t="shared" si="30"/>
        <v>2017</v>
      </c>
      <c r="D644">
        <f t="shared" si="31"/>
        <v>1</v>
      </c>
      <c r="E644">
        <f t="shared" si="32"/>
        <v>1</v>
      </c>
    </row>
    <row r="645" spans="1:5" x14ac:dyDescent="0.25">
      <c r="A645" s="19">
        <v>42751</v>
      </c>
      <c r="B645" s="18">
        <v>0.76</v>
      </c>
      <c r="C645">
        <f t="shared" si="30"/>
        <v>2017</v>
      </c>
      <c r="D645">
        <f t="shared" si="31"/>
        <v>1</v>
      </c>
      <c r="E645">
        <f t="shared" si="32"/>
        <v>1</v>
      </c>
    </row>
    <row r="646" spans="1:5" x14ac:dyDescent="0.25">
      <c r="A646" s="19">
        <v>42748</v>
      </c>
      <c r="B646" s="18">
        <v>0.71</v>
      </c>
      <c r="C646">
        <f t="shared" si="30"/>
        <v>2017</v>
      </c>
      <c r="D646">
        <f t="shared" si="31"/>
        <v>1</v>
      </c>
      <c r="E646">
        <f t="shared" si="32"/>
        <v>1</v>
      </c>
    </row>
    <row r="647" spans="1:5" x14ac:dyDescent="0.25">
      <c r="A647" s="19">
        <v>42744</v>
      </c>
      <c r="B647" s="18">
        <v>0.77</v>
      </c>
      <c r="C647">
        <f t="shared" si="30"/>
        <v>2017</v>
      </c>
      <c r="D647">
        <f t="shared" si="31"/>
        <v>1</v>
      </c>
      <c r="E647">
        <f t="shared" si="32"/>
        <v>1</v>
      </c>
    </row>
    <row r="648" spans="1:5" x14ac:dyDescent="0.25">
      <c r="A648" s="19">
        <v>42741</v>
      </c>
      <c r="B648" s="18">
        <v>0.68</v>
      </c>
      <c r="C648">
        <f t="shared" si="30"/>
        <v>2017</v>
      </c>
      <c r="D648">
        <f t="shared" si="31"/>
        <v>1</v>
      </c>
      <c r="E648">
        <f t="shared" si="32"/>
        <v>1</v>
      </c>
    </row>
    <row r="649" spans="1:5" x14ac:dyDescent="0.25">
      <c r="A649" s="19">
        <v>42739</v>
      </c>
      <c r="B649" s="18">
        <v>0.68</v>
      </c>
      <c r="C649">
        <f t="shared" si="30"/>
        <v>2017</v>
      </c>
      <c r="D649">
        <f t="shared" si="31"/>
        <v>1</v>
      </c>
      <c r="E649">
        <f t="shared" si="32"/>
        <v>1</v>
      </c>
    </row>
    <row r="650" spans="1:5" x14ac:dyDescent="0.25">
      <c r="A650" s="19">
        <v>42733</v>
      </c>
      <c r="B650" s="18">
        <v>0.7</v>
      </c>
      <c r="C650">
        <f t="shared" si="30"/>
        <v>2016</v>
      </c>
      <c r="D650">
        <f t="shared" si="31"/>
        <v>4</v>
      </c>
      <c r="E650">
        <f t="shared" si="32"/>
        <v>2</v>
      </c>
    </row>
    <row r="651" spans="1:5" x14ac:dyDescent="0.25">
      <c r="A651" s="19">
        <v>42732</v>
      </c>
      <c r="B651" s="18">
        <v>0.7</v>
      </c>
      <c r="C651">
        <f t="shared" si="30"/>
        <v>2016</v>
      </c>
      <c r="D651">
        <f t="shared" si="31"/>
        <v>4</v>
      </c>
      <c r="E651">
        <f t="shared" si="32"/>
        <v>2</v>
      </c>
    </row>
    <row r="652" spans="1:5" x14ac:dyDescent="0.25">
      <c r="A652" s="19">
        <v>42727</v>
      </c>
      <c r="B652" s="18">
        <v>0.83</v>
      </c>
      <c r="C652">
        <f t="shared" si="30"/>
        <v>2016</v>
      </c>
      <c r="D652">
        <f t="shared" si="31"/>
        <v>4</v>
      </c>
      <c r="E652">
        <f t="shared" si="32"/>
        <v>2</v>
      </c>
    </row>
    <row r="653" spans="1:5" x14ac:dyDescent="0.25">
      <c r="A653" s="19">
        <v>42726</v>
      </c>
      <c r="B653" s="18">
        <v>0.67</v>
      </c>
      <c r="C653">
        <f t="shared" si="30"/>
        <v>2016</v>
      </c>
      <c r="D653">
        <f t="shared" si="31"/>
        <v>4</v>
      </c>
      <c r="E653">
        <f t="shared" si="32"/>
        <v>2</v>
      </c>
    </row>
    <row r="654" spans="1:5" x14ac:dyDescent="0.25">
      <c r="A654" s="19">
        <v>42725</v>
      </c>
      <c r="B654" s="18">
        <v>0.67</v>
      </c>
      <c r="C654">
        <f t="shared" si="30"/>
        <v>2016</v>
      </c>
      <c r="D654">
        <f t="shared" si="31"/>
        <v>4</v>
      </c>
      <c r="E654">
        <f t="shared" si="32"/>
        <v>2</v>
      </c>
    </row>
    <row r="655" spans="1:5" x14ac:dyDescent="0.25">
      <c r="A655" s="19">
        <v>42724</v>
      </c>
      <c r="B655" s="18">
        <v>0.67</v>
      </c>
      <c r="C655">
        <f t="shared" si="30"/>
        <v>2016</v>
      </c>
      <c r="D655">
        <f t="shared" si="31"/>
        <v>4</v>
      </c>
      <c r="E655">
        <f t="shared" si="32"/>
        <v>2</v>
      </c>
    </row>
    <row r="656" spans="1:5" x14ac:dyDescent="0.25">
      <c r="A656" s="19">
        <v>42723</v>
      </c>
      <c r="B656" s="18">
        <v>0.67</v>
      </c>
      <c r="C656">
        <f t="shared" si="30"/>
        <v>2016</v>
      </c>
      <c r="D656">
        <f t="shared" si="31"/>
        <v>4</v>
      </c>
      <c r="E656">
        <f t="shared" si="32"/>
        <v>2</v>
      </c>
    </row>
    <row r="657" spans="1:5" x14ac:dyDescent="0.25">
      <c r="A657" s="19">
        <v>42720</v>
      </c>
      <c r="B657" s="18">
        <v>0.67</v>
      </c>
      <c r="C657">
        <f t="shared" si="30"/>
        <v>2016</v>
      </c>
      <c r="D657">
        <f t="shared" si="31"/>
        <v>4</v>
      </c>
      <c r="E657">
        <f t="shared" si="32"/>
        <v>2</v>
      </c>
    </row>
    <row r="658" spans="1:5" x14ac:dyDescent="0.25">
      <c r="A658" s="19">
        <v>42719</v>
      </c>
      <c r="B658" s="18">
        <v>0.7</v>
      </c>
      <c r="C658">
        <f t="shared" si="30"/>
        <v>2016</v>
      </c>
      <c r="D658">
        <f t="shared" si="31"/>
        <v>4</v>
      </c>
      <c r="E658">
        <f t="shared" si="32"/>
        <v>2</v>
      </c>
    </row>
    <row r="659" spans="1:5" x14ac:dyDescent="0.25">
      <c r="A659" s="19">
        <v>42718</v>
      </c>
      <c r="B659" s="18">
        <v>0.65</v>
      </c>
      <c r="C659">
        <f t="shared" si="30"/>
        <v>2016</v>
      </c>
      <c r="D659">
        <f t="shared" si="31"/>
        <v>4</v>
      </c>
      <c r="E659">
        <f t="shared" si="32"/>
        <v>2</v>
      </c>
    </row>
    <row r="660" spans="1:5" x14ac:dyDescent="0.25">
      <c r="A660" s="19">
        <v>42717</v>
      </c>
      <c r="B660" s="18">
        <v>0.65</v>
      </c>
      <c r="C660">
        <f t="shared" si="30"/>
        <v>2016</v>
      </c>
      <c r="D660">
        <f t="shared" si="31"/>
        <v>4</v>
      </c>
      <c r="E660">
        <f t="shared" si="32"/>
        <v>2</v>
      </c>
    </row>
    <row r="661" spans="1:5" x14ac:dyDescent="0.25">
      <c r="A661" s="19">
        <v>42716</v>
      </c>
      <c r="B661" s="18">
        <v>0.65</v>
      </c>
      <c r="C661">
        <f t="shared" si="30"/>
        <v>2016</v>
      </c>
      <c r="D661">
        <f t="shared" si="31"/>
        <v>4</v>
      </c>
      <c r="E661">
        <f t="shared" si="32"/>
        <v>2</v>
      </c>
    </row>
    <row r="662" spans="1:5" x14ac:dyDescent="0.25">
      <c r="A662" s="19">
        <v>42713</v>
      </c>
      <c r="B662" s="18">
        <v>0.65</v>
      </c>
      <c r="C662">
        <f t="shared" si="30"/>
        <v>2016</v>
      </c>
      <c r="D662">
        <f t="shared" si="31"/>
        <v>4</v>
      </c>
      <c r="E662">
        <f t="shared" si="32"/>
        <v>2</v>
      </c>
    </row>
    <row r="663" spans="1:5" x14ac:dyDescent="0.25">
      <c r="A663" s="19">
        <v>42712</v>
      </c>
      <c r="B663" s="18">
        <v>0.66</v>
      </c>
      <c r="C663">
        <f t="shared" si="30"/>
        <v>2016</v>
      </c>
      <c r="D663">
        <f t="shared" si="31"/>
        <v>4</v>
      </c>
      <c r="E663">
        <f t="shared" si="32"/>
        <v>2</v>
      </c>
    </row>
    <row r="664" spans="1:5" x14ac:dyDescent="0.25">
      <c r="A664" s="19">
        <v>42711</v>
      </c>
      <c r="B664" s="18">
        <v>0.68</v>
      </c>
      <c r="C664">
        <f t="shared" si="30"/>
        <v>2016</v>
      </c>
      <c r="D664">
        <f t="shared" si="31"/>
        <v>4</v>
      </c>
      <c r="E664">
        <f t="shared" si="32"/>
        <v>2</v>
      </c>
    </row>
    <row r="665" spans="1:5" x14ac:dyDescent="0.25">
      <c r="A665" s="19">
        <v>42704</v>
      </c>
      <c r="B665" s="18">
        <v>0.68</v>
      </c>
      <c r="C665">
        <f t="shared" si="30"/>
        <v>2016</v>
      </c>
      <c r="D665">
        <f t="shared" si="31"/>
        <v>4</v>
      </c>
      <c r="E665">
        <f t="shared" si="32"/>
        <v>2</v>
      </c>
    </row>
    <row r="666" spans="1:5" x14ac:dyDescent="0.25">
      <c r="A666" s="19">
        <v>42702</v>
      </c>
      <c r="B666" s="18">
        <v>0.7</v>
      </c>
      <c r="C666">
        <f t="shared" si="30"/>
        <v>2016</v>
      </c>
      <c r="D666">
        <f t="shared" si="31"/>
        <v>4</v>
      </c>
      <c r="E666">
        <f t="shared" si="32"/>
        <v>2</v>
      </c>
    </row>
    <row r="667" spans="1:5" x14ac:dyDescent="0.25">
      <c r="A667" s="19">
        <v>42698</v>
      </c>
      <c r="B667" s="18">
        <v>0.7</v>
      </c>
      <c r="C667">
        <f t="shared" si="30"/>
        <v>2016</v>
      </c>
      <c r="D667">
        <f t="shared" si="31"/>
        <v>4</v>
      </c>
      <c r="E667">
        <f t="shared" si="32"/>
        <v>2</v>
      </c>
    </row>
    <row r="668" spans="1:5" x14ac:dyDescent="0.25">
      <c r="A668" s="19">
        <v>42696</v>
      </c>
      <c r="B668" s="18">
        <v>0.75</v>
      </c>
      <c r="C668">
        <f t="shared" si="30"/>
        <v>2016</v>
      </c>
      <c r="D668">
        <f t="shared" si="31"/>
        <v>4</v>
      </c>
      <c r="E668">
        <f t="shared" si="32"/>
        <v>2</v>
      </c>
    </row>
    <row r="669" spans="1:5" x14ac:dyDescent="0.25">
      <c r="A669" s="19">
        <v>42688</v>
      </c>
      <c r="B669" s="18">
        <v>0.75</v>
      </c>
      <c r="C669">
        <f t="shared" si="30"/>
        <v>2016</v>
      </c>
      <c r="D669">
        <f t="shared" si="31"/>
        <v>4</v>
      </c>
      <c r="E669">
        <f t="shared" si="32"/>
        <v>2</v>
      </c>
    </row>
    <row r="670" spans="1:5" x14ac:dyDescent="0.25">
      <c r="A670" s="19">
        <v>42684</v>
      </c>
      <c r="B670" s="18">
        <v>0.75</v>
      </c>
      <c r="C670">
        <f t="shared" si="30"/>
        <v>2016</v>
      </c>
      <c r="D670">
        <f t="shared" si="31"/>
        <v>4</v>
      </c>
      <c r="E670">
        <f t="shared" si="32"/>
        <v>2</v>
      </c>
    </row>
    <row r="671" spans="1:5" x14ac:dyDescent="0.25">
      <c r="A671" s="19">
        <v>42683</v>
      </c>
      <c r="B671" s="18">
        <v>0.7</v>
      </c>
      <c r="C671">
        <f t="shared" si="30"/>
        <v>2016</v>
      </c>
      <c r="D671">
        <f t="shared" si="31"/>
        <v>4</v>
      </c>
      <c r="E671">
        <f t="shared" si="32"/>
        <v>2</v>
      </c>
    </row>
    <row r="672" spans="1:5" x14ac:dyDescent="0.25">
      <c r="A672" s="19">
        <v>42682</v>
      </c>
      <c r="B672" s="18">
        <v>0.75</v>
      </c>
      <c r="C672">
        <f t="shared" si="30"/>
        <v>2016</v>
      </c>
      <c r="D672">
        <f t="shared" si="31"/>
        <v>4</v>
      </c>
      <c r="E672">
        <f t="shared" si="32"/>
        <v>2</v>
      </c>
    </row>
    <row r="673" spans="1:5" x14ac:dyDescent="0.25">
      <c r="A673" s="19">
        <v>42681</v>
      </c>
      <c r="B673" s="18">
        <v>0.74</v>
      </c>
      <c r="C673">
        <f t="shared" si="30"/>
        <v>2016</v>
      </c>
      <c r="D673">
        <f t="shared" si="31"/>
        <v>4</v>
      </c>
      <c r="E673">
        <f t="shared" si="32"/>
        <v>2</v>
      </c>
    </row>
    <row r="674" spans="1:5" x14ac:dyDescent="0.25">
      <c r="A674" s="19">
        <v>42677</v>
      </c>
      <c r="B674" s="18">
        <v>0.73</v>
      </c>
      <c r="C674">
        <f t="shared" si="30"/>
        <v>2016</v>
      </c>
      <c r="D674">
        <f t="shared" si="31"/>
        <v>4</v>
      </c>
      <c r="E674">
        <f t="shared" si="32"/>
        <v>2</v>
      </c>
    </row>
    <row r="675" spans="1:5" x14ac:dyDescent="0.25">
      <c r="A675" s="19">
        <v>42674</v>
      </c>
      <c r="B675" s="18">
        <v>0.77</v>
      </c>
      <c r="C675">
        <f t="shared" si="30"/>
        <v>2016</v>
      </c>
      <c r="D675">
        <f t="shared" si="31"/>
        <v>4</v>
      </c>
      <c r="E675">
        <f t="shared" si="32"/>
        <v>2</v>
      </c>
    </row>
    <row r="676" spans="1:5" x14ac:dyDescent="0.25">
      <c r="A676" s="19">
        <v>42671</v>
      </c>
      <c r="B676" s="18">
        <v>0.77</v>
      </c>
      <c r="C676">
        <f t="shared" si="30"/>
        <v>2016</v>
      </c>
      <c r="D676">
        <f t="shared" si="31"/>
        <v>4</v>
      </c>
      <c r="E676">
        <f t="shared" si="32"/>
        <v>2</v>
      </c>
    </row>
    <row r="677" spans="1:5" x14ac:dyDescent="0.25">
      <c r="A677" s="19">
        <v>42668</v>
      </c>
      <c r="B677" s="18">
        <v>0.77</v>
      </c>
      <c r="C677">
        <f t="shared" si="30"/>
        <v>2016</v>
      </c>
      <c r="D677">
        <f t="shared" si="31"/>
        <v>4</v>
      </c>
      <c r="E677">
        <f t="shared" si="32"/>
        <v>2</v>
      </c>
    </row>
    <row r="678" spans="1:5" x14ac:dyDescent="0.25">
      <c r="A678" s="19">
        <v>42667</v>
      </c>
      <c r="B678" s="18">
        <v>0.78</v>
      </c>
      <c r="C678">
        <f t="shared" si="30"/>
        <v>2016</v>
      </c>
      <c r="D678">
        <f t="shared" si="31"/>
        <v>4</v>
      </c>
      <c r="E678">
        <f t="shared" si="32"/>
        <v>2</v>
      </c>
    </row>
    <row r="679" spans="1:5" x14ac:dyDescent="0.25">
      <c r="A679" s="19">
        <v>42660</v>
      </c>
      <c r="B679" s="18">
        <v>0.76</v>
      </c>
      <c r="C679">
        <f t="shared" si="30"/>
        <v>2016</v>
      </c>
      <c r="D679">
        <f t="shared" si="31"/>
        <v>4</v>
      </c>
      <c r="E679">
        <f t="shared" si="32"/>
        <v>2</v>
      </c>
    </row>
    <row r="680" spans="1:5" x14ac:dyDescent="0.25">
      <c r="A680" s="19">
        <v>42656</v>
      </c>
      <c r="B680" s="18">
        <v>0.76</v>
      </c>
      <c r="C680">
        <f t="shared" si="30"/>
        <v>2016</v>
      </c>
      <c r="D680">
        <f t="shared" si="31"/>
        <v>4</v>
      </c>
      <c r="E680">
        <f t="shared" si="32"/>
        <v>2</v>
      </c>
    </row>
    <row r="681" spans="1:5" x14ac:dyDescent="0.25">
      <c r="A681" s="19">
        <v>42650</v>
      </c>
      <c r="B681" s="18">
        <v>0.76</v>
      </c>
      <c r="C681">
        <f t="shared" si="30"/>
        <v>2016</v>
      </c>
      <c r="D681">
        <f t="shared" si="31"/>
        <v>4</v>
      </c>
      <c r="E681">
        <f t="shared" si="32"/>
        <v>2</v>
      </c>
    </row>
    <row r="682" spans="1:5" x14ac:dyDescent="0.25">
      <c r="A682" s="19">
        <v>42649</v>
      </c>
      <c r="B682" s="18">
        <v>0.79</v>
      </c>
      <c r="C682">
        <f t="shared" si="30"/>
        <v>2016</v>
      </c>
      <c r="D682">
        <f t="shared" si="31"/>
        <v>4</v>
      </c>
      <c r="E682">
        <f t="shared" si="32"/>
        <v>2</v>
      </c>
    </row>
    <row r="683" spans="1:5" x14ac:dyDescent="0.25">
      <c r="A683" s="19">
        <v>42648</v>
      </c>
      <c r="B683" s="18">
        <v>0.79</v>
      </c>
      <c r="C683">
        <f t="shared" si="30"/>
        <v>2016</v>
      </c>
      <c r="D683">
        <f t="shared" si="31"/>
        <v>4</v>
      </c>
      <c r="E683">
        <f t="shared" si="32"/>
        <v>2</v>
      </c>
    </row>
    <row r="684" spans="1:5" x14ac:dyDescent="0.25">
      <c r="A684" s="19">
        <v>42647</v>
      </c>
      <c r="B684" s="18">
        <v>0.8</v>
      </c>
      <c r="C684">
        <f t="shared" si="30"/>
        <v>2016</v>
      </c>
      <c r="D684">
        <f t="shared" si="31"/>
        <v>4</v>
      </c>
      <c r="E684">
        <f t="shared" si="32"/>
        <v>2</v>
      </c>
    </row>
    <row r="685" spans="1:5" x14ac:dyDescent="0.25">
      <c r="A685" s="19">
        <v>42646</v>
      </c>
      <c r="B685" s="18">
        <v>0.81</v>
      </c>
      <c r="C685">
        <f t="shared" si="30"/>
        <v>2016</v>
      </c>
      <c r="D685">
        <f t="shared" si="31"/>
        <v>4</v>
      </c>
      <c r="E685">
        <f t="shared" si="32"/>
        <v>2</v>
      </c>
    </row>
    <row r="686" spans="1:5" x14ac:dyDescent="0.25">
      <c r="A686" s="19">
        <v>42643</v>
      </c>
      <c r="B686" s="18">
        <v>0.8</v>
      </c>
      <c r="C686">
        <f t="shared" si="30"/>
        <v>2016</v>
      </c>
      <c r="D686">
        <f t="shared" si="31"/>
        <v>3</v>
      </c>
      <c r="E686">
        <f t="shared" si="32"/>
        <v>2</v>
      </c>
    </row>
    <row r="687" spans="1:5" x14ac:dyDescent="0.25">
      <c r="A687" s="19">
        <v>42642</v>
      </c>
      <c r="B687" s="18">
        <v>0.78</v>
      </c>
      <c r="C687">
        <f t="shared" si="30"/>
        <v>2016</v>
      </c>
      <c r="D687">
        <f t="shared" si="31"/>
        <v>3</v>
      </c>
      <c r="E687">
        <f t="shared" si="32"/>
        <v>2</v>
      </c>
    </row>
    <row r="688" spans="1:5" x14ac:dyDescent="0.25">
      <c r="A688" s="19">
        <v>42641</v>
      </c>
      <c r="B688" s="18">
        <v>0.77</v>
      </c>
      <c r="C688">
        <f t="shared" si="30"/>
        <v>2016</v>
      </c>
      <c r="D688">
        <f t="shared" si="31"/>
        <v>3</v>
      </c>
      <c r="E688">
        <f t="shared" si="32"/>
        <v>2</v>
      </c>
    </row>
    <row r="689" spans="1:5" x14ac:dyDescent="0.25">
      <c r="A689" s="19">
        <v>42636</v>
      </c>
      <c r="B689" s="18">
        <v>0.78</v>
      </c>
      <c r="C689">
        <f t="shared" si="30"/>
        <v>2016</v>
      </c>
      <c r="D689">
        <f t="shared" si="31"/>
        <v>3</v>
      </c>
      <c r="E689">
        <f t="shared" si="32"/>
        <v>2</v>
      </c>
    </row>
    <row r="690" spans="1:5" x14ac:dyDescent="0.25">
      <c r="A690" s="19">
        <v>42635</v>
      </c>
      <c r="B690" s="18">
        <v>0.79</v>
      </c>
      <c r="C690">
        <f t="shared" si="30"/>
        <v>2016</v>
      </c>
      <c r="D690">
        <f t="shared" si="31"/>
        <v>3</v>
      </c>
      <c r="E690">
        <f t="shared" si="32"/>
        <v>2</v>
      </c>
    </row>
    <row r="691" spans="1:5" x14ac:dyDescent="0.25">
      <c r="A691" s="19">
        <v>42634</v>
      </c>
      <c r="B691" s="18">
        <v>0.8</v>
      </c>
      <c r="C691">
        <f t="shared" si="30"/>
        <v>2016</v>
      </c>
      <c r="D691">
        <f t="shared" si="31"/>
        <v>3</v>
      </c>
      <c r="E691">
        <f t="shared" si="32"/>
        <v>2</v>
      </c>
    </row>
    <row r="692" spans="1:5" x14ac:dyDescent="0.25">
      <c r="A692" s="19">
        <v>42633</v>
      </c>
      <c r="B692" s="18">
        <v>0.8</v>
      </c>
      <c r="C692">
        <f t="shared" si="30"/>
        <v>2016</v>
      </c>
      <c r="D692">
        <f t="shared" si="31"/>
        <v>3</v>
      </c>
      <c r="E692">
        <f t="shared" si="32"/>
        <v>2</v>
      </c>
    </row>
    <row r="693" spans="1:5" x14ac:dyDescent="0.25">
      <c r="A693" s="19">
        <v>42632</v>
      </c>
      <c r="B693" s="18">
        <v>0.8</v>
      </c>
      <c r="C693">
        <f t="shared" si="30"/>
        <v>2016</v>
      </c>
      <c r="D693">
        <f t="shared" si="31"/>
        <v>3</v>
      </c>
      <c r="E693">
        <f t="shared" si="32"/>
        <v>2</v>
      </c>
    </row>
    <row r="694" spans="1:5" x14ac:dyDescent="0.25">
      <c r="A694" s="19">
        <v>42627</v>
      </c>
      <c r="B694" s="18">
        <v>0.79</v>
      </c>
      <c r="C694">
        <f t="shared" si="30"/>
        <v>2016</v>
      </c>
      <c r="D694">
        <f t="shared" si="31"/>
        <v>3</v>
      </c>
      <c r="E694">
        <f t="shared" si="32"/>
        <v>2</v>
      </c>
    </row>
    <row r="695" spans="1:5" x14ac:dyDescent="0.25">
      <c r="A695" s="19">
        <v>42626</v>
      </c>
      <c r="B695" s="18">
        <v>0.8</v>
      </c>
      <c r="C695">
        <f t="shared" si="30"/>
        <v>2016</v>
      </c>
      <c r="D695">
        <f t="shared" si="31"/>
        <v>3</v>
      </c>
      <c r="E695">
        <f t="shared" si="32"/>
        <v>2</v>
      </c>
    </row>
    <row r="696" spans="1:5" x14ac:dyDescent="0.25">
      <c r="A696" s="19">
        <v>42625</v>
      </c>
      <c r="B696" s="18">
        <v>0.8</v>
      </c>
      <c r="C696">
        <f t="shared" si="30"/>
        <v>2016</v>
      </c>
      <c r="D696">
        <f t="shared" si="31"/>
        <v>3</v>
      </c>
      <c r="E696">
        <f t="shared" si="32"/>
        <v>2</v>
      </c>
    </row>
    <row r="697" spans="1:5" x14ac:dyDescent="0.25">
      <c r="A697" s="19">
        <v>42622</v>
      </c>
      <c r="B697" s="18">
        <v>0.81</v>
      </c>
      <c r="C697">
        <f t="shared" si="30"/>
        <v>2016</v>
      </c>
      <c r="D697">
        <f t="shared" si="31"/>
        <v>3</v>
      </c>
      <c r="E697">
        <f t="shared" si="32"/>
        <v>2</v>
      </c>
    </row>
    <row r="698" spans="1:5" x14ac:dyDescent="0.25">
      <c r="A698" s="19">
        <v>42621</v>
      </c>
      <c r="B698" s="18">
        <v>0.83</v>
      </c>
      <c r="C698">
        <f t="shared" si="30"/>
        <v>2016</v>
      </c>
      <c r="D698">
        <f t="shared" si="31"/>
        <v>3</v>
      </c>
      <c r="E698">
        <f t="shared" si="32"/>
        <v>2</v>
      </c>
    </row>
    <row r="699" spans="1:5" x14ac:dyDescent="0.25">
      <c r="A699" s="19">
        <v>42620</v>
      </c>
      <c r="B699" s="18">
        <v>0.84</v>
      </c>
      <c r="C699">
        <f t="shared" si="30"/>
        <v>2016</v>
      </c>
      <c r="D699">
        <f t="shared" si="31"/>
        <v>3</v>
      </c>
      <c r="E699">
        <f t="shared" si="32"/>
        <v>2</v>
      </c>
    </row>
    <row r="700" spans="1:5" x14ac:dyDescent="0.25">
      <c r="A700" s="19">
        <v>42619</v>
      </c>
      <c r="B700" s="18">
        <v>0.85</v>
      </c>
      <c r="C700">
        <f t="shared" si="30"/>
        <v>2016</v>
      </c>
      <c r="D700">
        <f t="shared" si="31"/>
        <v>3</v>
      </c>
      <c r="E700">
        <f t="shared" si="32"/>
        <v>2</v>
      </c>
    </row>
    <row r="701" spans="1:5" x14ac:dyDescent="0.25">
      <c r="A701" s="19">
        <v>42615</v>
      </c>
      <c r="B701" s="18">
        <v>0.81</v>
      </c>
      <c r="C701">
        <f t="shared" si="30"/>
        <v>2016</v>
      </c>
      <c r="D701">
        <f t="shared" si="31"/>
        <v>3</v>
      </c>
      <c r="E701">
        <f t="shared" si="32"/>
        <v>2</v>
      </c>
    </row>
    <row r="702" spans="1:5" x14ac:dyDescent="0.25">
      <c r="A702" s="19">
        <v>42613</v>
      </c>
      <c r="B702" s="18">
        <v>0.86</v>
      </c>
      <c r="C702">
        <f t="shared" si="30"/>
        <v>2016</v>
      </c>
      <c r="D702">
        <f t="shared" si="31"/>
        <v>3</v>
      </c>
      <c r="E702">
        <f t="shared" si="32"/>
        <v>2</v>
      </c>
    </row>
    <row r="703" spans="1:5" x14ac:dyDescent="0.25">
      <c r="A703" s="19">
        <v>42612</v>
      </c>
      <c r="B703" s="18">
        <v>0.85</v>
      </c>
      <c r="C703">
        <f t="shared" si="30"/>
        <v>2016</v>
      </c>
      <c r="D703">
        <f t="shared" si="31"/>
        <v>3</v>
      </c>
      <c r="E703">
        <f t="shared" si="32"/>
        <v>2</v>
      </c>
    </row>
    <row r="704" spans="1:5" x14ac:dyDescent="0.25">
      <c r="A704" s="19">
        <v>42607</v>
      </c>
      <c r="B704" s="18">
        <v>0.82</v>
      </c>
      <c r="C704">
        <f t="shared" si="30"/>
        <v>2016</v>
      </c>
      <c r="D704">
        <f t="shared" si="31"/>
        <v>3</v>
      </c>
      <c r="E704">
        <f t="shared" si="32"/>
        <v>2</v>
      </c>
    </row>
    <row r="705" spans="1:5" x14ac:dyDescent="0.25">
      <c r="A705" s="19">
        <v>42606</v>
      </c>
      <c r="B705" s="18">
        <v>0.84</v>
      </c>
      <c r="C705">
        <f t="shared" si="30"/>
        <v>2016</v>
      </c>
      <c r="D705">
        <f t="shared" si="31"/>
        <v>3</v>
      </c>
      <c r="E705">
        <f t="shared" si="32"/>
        <v>2</v>
      </c>
    </row>
    <row r="706" spans="1:5" x14ac:dyDescent="0.25">
      <c r="A706" s="19">
        <v>42604</v>
      </c>
      <c r="B706" s="18">
        <v>0.85</v>
      </c>
      <c r="C706">
        <f t="shared" si="30"/>
        <v>2016</v>
      </c>
      <c r="D706">
        <f t="shared" si="31"/>
        <v>3</v>
      </c>
      <c r="E706">
        <f t="shared" si="32"/>
        <v>2</v>
      </c>
    </row>
    <row r="707" spans="1:5" x14ac:dyDescent="0.25">
      <c r="A707" s="19">
        <v>42601</v>
      </c>
      <c r="B707" s="18">
        <v>0.83</v>
      </c>
      <c r="C707">
        <f t="shared" ref="C707:C770" si="33">YEAR(A707)</f>
        <v>2016</v>
      </c>
      <c r="D707">
        <f t="shared" ref="D707:D770" si="34">ROUNDUP(MONTH(A707)/3,0)</f>
        <v>3</v>
      </c>
      <c r="E707">
        <f t="shared" ref="E707:E770" si="35">ROUND((D707/2),0)</f>
        <v>2</v>
      </c>
    </row>
    <row r="708" spans="1:5" x14ac:dyDescent="0.25">
      <c r="A708" s="19">
        <v>42600</v>
      </c>
      <c r="B708" s="18">
        <v>0.81</v>
      </c>
      <c r="C708">
        <f t="shared" si="33"/>
        <v>2016</v>
      </c>
      <c r="D708">
        <f t="shared" si="34"/>
        <v>3</v>
      </c>
      <c r="E708">
        <f t="shared" si="35"/>
        <v>2</v>
      </c>
    </row>
    <row r="709" spans="1:5" x14ac:dyDescent="0.25">
      <c r="A709" s="19">
        <v>42599</v>
      </c>
      <c r="B709" s="18">
        <v>0.82</v>
      </c>
      <c r="C709">
        <f t="shared" si="33"/>
        <v>2016</v>
      </c>
      <c r="D709">
        <f t="shared" si="34"/>
        <v>3</v>
      </c>
      <c r="E709">
        <f t="shared" si="35"/>
        <v>2</v>
      </c>
    </row>
    <row r="710" spans="1:5" x14ac:dyDescent="0.25">
      <c r="A710" s="19">
        <v>42598</v>
      </c>
      <c r="B710" s="18">
        <v>0.8</v>
      </c>
      <c r="C710">
        <f t="shared" si="33"/>
        <v>2016</v>
      </c>
      <c r="D710">
        <f t="shared" si="34"/>
        <v>3</v>
      </c>
      <c r="E710">
        <f t="shared" si="35"/>
        <v>2</v>
      </c>
    </row>
    <row r="711" spans="1:5" x14ac:dyDescent="0.25">
      <c r="A711" s="19">
        <v>42597</v>
      </c>
      <c r="B711" s="18">
        <v>0.78</v>
      </c>
      <c r="C711">
        <f t="shared" si="33"/>
        <v>2016</v>
      </c>
      <c r="D711">
        <f t="shared" si="34"/>
        <v>3</v>
      </c>
      <c r="E711">
        <f t="shared" si="35"/>
        <v>2</v>
      </c>
    </row>
    <row r="712" spans="1:5" x14ac:dyDescent="0.25">
      <c r="A712" s="19">
        <v>42594</v>
      </c>
      <c r="B712" s="18">
        <v>0.78</v>
      </c>
      <c r="C712">
        <f t="shared" si="33"/>
        <v>2016</v>
      </c>
      <c r="D712">
        <f t="shared" si="34"/>
        <v>3</v>
      </c>
      <c r="E712">
        <f t="shared" si="35"/>
        <v>2</v>
      </c>
    </row>
    <row r="713" spans="1:5" x14ac:dyDescent="0.25">
      <c r="A713" s="19">
        <v>42593</v>
      </c>
      <c r="B713" s="18">
        <v>0.78</v>
      </c>
      <c r="C713">
        <f t="shared" si="33"/>
        <v>2016</v>
      </c>
      <c r="D713">
        <f t="shared" si="34"/>
        <v>3</v>
      </c>
      <c r="E713">
        <f t="shared" si="35"/>
        <v>2</v>
      </c>
    </row>
    <row r="714" spans="1:5" x14ac:dyDescent="0.25">
      <c r="A714" s="19">
        <v>42592</v>
      </c>
      <c r="B714" s="18">
        <v>0.78</v>
      </c>
      <c r="C714">
        <f t="shared" si="33"/>
        <v>2016</v>
      </c>
      <c r="D714">
        <f t="shared" si="34"/>
        <v>3</v>
      </c>
      <c r="E714">
        <f t="shared" si="35"/>
        <v>2</v>
      </c>
    </row>
    <row r="715" spans="1:5" x14ac:dyDescent="0.25">
      <c r="A715" s="19">
        <v>42591</v>
      </c>
      <c r="B715" s="18">
        <v>0.78</v>
      </c>
      <c r="C715">
        <f t="shared" si="33"/>
        <v>2016</v>
      </c>
      <c r="D715">
        <f t="shared" si="34"/>
        <v>3</v>
      </c>
      <c r="E715">
        <f t="shared" si="35"/>
        <v>2</v>
      </c>
    </row>
    <row r="716" spans="1:5" x14ac:dyDescent="0.25">
      <c r="A716" s="19">
        <v>42590</v>
      </c>
      <c r="B716" s="18">
        <v>0.77</v>
      </c>
      <c r="C716">
        <f t="shared" si="33"/>
        <v>2016</v>
      </c>
      <c r="D716">
        <f t="shared" si="34"/>
        <v>3</v>
      </c>
      <c r="E716">
        <f t="shared" si="35"/>
        <v>2</v>
      </c>
    </row>
    <row r="717" spans="1:5" x14ac:dyDescent="0.25">
      <c r="A717" s="19">
        <v>42587</v>
      </c>
      <c r="B717" s="18">
        <v>0.8</v>
      </c>
      <c r="C717">
        <f t="shared" si="33"/>
        <v>2016</v>
      </c>
      <c r="D717">
        <f t="shared" si="34"/>
        <v>3</v>
      </c>
      <c r="E717">
        <f t="shared" si="35"/>
        <v>2</v>
      </c>
    </row>
    <row r="718" spans="1:5" x14ac:dyDescent="0.25">
      <c r="A718" s="19">
        <v>42586</v>
      </c>
      <c r="B718" s="18">
        <v>0.78</v>
      </c>
      <c r="C718">
        <f t="shared" si="33"/>
        <v>2016</v>
      </c>
      <c r="D718">
        <f t="shared" si="34"/>
        <v>3</v>
      </c>
      <c r="E718">
        <f t="shared" si="35"/>
        <v>2</v>
      </c>
    </row>
    <row r="719" spans="1:5" x14ac:dyDescent="0.25">
      <c r="A719" s="19">
        <v>42585</v>
      </c>
      <c r="B719" s="18">
        <v>0.76</v>
      </c>
      <c r="C719">
        <f t="shared" si="33"/>
        <v>2016</v>
      </c>
      <c r="D719">
        <f t="shared" si="34"/>
        <v>3</v>
      </c>
      <c r="E719">
        <f t="shared" si="35"/>
        <v>2</v>
      </c>
    </row>
    <row r="720" spans="1:5" x14ac:dyDescent="0.25">
      <c r="A720" s="19">
        <v>42578</v>
      </c>
      <c r="B720" s="18">
        <v>0.78</v>
      </c>
      <c r="C720">
        <f t="shared" si="33"/>
        <v>2016</v>
      </c>
      <c r="D720">
        <f t="shared" si="34"/>
        <v>3</v>
      </c>
      <c r="E720">
        <f t="shared" si="35"/>
        <v>2</v>
      </c>
    </row>
    <row r="721" spans="1:5" x14ac:dyDescent="0.25">
      <c r="A721" s="19">
        <v>42577</v>
      </c>
      <c r="B721" s="18">
        <v>0.82</v>
      </c>
      <c r="C721">
        <f t="shared" si="33"/>
        <v>2016</v>
      </c>
      <c r="D721">
        <f t="shared" si="34"/>
        <v>3</v>
      </c>
      <c r="E721">
        <f t="shared" si="35"/>
        <v>2</v>
      </c>
    </row>
    <row r="722" spans="1:5" x14ac:dyDescent="0.25">
      <c r="A722" s="19">
        <v>42576</v>
      </c>
      <c r="B722" s="18">
        <v>0.82</v>
      </c>
      <c r="C722">
        <f t="shared" si="33"/>
        <v>2016</v>
      </c>
      <c r="D722">
        <f t="shared" si="34"/>
        <v>3</v>
      </c>
      <c r="E722">
        <f t="shared" si="35"/>
        <v>2</v>
      </c>
    </row>
    <row r="723" spans="1:5" x14ac:dyDescent="0.25">
      <c r="A723" s="19">
        <v>42573</v>
      </c>
      <c r="B723" s="18">
        <v>0.82</v>
      </c>
      <c r="C723">
        <f t="shared" si="33"/>
        <v>2016</v>
      </c>
      <c r="D723">
        <f t="shared" si="34"/>
        <v>3</v>
      </c>
      <c r="E723">
        <f t="shared" si="35"/>
        <v>2</v>
      </c>
    </row>
    <row r="724" spans="1:5" x14ac:dyDescent="0.25">
      <c r="A724" s="19">
        <v>42572</v>
      </c>
      <c r="B724" s="18">
        <v>0.8</v>
      </c>
      <c r="C724">
        <f t="shared" si="33"/>
        <v>2016</v>
      </c>
      <c r="D724">
        <f t="shared" si="34"/>
        <v>3</v>
      </c>
      <c r="E724">
        <f t="shared" si="35"/>
        <v>2</v>
      </c>
    </row>
    <row r="725" spans="1:5" x14ac:dyDescent="0.25">
      <c r="A725" s="19">
        <v>42571</v>
      </c>
      <c r="B725" s="18">
        <v>0.74</v>
      </c>
      <c r="C725">
        <f t="shared" si="33"/>
        <v>2016</v>
      </c>
      <c r="D725">
        <f t="shared" si="34"/>
        <v>3</v>
      </c>
      <c r="E725">
        <f t="shared" si="35"/>
        <v>2</v>
      </c>
    </row>
    <row r="726" spans="1:5" x14ac:dyDescent="0.25">
      <c r="A726" s="19">
        <v>42570</v>
      </c>
      <c r="B726" s="18">
        <v>0.74</v>
      </c>
      <c r="C726">
        <f t="shared" si="33"/>
        <v>2016</v>
      </c>
      <c r="D726">
        <f t="shared" si="34"/>
        <v>3</v>
      </c>
      <c r="E726">
        <f t="shared" si="35"/>
        <v>2</v>
      </c>
    </row>
    <row r="727" spans="1:5" x14ac:dyDescent="0.25">
      <c r="A727" s="19">
        <v>42569</v>
      </c>
      <c r="B727" s="18">
        <v>0.75</v>
      </c>
      <c r="C727">
        <f t="shared" si="33"/>
        <v>2016</v>
      </c>
      <c r="D727">
        <f t="shared" si="34"/>
        <v>3</v>
      </c>
      <c r="E727">
        <f t="shared" si="35"/>
        <v>2</v>
      </c>
    </row>
    <row r="728" spans="1:5" x14ac:dyDescent="0.25">
      <c r="A728" s="19">
        <v>42566</v>
      </c>
      <c r="B728" s="18">
        <v>0.77</v>
      </c>
      <c r="C728">
        <f t="shared" si="33"/>
        <v>2016</v>
      </c>
      <c r="D728">
        <f t="shared" si="34"/>
        <v>3</v>
      </c>
      <c r="E728">
        <f t="shared" si="35"/>
        <v>2</v>
      </c>
    </row>
    <row r="729" spans="1:5" x14ac:dyDescent="0.25">
      <c r="A729" s="19">
        <v>42565</v>
      </c>
      <c r="B729" s="18">
        <v>0.74</v>
      </c>
      <c r="C729">
        <f t="shared" si="33"/>
        <v>2016</v>
      </c>
      <c r="D729">
        <f t="shared" si="34"/>
        <v>3</v>
      </c>
      <c r="E729">
        <f t="shared" si="35"/>
        <v>2</v>
      </c>
    </row>
    <row r="730" spans="1:5" x14ac:dyDescent="0.25">
      <c r="A730" s="19">
        <v>42564</v>
      </c>
      <c r="B730" s="18">
        <v>0.65</v>
      </c>
      <c r="C730">
        <f t="shared" si="33"/>
        <v>2016</v>
      </c>
      <c r="D730">
        <f t="shared" si="34"/>
        <v>3</v>
      </c>
      <c r="E730">
        <f t="shared" si="35"/>
        <v>2</v>
      </c>
    </row>
    <row r="731" spans="1:5" x14ac:dyDescent="0.25">
      <c r="A731" s="19">
        <v>42563</v>
      </c>
      <c r="B731" s="18">
        <v>0.59</v>
      </c>
      <c r="C731">
        <f t="shared" si="33"/>
        <v>2016</v>
      </c>
      <c r="D731">
        <f t="shared" si="34"/>
        <v>3</v>
      </c>
      <c r="E731">
        <f t="shared" si="35"/>
        <v>2</v>
      </c>
    </row>
    <row r="732" spans="1:5" x14ac:dyDescent="0.25">
      <c r="A732" s="19">
        <v>42559</v>
      </c>
      <c r="B732" s="18">
        <v>0.59</v>
      </c>
      <c r="C732">
        <f t="shared" si="33"/>
        <v>2016</v>
      </c>
      <c r="D732">
        <f t="shared" si="34"/>
        <v>3</v>
      </c>
      <c r="E732">
        <f t="shared" si="35"/>
        <v>2</v>
      </c>
    </row>
    <row r="733" spans="1:5" x14ac:dyDescent="0.25">
      <c r="A733" s="19">
        <v>42558</v>
      </c>
      <c r="B733" s="18">
        <v>0.59</v>
      </c>
      <c r="C733">
        <f t="shared" si="33"/>
        <v>2016</v>
      </c>
      <c r="D733">
        <f t="shared" si="34"/>
        <v>3</v>
      </c>
      <c r="E733">
        <f t="shared" si="35"/>
        <v>2</v>
      </c>
    </row>
    <row r="734" spans="1:5" x14ac:dyDescent="0.25">
      <c r="A734" s="19">
        <v>42557</v>
      </c>
      <c r="B734" s="18">
        <v>0.59</v>
      </c>
      <c r="C734">
        <f t="shared" si="33"/>
        <v>2016</v>
      </c>
      <c r="D734">
        <f t="shared" si="34"/>
        <v>3</v>
      </c>
      <c r="E734">
        <f t="shared" si="35"/>
        <v>2</v>
      </c>
    </row>
    <row r="735" spans="1:5" x14ac:dyDescent="0.25">
      <c r="A735" s="19">
        <v>42555</v>
      </c>
      <c r="B735" s="18">
        <v>0.59</v>
      </c>
      <c r="C735">
        <f t="shared" si="33"/>
        <v>2016</v>
      </c>
      <c r="D735">
        <f t="shared" si="34"/>
        <v>3</v>
      </c>
      <c r="E735">
        <f t="shared" si="35"/>
        <v>2</v>
      </c>
    </row>
    <row r="736" spans="1:5" x14ac:dyDescent="0.25">
      <c r="A736" s="19">
        <v>42551</v>
      </c>
      <c r="B736" s="18">
        <v>0.59</v>
      </c>
      <c r="C736">
        <f t="shared" si="33"/>
        <v>2016</v>
      </c>
      <c r="D736">
        <f t="shared" si="34"/>
        <v>2</v>
      </c>
      <c r="E736">
        <f t="shared" si="35"/>
        <v>1</v>
      </c>
    </row>
    <row r="737" spans="1:5" x14ac:dyDescent="0.25">
      <c r="A737" s="19">
        <v>42549</v>
      </c>
      <c r="B737" s="18">
        <v>0.59</v>
      </c>
      <c r="C737">
        <f t="shared" si="33"/>
        <v>2016</v>
      </c>
      <c r="D737">
        <f t="shared" si="34"/>
        <v>2</v>
      </c>
      <c r="E737">
        <f t="shared" si="35"/>
        <v>1</v>
      </c>
    </row>
    <row r="738" spans="1:5" x14ac:dyDescent="0.25">
      <c r="A738" s="19">
        <v>42545</v>
      </c>
      <c r="B738" s="18">
        <v>0.59</v>
      </c>
      <c r="C738">
        <f t="shared" si="33"/>
        <v>2016</v>
      </c>
      <c r="D738">
        <f t="shared" si="34"/>
        <v>2</v>
      </c>
      <c r="E738">
        <f t="shared" si="35"/>
        <v>1</v>
      </c>
    </row>
    <row r="739" spans="1:5" x14ac:dyDescent="0.25">
      <c r="A739" s="19">
        <v>42542</v>
      </c>
      <c r="B739" s="18">
        <v>0.59</v>
      </c>
      <c r="C739">
        <f t="shared" si="33"/>
        <v>2016</v>
      </c>
      <c r="D739">
        <f t="shared" si="34"/>
        <v>2</v>
      </c>
      <c r="E739">
        <f t="shared" si="35"/>
        <v>1</v>
      </c>
    </row>
    <row r="740" spans="1:5" x14ac:dyDescent="0.25">
      <c r="A740" s="19">
        <v>42541</v>
      </c>
      <c r="B740" s="18">
        <v>0.59</v>
      </c>
      <c r="C740">
        <f t="shared" si="33"/>
        <v>2016</v>
      </c>
      <c r="D740">
        <f t="shared" si="34"/>
        <v>2</v>
      </c>
      <c r="E740">
        <f t="shared" si="35"/>
        <v>1</v>
      </c>
    </row>
    <row r="741" spans="1:5" x14ac:dyDescent="0.25">
      <c r="A741" s="19">
        <v>42538</v>
      </c>
      <c r="B741" s="18">
        <v>0.59</v>
      </c>
      <c r="C741">
        <f t="shared" si="33"/>
        <v>2016</v>
      </c>
      <c r="D741">
        <f t="shared" si="34"/>
        <v>2</v>
      </c>
      <c r="E741">
        <f t="shared" si="35"/>
        <v>1</v>
      </c>
    </row>
    <row r="742" spans="1:5" x14ac:dyDescent="0.25">
      <c r="A742" s="19">
        <v>42536</v>
      </c>
      <c r="B742" s="18">
        <v>0.61</v>
      </c>
      <c r="C742">
        <f t="shared" si="33"/>
        <v>2016</v>
      </c>
      <c r="D742">
        <f t="shared" si="34"/>
        <v>2</v>
      </c>
      <c r="E742">
        <f t="shared" si="35"/>
        <v>1</v>
      </c>
    </row>
    <row r="743" spans="1:5" x14ac:dyDescent="0.25">
      <c r="A743" s="19">
        <v>42535</v>
      </c>
      <c r="B743" s="18">
        <v>0.59</v>
      </c>
      <c r="C743">
        <f t="shared" si="33"/>
        <v>2016</v>
      </c>
      <c r="D743">
        <f t="shared" si="34"/>
        <v>2</v>
      </c>
      <c r="E743">
        <f t="shared" si="35"/>
        <v>1</v>
      </c>
    </row>
    <row r="744" spans="1:5" x14ac:dyDescent="0.25">
      <c r="A744" s="19">
        <v>42534</v>
      </c>
      <c r="B744" s="18">
        <v>0.59</v>
      </c>
      <c r="C744">
        <f t="shared" si="33"/>
        <v>2016</v>
      </c>
      <c r="D744">
        <f t="shared" si="34"/>
        <v>2</v>
      </c>
      <c r="E744">
        <f t="shared" si="35"/>
        <v>1</v>
      </c>
    </row>
    <row r="745" spans="1:5" x14ac:dyDescent="0.25">
      <c r="A745" s="19">
        <v>42531</v>
      </c>
      <c r="B745" s="18">
        <v>0.59</v>
      </c>
      <c r="C745">
        <f t="shared" si="33"/>
        <v>2016</v>
      </c>
      <c r="D745">
        <f t="shared" si="34"/>
        <v>2</v>
      </c>
      <c r="E745">
        <f t="shared" si="35"/>
        <v>1</v>
      </c>
    </row>
    <row r="746" spans="1:5" x14ac:dyDescent="0.25">
      <c r="A746" s="19">
        <v>42529</v>
      </c>
      <c r="B746" s="18">
        <v>0.59</v>
      </c>
      <c r="C746">
        <f t="shared" si="33"/>
        <v>2016</v>
      </c>
      <c r="D746">
        <f t="shared" si="34"/>
        <v>2</v>
      </c>
      <c r="E746">
        <f t="shared" si="35"/>
        <v>1</v>
      </c>
    </row>
    <row r="747" spans="1:5" x14ac:dyDescent="0.25">
      <c r="A747" s="19">
        <v>42528</v>
      </c>
      <c r="B747" s="18">
        <v>0.59</v>
      </c>
      <c r="C747">
        <f t="shared" si="33"/>
        <v>2016</v>
      </c>
      <c r="D747">
        <f t="shared" si="34"/>
        <v>2</v>
      </c>
      <c r="E747">
        <f t="shared" si="35"/>
        <v>1</v>
      </c>
    </row>
    <row r="748" spans="1:5" x14ac:dyDescent="0.25">
      <c r="A748" s="19">
        <v>42527</v>
      </c>
      <c r="B748" s="18">
        <v>0.59</v>
      </c>
      <c r="C748">
        <f t="shared" si="33"/>
        <v>2016</v>
      </c>
      <c r="D748">
        <f t="shared" si="34"/>
        <v>2</v>
      </c>
      <c r="E748">
        <f t="shared" si="35"/>
        <v>1</v>
      </c>
    </row>
    <row r="749" spans="1:5" x14ac:dyDescent="0.25">
      <c r="A749" s="19">
        <v>42524</v>
      </c>
      <c r="B749" s="18">
        <v>0.6</v>
      </c>
      <c r="C749">
        <f t="shared" si="33"/>
        <v>2016</v>
      </c>
      <c r="D749">
        <f t="shared" si="34"/>
        <v>2</v>
      </c>
      <c r="E749">
        <f t="shared" si="35"/>
        <v>1</v>
      </c>
    </row>
    <row r="750" spans="1:5" x14ac:dyDescent="0.25">
      <c r="A750" s="19">
        <v>42523</v>
      </c>
      <c r="B750" s="18">
        <v>0.62</v>
      </c>
      <c r="C750">
        <f t="shared" si="33"/>
        <v>2016</v>
      </c>
      <c r="D750">
        <f t="shared" si="34"/>
        <v>2</v>
      </c>
      <c r="E750">
        <f t="shared" si="35"/>
        <v>1</v>
      </c>
    </row>
    <row r="751" spans="1:5" x14ac:dyDescent="0.25">
      <c r="A751" s="19">
        <v>42520</v>
      </c>
      <c r="B751" s="18">
        <v>0.6</v>
      </c>
      <c r="C751">
        <f t="shared" si="33"/>
        <v>2016</v>
      </c>
      <c r="D751">
        <f t="shared" si="34"/>
        <v>2</v>
      </c>
      <c r="E751">
        <f t="shared" si="35"/>
        <v>1</v>
      </c>
    </row>
    <row r="752" spans="1:5" x14ac:dyDescent="0.25">
      <c r="A752" s="19">
        <v>42517</v>
      </c>
      <c r="B752" s="18">
        <v>0.6</v>
      </c>
      <c r="C752">
        <f t="shared" si="33"/>
        <v>2016</v>
      </c>
      <c r="D752">
        <f t="shared" si="34"/>
        <v>2</v>
      </c>
      <c r="E752">
        <f t="shared" si="35"/>
        <v>1</v>
      </c>
    </row>
    <row r="753" spans="1:5" x14ac:dyDescent="0.25">
      <c r="A753" s="19">
        <v>42515</v>
      </c>
      <c r="B753" s="18">
        <v>0.64</v>
      </c>
      <c r="C753">
        <f t="shared" si="33"/>
        <v>2016</v>
      </c>
      <c r="D753">
        <f t="shared" si="34"/>
        <v>2</v>
      </c>
      <c r="E753">
        <f t="shared" si="35"/>
        <v>1</v>
      </c>
    </row>
    <row r="754" spans="1:5" x14ac:dyDescent="0.25">
      <c r="A754" s="19">
        <v>42514</v>
      </c>
      <c r="B754" s="18">
        <v>0.63</v>
      </c>
      <c r="C754">
        <f t="shared" si="33"/>
        <v>2016</v>
      </c>
      <c r="D754">
        <f t="shared" si="34"/>
        <v>2</v>
      </c>
      <c r="E754">
        <f t="shared" si="35"/>
        <v>1</v>
      </c>
    </row>
    <row r="755" spans="1:5" x14ac:dyDescent="0.25">
      <c r="A755" s="19">
        <v>42513</v>
      </c>
      <c r="B755" s="18">
        <v>0.6</v>
      </c>
      <c r="C755">
        <f t="shared" si="33"/>
        <v>2016</v>
      </c>
      <c r="D755">
        <f t="shared" si="34"/>
        <v>2</v>
      </c>
      <c r="E755">
        <f t="shared" si="35"/>
        <v>1</v>
      </c>
    </row>
    <row r="756" spans="1:5" x14ac:dyDescent="0.25">
      <c r="A756" s="19">
        <v>42510</v>
      </c>
      <c r="B756" s="18">
        <v>0.6</v>
      </c>
      <c r="C756">
        <f t="shared" si="33"/>
        <v>2016</v>
      </c>
      <c r="D756">
        <f t="shared" si="34"/>
        <v>2</v>
      </c>
      <c r="E756">
        <f t="shared" si="35"/>
        <v>1</v>
      </c>
    </row>
    <row r="757" spans="1:5" x14ac:dyDescent="0.25">
      <c r="A757" s="19">
        <v>42509</v>
      </c>
      <c r="B757" s="18">
        <v>0.6</v>
      </c>
      <c r="C757">
        <f t="shared" si="33"/>
        <v>2016</v>
      </c>
      <c r="D757">
        <f t="shared" si="34"/>
        <v>2</v>
      </c>
      <c r="E757">
        <f t="shared" si="35"/>
        <v>1</v>
      </c>
    </row>
    <row r="758" spans="1:5" x14ac:dyDescent="0.25">
      <c r="A758" s="19">
        <v>42508</v>
      </c>
      <c r="B758" s="18">
        <v>0.6</v>
      </c>
      <c r="C758">
        <f t="shared" si="33"/>
        <v>2016</v>
      </c>
      <c r="D758">
        <f t="shared" si="34"/>
        <v>2</v>
      </c>
      <c r="E758">
        <f t="shared" si="35"/>
        <v>1</v>
      </c>
    </row>
    <row r="759" spans="1:5" x14ac:dyDescent="0.25">
      <c r="A759" s="19">
        <v>42507</v>
      </c>
      <c r="B759" s="18">
        <v>0.63</v>
      </c>
      <c r="C759">
        <f t="shared" si="33"/>
        <v>2016</v>
      </c>
      <c r="D759">
        <f t="shared" si="34"/>
        <v>2</v>
      </c>
      <c r="E759">
        <f t="shared" si="35"/>
        <v>1</v>
      </c>
    </row>
    <row r="760" spans="1:5" x14ac:dyDescent="0.25">
      <c r="A760" s="19">
        <v>42506</v>
      </c>
      <c r="B760" s="18">
        <v>0.6</v>
      </c>
      <c r="C760">
        <f t="shared" si="33"/>
        <v>2016</v>
      </c>
      <c r="D760">
        <f t="shared" si="34"/>
        <v>2</v>
      </c>
      <c r="E760">
        <f t="shared" si="35"/>
        <v>1</v>
      </c>
    </row>
    <row r="761" spans="1:5" x14ac:dyDescent="0.25">
      <c r="A761" s="19">
        <v>42503</v>
      </c>
      <c r="B761" s="18">
        <v>0.6</v>
      </c>
      <c r="C761">
        <f t="shared" si="33"/>
        <v>2016</v>
      </c>
      <c r="D761">
        <f t="shared" si="34"/>
        <v>2</v>
      </c>
      <c r="E761">
        <f t="shared" si="35"/>
        <v>1</v>
      </c>
    </row>
    <row r="762" spans="1:5" x14ac:dyDescent="0.25">
      <c r="A762" s="19">
        <v>42502</v>
      </c>
      <c r="B762" s="18">
        <v>0.6</v>
      </c>
      <c r="C762">
        <f t="shared" si="33"/>
        <v>2016</v>
      </c>
      <c r="D762">
        <f t="shared" si="34"/>
        <v>2</v>
      </c>
      <c r="E762">
        <f t="shared" si="35"/>
        <v>1</v>
      </c>
    </row>
    <row r="763" spans="1:5" x14ac:dyDescent="0.25">
      <c r="A763" s="19">
        <v>42501</v>
      </c>
      <c r="B763" s="18">
        <v>0.6</v>
      </c>
      <c r="C763">
        <f t="shared" si="33"/>
        <v>2016</v>
      </c>
      <c r="D763">
        <f t="shared" si="34"/>
        <v>2</v>
      </c>
      <c r="E763">
        <f t="shared" si="35"/>
        <v>1</v>
      </c>
    </row>
    <row r="764" spans="1:5" x14ac:dyDescent="0.25">
      <c r="A764" s="19">
        <v>42500</v>
      </c>
      <c r="B764" s="18">
        <v>0.6</v>
      </c>
      <c r="C764">
        <f t="shared" si="33"/>
        <v>2016</v>
      </c>
      <c r="D764">
        <f t="shared" si="34"/>
        <v>2</v>
      </c>
      <c r="E764">
        <f t="shared" si="35"/>
        <v>1</v>
      </c>
    </row>
    <row r="765" spans="1:5" x14ac:dyDescent="0.25">
      <c r="A765" s="19">
        <v>42496</v>
      </c>
      <c r="B765" s="18">
        <v>0.61</v>
      </c>
      <c r="C765">
        <f t="shared" si="33"/>
        <v>2016</v>
      </c>
      <c r="D765">
        <f t="shared" si="34"/>
        <v>2</v>
      </c>
      <c r="E765">
        <f t="shared" si="35"/>
        <v>1</v>
      </c>
    </row>
    <row r="766" spans="1:5" x14ac:dyDescent="0.25">
      <c r="A766" s="19">
        <v>42495</v>
      </c>
      <c r="B766" s="18">
        <v>0.6</v>
      </c>
      <c r="C766">
        <f t="shared" si="33"/>
        <v>2016</v>
      </c>
      <c r="D766">
        <f t="shared" si="34"/>
        <v>2</v>
      </c>
      <c r="E766">
        <f t="shared" si="35"/>
        <v>1</v>
      </c>
    </row>
    <row r="767" spans="1:5" x14ac:dyDescent="0.25">
      <c r="A767" s="19">
        <v>42494</v>
      </c>
      <c r="B767" s="18">
        <v>0.61</v>
      </c>
      <c r="C767">
        <f t="shared" si="33"/>
        <v>2016</v>
      </c>
      <c r="D767">
        <f t="shared" si="34"/>
        <v>2</v>
      </c>
      <c r="E767">
        <f t="shared" si="35"/>
        <v>1</v>
      </c>
    </row>
    <row r="768" spans="1:5" x14ac:dyDescent="0.25">
      <c r="A768" s="19">
        <v>42493</v>
      </c>
      <c r="B768" s="18">
        <v>0.61</v>
      </c>
      <c r="C768">
        <f t="shared" si="33"/>
        <v>2016</v>
      </c>
      <c r="D768">
        <f t="shared" si="34"/>
        <v>2</v>
      </c>
      <c r="E768">
        <f t="shared" si="35"/>
        <v>1</v>
      </c>
    </row>
    <row r="769" spans="1:5" x14ac:dyDescent="0.25">
      <c r="A769" s="19">
        <v>42489</v>
      </c>
      <c r="B769" s="18">
        <v>0.62</v>
      </c>
      <c r="C769">
        <f t="shared" si="33"/>
        <v>2016</v>
      </c>
      <c r="D769">
        <f t="shared" si="34"/>
        <v>2</v>
      </c>
      <c r="E769">
        <f t="shared" si="35"/>
        <v>1</v>
      </c>
    </row>
    <row r="770" spans="1:5" x14ac:dyDescent="0.25">
      <c r="A770" s="19">
        <v>42488</v>
      </c>
      <c r="B770" s="18">
        <v>0.61</v>
      </c>
      <c r="C770">
        <f t="shared" si="33"/>
        <v>2016</v>
      </c>
      <c r="D770">
        <f t="shared" si="34"/>
        <v>2</v>
      </c>
      <c r="E770">
        <f t="shared" si="35"/>
        <v>1</v>
      </c>
    </row>
    <row r="771" spans="1:5" x14ac:dyDescent="0.25">
      <c r="A771" s="19">
        <v>42487</v>
      </c>
      <c r="B771" s="18">
        <v>0.6</v>
      </c>
      <c r="C771">
        <f t="shared" ref="C771:C834" si="36">YEAR(A771)</f>
        <v>2016</v>
      </c>
      <c r="D771">
        <f t="shared" ref="D771:D834" si="37">ROUNDUP(MONTH(A771)/3,0)</f>
        <v>2</v>
      </c>
      <c r="E771">
        <f t="shared" ref="E771:E834" si="38">ROUND((D771/2),0)</f>
        <v>1</v>
      </c>
    </row>
    <row r="772" spans="1:5" x14ac:dyDescent="0.25">
      <c r="A772" s="19">
        <v>42486</v>
      </c>
      <c r="B772" s="18">
        <v>0.61</v>
      </c>
      <c r="C772">
        <f t="shared" si="36"/>
        <v>2016</v>
      </c>
      <c r="D772">
        <f t="shared" si="37"/>
        <v>2</v>
      </c>
      <c r="E772">
        <f t="shared" si="38"/>
        <v>1</v>
      </c>
    </row>
    <row r="773" spans="1:5" x14ac:dyDescent="0.25">
      <c r="A773" s="19">
        <v>42485</v>
      </c>
      <c r="B773" s="18">
        <v>0.61</v>
      </c>
      <c r="C773">
        <f t="shared" si="36"/>
        <v>2016</v>
      </c>
      <c r="D773">
        <f t="shared" si="37"/>
        <v>2</v>
      </c>
      <c r="E773">
        <f t="shared" si="38"/>
        <v>1</v>
      </c>
    </row>
    <row r="774" spans="1:5" x14ac:dyDescent="0.25">
      <c r="A774" s="19">
        <v>42482</v>
      </c>
      <c r="B774" s="18">
        <v>0.62</v>
      </c>
      <c r="C774">
        <f t="shared" si="36"/>
        <v>2016</v>
      </c>
      <c r="D774">
        <f t="shared" si="37"/>
        <v>2</v>
      </c>
      <c r="E774">
        <f t="shared" si="38"/>
        <v>1</v>
      </c>
    </row>
    <row r="775" spans="1:5" x14ac:dyDescent="0.25">
      <c r="A775" s="19">
        <v>42481</v>
      </c>
      <c r="B775" s="18">
        <v>0.61</v>
      </c>
      <c r="C775">
        <f t="shared" si="36"/>
        <v>2016</v>
      </c>
      <c r="D775">
        <f t="shared" si="37"/>
        <v>2</v>
      </c>
      <c r="E775">
        <f t="shared" si="38"/>
        <v>1</v>
      </c>
    </row>
    <row r="776" spans="1:5" x14ac:dyDescent="0.25">
      <c r="A776" s="19">
        <v>42480</v>
      </c>
      <c r="B776" s="18">
        <v>0.6</v>
      </c>
      <c r="C776">
        <f t="shared" si="36"/>
        <v>2016</v>
      </c>
      <c r="D776">
        <f t="shared" si="37"/>
        <v>2</v>
      </c>
      <c r="E776">
        <f t="shared" si="38"/>
        <v>1</v>
      </c>
    </row>
    <row r="777" spans="1:5" x14ac:dyDescent="0.25">
      <c r="A777" s="19">
        <v>42479</v>
      </c>
      <c r="B777" s="18">
        <v>0.61</v>
      </c>
      <c r="C777">
        <f t="shared" si="36"/>
        <v>2016</v>
      </c>
      <c r="D777">
        <f t="shared" si="37"/>
        <v>2</v>
      </c>
      <c r="E777">
        <f t="shared" si="38"/>
        <v>1</v>
      </c>
    </row>
    <row r="778" spans="1:5" x14ac:dyDescent="0.25">
      <c r="A778" s="19">
        <v>42478</v>
      </c>
      <c r="B778" s="18">
        <v>0.63</v>
      </c>
      <c r="C778">
        <f t="shared" si="36"/>
        <v>2016</v>
      </c>
      <c r="D778">
        <f t="shared" si="37"/>
        <v>2</v>
      </c>
      <c r="E778">
        <f t="shared" si="38"/>
        <v>1</v>
      </c>
    </row>
    <row r="779" spans="1:5" x14ac:dyDescent="0.25">
      <c r="A779" s="19">
        <v>42475</v>
      </c>
      <c r="B779" s="18">
        <v>0.62</v>
      </c>
      <c r="C779">
        <f t="shared" si="36"/>
        <v>2016</v>
      </c>
      <c r="D779">
        <f t="shared" si="37"/>
        <v>2</v>
      </c>
      <c r="E779">
        <f t="shared" si="38"/>
        <v>1</v>
      </c>
    </row>
    <row r="780" spans="1:5" x14ac:dyDescent="0.25">
      <c r="A780" s="19">
        <v>42474</v>
      </c>
      <c r="B780" s="18">
        <v>0.62</v>
      </c>
      <c r="C780">
        <f t="shared" si="36"/>
        <v>2016</v>
      </c>
      <c r="D780">
        <f t="shared" si="37"/>
        <v>2</v>
      </c>
      <c r="E780">
        <f t="shared" si="38"/>
        <v>1</v>
      </c>
    </row>
    <row r="781" spans="1:5" x14ac:dyDescent="0.25">
      <c r="A781" s="19">
        <v>42473</v>
      </c>
      <c r="B781" s="18">
        <v>0.6</v>
      </c>
      <c r="C781">
        <f t="shared" si="36"/>
        <v>2016</v>
      </c>
      <c r="D781">
        <f t="shared" si="37"/>
        <v>2</v>
      </c>
      <c r="E781">
        <f t="shared" si="38"/>
        <v>1</v>
      </c>
    </row>
    <row r="782" spans="1:5" x14ac:dyDescent="0.25">
      <c r="A782" s="19">
        <v>42472</v>
      </c>
      <c r="B782" s="18">
        <v>0.6</v>
      </c>
      <c r="C782">
        <f t="shared" si="36"/>
        <v>2016</v>
      </c>
      <c r="D782">
        <f t="shared" si="37"/>
        <v>2</v>
      </c>
      <c r="E782">
        <f t="shared" si="38"/>
        <v>1</v>
      </c>
    </row>
    <row r="783" spans="1:5" x14ac:dyDescent="0.25">
      <c r="A783" s="19">
        <v>42471</v>
      </c>
      <c r="B783" s="18">
        <v>0.6</v>
      </c>
      <c r="C783">
        <f t="shared" si="36"/>
        <v>2016</v>
      </c>
      <c r="D783">
        <f t="shared" si="37"/>
        <v>2</v>
      </c>
      <c r="E783">
        <f t="shared" si="38"/>
        <v>1</v>
      </c>
    </row>
    <row r="784" spans="1:5" x14ac:dyDescent="0.25">
      <c r="A784" s="19">
        <v>42468</v>
      </c>
      <c r="B784" s="18">
        <v>0.59</v>
      </c>
      <c r="C784">
        <f t="shared" si="36"/>
        <v>2016</v>
      </c>
      <c r="D784">
        <f t="shared" si="37"/>
        <v>2</v>
      </c>
      <c r="E784">
        <f t="shared" si="38"/>
        <v>1</v>
      </c>
    </row>
    <row r="785" spans="1:5" x14ac:dyDescent="0.25">
      <c r="A785" s="19">
        <v>42467</v>
      </c>
      <c r="B785" s="18">
        <v>0.57999999999999996</v>
      </c>
      <c r="C785">
        <f t="shared" si="36"/>
        <v>2016</v>
      </c>
      <c r="D785">
        <f t="shared" si="37"/>
        <v>2</v>
      </c>
      <c r="E785">
        <f t="shared" si="38"/>
        <v>1</v>
      </c>
    </row>
    <row r="786" spans="1:5" x14ac:dyDescent="0.25">
      <c r="A786" s="19">
        <v>42465</v>
      </c>
      <c r="B786" s="18">
        <v>0.56999999999999995</v>
      </c>
      <c r="C786">
        <f t="shared" si="36"/>
        <v>2016</v>
      </c>
      <c r="D786">
        <f t="shared" si="37"/>
        <v>2</v>
      </c>
      <c r="E786">
        <f t="shared" si="38"/>
        <v>1</v>
      </c>
    </row>
    <row r="787" spans="1:5" x14ac:dyDescent="0.25">
      <c r="A787" s="19">
        <v>42460</v>
      </c>
      <c r="B787" s="18">
        <v>0.57999999999999996</v>
      </c>
      <c r="C787">
        <f t="shared" si="36"/>
        <v>2016</v>
      </c>
      <c r="D787">
        <f t="shared" si="37"/>
        <v>1</v>
      </c>
      <c r="E787">
        <f t="shared" si="38"/>
        <v>1</v>
      </c>
    </row>
    <row r="788" spans="1:5" x14ac:dyDescent="0.25">
      <c r="A788" s="19">
        <v>42458</v>
      </c>
      <c r="B788" s="18">
        <v>0.59</v>
      </c>
      <c r="C788">
        <f t="shared" si="36"/>
        <v>2016</v>
      </c>
      <c r="D788">
        <f t="shared" si="37"/>
        <v>1</v>
      </c>
      <c r="E788">
        <f t="shared" si="38"/>
        <v>1</v>
      </c>
    </row>
    <row r="789" spans="1:5" x14ac:dyDescent="0.25">
      <c r="A789" s="19">
        <v>42453</v>
      </c>
      <c r="B789" s="18">
        <v>0.57999999999999996</v>
      </c>
      <c r="C789">
        <f t="shared" si="36"/>
        <v>2016</v>
      </c>
      <c r="D789">
        <f t="shared" si="37"/>
        <v>1</v>
      </c>
      <c r="E789">
        <f t="shared" si="38"/>
        <v>1</v>
      </c>
    </row>
    <row r="790" spans="1:5" x14ac:dyDescent="0.25">
      <c r="A790" s="19">
        <v>42452</v>
      </c>
      <c r="B790" s="18">
        <v>0.59</v>
      </c>
      <c r="C790">
        <f t="shared" si="36"/>
        <v>2016</v>
      </c>
      <c r="D790">
        <f t="shared" si="37"/>
        <v>1</v>
      </c>
      <c r="E790">
        <f t="shared" si="38"/>
        <v>1</v>
      </c>
    </row>
    <row r="791" spans="1:5" x14ac:dyDescent="0.25">
      <c r="A791" s="19">
        <v>42451</v>
      </c>
      <c r="B791" s="18">
        <v>0.59</v>
      </c>
      <c r="C791">
        <f t="shared" si="36"/>
        <v>2016</v>
      </c>
      <c r="D791">
        <f t="shared" si="37"/>
        <v>1</v>
      </c>
      <c r="E791">
        <f t="shared" si="38"/>
        <v>1</v>
      </c>
    </row>
    <row r="792" spans="1:5" x14ac:dyDescent="0.25">
      <c r="A792" s="19">
        <v>42450</v>
      </c>
      <c r="B792" s="18">
        <v>0.59</v>
      </c>
      <c r="C792">
        <f t="shared" si="36"/>
        <v>2016</v>
      </c>
      <c r="D792">
        <f t="shared" si="37"/>
        <v>1</v>
      </c>
      <c r="E792">
        <f t="shared" si="38"/>
        <v>1</v>
      </c>
    </row>
    <row r="793" spans="1:5" x14ac:dyDescent="0.25">
      <c r="A793" s="19">
        <v>42447</v>
      </c>
      <c r="B793" s="18">
        <v>0.61</v>
      </c>
      <c r="C793">
        <f t="shared" si="36"/>
        <v>2016</v>
      </c>
      <c r="D793">
        <f t="shared" si="37"/>
        <v>1</v>
      </c>
      <c r="E793">
        <f t="shared" si="38"/>
        <v>1</v>
      </c>
    </row>
    <row r="794" spans="1:5" x14ac:dyDescent="0.25">
      <c r="A794" s="19">
        <v>42446</v>
      </c>
      <c r="B794" s="18">
        <v>0.6</v>
      </c>
      <c r="C794">
        <f t="shared" si="36"/>
        <v>2016</v>
      </c>
      <c r="D794">
        <f t="shared" si="37"/>
        <v>1</v>
      </c>
      <c r="E794">
        <f t="shared" si="38"/>
        <v>1</v>
      </c>
    </row>
    <row r="795" spans="1:5" x14ac:dyDescent="0.25">
      <c r="A795" s="19">
        <v>42445</v>
      </c>
      <c r="B795" s="18">
        <v>0.56999999999999995</v>
      </c>
      <c r="C795">
        <f t="shared" si="36"/>
        <v>2016</v>
      </c>
      <c r="D795">
        <f t="shared" si="37"/>
        <v>1</v>
      </c>
      <c r="E795">
        <f t="shared" si="38"/>
        <v>1</v>
      </c>
    </row>
    <row r="796" spans="1:5" x14ac:dyDescent="0.25">
      <c r="A796" s="19">
        <v>42444</v>
      </c>
      <c r="B796" s="18">
        <v>0.62</v>
      </c>
      <c r="C796">
        <f t="shared" si="36"/>
        <v>2016</v>
      </c>
      <c r="D796">
        <f t="shared" si="37"/>
        <v>1</v>
      </c>
      <c r="E796">
        <f t="shared" si="38"/>
        <v>1</v>
      </c>
    </row>
    <row r="797" spans="1:5" x14ac:dyDescent="0.25">
      <c r="A797" s="19">
        <v>42443</v>
      </c>
      <c r="B797" s="18">
        <v>0.6</v>
      </c>
      <c r="C797">
        <f t="shared" si="36"/>
        <v>2016</v>
      </c>
      <c r="D797">
        <f t="shared" si="37"/>
        <v>1</v>
      </c>
      <c r="E797">
        <f t="shared" si="38"/>
        <v>1</v>
      </c>
    </row>
    <row r="798" spans="1:5" x14ac:dyDescent="0.25">
      <c r="A798" s="19">
        <v>42440</v>
      </c>
      <c r="B798" s="18">
        <v>0.6</v>
      </c>
      <c r="C798">
        <f t="shared" si="36"/>
        <v>2016</v>
      </c>
      <c r="D798">
        <f t="shared" si="37"/>
        <v>1</v>
      </c>
      <c r="E798">
        <f t="shared" si="38"/>
        <v>1</v>
      </c>
    </row>
    <row r="799" spans="1:5" x14ac:dyDescent="0.25">
      <c r="A799" s="19">
        <v>42439</v>
      </c>
      <c r="B799" s="18">
        <v>0.56999999999999995</v>
      </c>
      <c r="C799">
        <f t="shared" si="36"/>
        <v>2016</v>
      </c>
      <c r="D799">
        <f t="shared" si="37"/>
        <v>1</v>
      </c>
      <c r="E799">
        <f t="shared" si="38"/>
        <v>1</v>
      </c>
    </row>
    <row r="800" spans="1:5" x14ac:dyDescent="0.25">
      <c r="A800" s="19">
        <v>42438</v>
      </c>
      <c r="B800" s="18">
        <v>0.59</v>
      </c>
      <c r="C800">
        <f t="shared" si="36"/>
        <v>2016</v>
      </c>
      <c r="D800">
        <f t="shared" si="37"/>
        <v>1</v>
      </c>
      <c r="E800">
        <f t="shared" si="38"/>
        <v>1</v>
      </c>
    </row>
    <row r="801" spans="1:5" x14ac:dyDescent="0.25">
      <c r="A801" s="19">
        <v>42437</v>
      </c>
      <c r="B801" s="18">
        <v>0.57999999999999996</v>
      </c>
      <c r="C801">
        <f t="shared" si="36"/>
        <v>2016</v>
      </c>
      <c r="D801">
        <f t="shared" si="37"/>
        <v>1</v>
      </c>
      <c r="E801">
        <f t="shared" si="38"/>
        <v>1</v>
      </c>
    </row>
    <row r="802" spans="1:5" x14ac:dyDescent="0.25">
      <c r="A802" s="19">
        <v>42436</v>
      </c>
      <c r="B802" s="18">
        <v>0.53</v>
      </c>
      <c r="C802">
        <f t="shared" si="36"/>
        <v>2016</v>
      </c>
      <c r="D802">
        <f t="shared" si="37"/>
        <v>1</v>
      </c>
      <c r="E802">
        <f t="shared" si="38"/>
        <v>1</v>
      </c>
    </row>
    <row r="803" spans="1:5" x14ac:dyDescent="0.25">
      <c r="A803" s="19">
        <v>42431</v>
      </c>
      <c r="B803" s="18">
        <v>0.52</v>
      </c>
      <c r="C803">
        <f t="shared" si="36"/>
        <v>2016</v>
      </c>
      <c r="D803">
        <f t="shared" si="37"/>
        <v>1</v>
      </c>
      <c r="E803">
        <f t="shared" si="38"/>
        <v>1</v>
      </c>
    </row>
    <row r="804" spans="1:5" x14ac:dyDescent="0.25">
      <c r="A804" s="19">
        <v>42430</v>
      </c>
      <c r="B804" s="18">
        <v>0.52</v>
      </c>
      <c r="C804">
        <f t="shared" si="36"/>
        <v>2016</v>
      </c>
      <c r="D804">
        <f t="shared" si="37"/>
        <v>1</v>
      </c>
      <c r="E804">
        <f t="shared" si="38"/>
        <v>1</v>
      </c>
    </row>
    <row r="805" spans="1:5" x14ac:dyDescent="0.25">
      <c r="A805" s="19">
        <v>42429</v>
      </c>
      <c r="B805" s="18">
        <v>0.53</v>
      </c>
      <c r="C805">
        <f t="shared" si="36"/>
        <v>2016</v>
      </c>
      <c r="D805">
        <f t="shared" si="37"/>
        <v>1</v>
      </c>
      <c r="E805">
        <f t="shared" si="38"/>
        <v>1</v>
      </c>
    </row>
    <row r="806" spans="1:5" x14ac:dyDescent="0.25">
      <c r="A806" s="19">
        <v>42425</v>
      </c>
      <c r="B806" s="18">
        <v>0.52</v>
      </c>
      <c r="C806">
        <f t="shared" si="36"/>
        <v>2016</v>
      </c>
      <c r="D806">
        <f t="shared" si="37"/>
        <v>1</v>
      </c>
      <c r="E806">
        <f t="shared" si="38"/>
        <v>1</v>
      </c>
    </row>
    <row r="807" spans="1:5" x14ac:dyDescent="0.25">
      <c r="A807" s="19">
        <v>42424</v>
      </c>
      <c r="B807" s="18">
        <v>0.51</v>
      </c>
      <c r="C807">
        <f t="shared" si="36"/>
        <v>2016</v>
      </c>
      <c r="D807">
        <f t="shared" si="37"/>
        <v>1</v>
      </c>
      <c r="E807">
        <f t="shared" si="38"/>
        <v>1</v>
      </c>
    </row>
    <row r="808" spans="1:5" x14ac:dyDescent="0.25">
      <c r="A808" s="19">
        <v>42423</v>
      </c>
      <c r="B808" s="18">
        <v>0.51</v>
      </c>
      <c r="C808">
        <f t="shared" si="36"/>
        <v>2016</v>
      </c>
      <c r="D808">
        <f t="shared" si="37"/>
        <v>1</v>
      </c>
      <c r="E808">
        <f t="shared" si="38"/>
        <v>1</v>
      </c>
    </row>
    <row r="809" spans="1:5" x14ac:dyDescent="0.25">
      <c r="A809" s="19">
        <v>42422</v>
      </c>
      <c r="B809" s="18">
        <v>0.53</v>
      </c>
      <c r="C809">
        <f t="shared" si="36"/>
        <v>2016</v>
      </c>
      <c r="D809">
        <f t="shared" si="37"/>
        <v>1</v>
      </c>
      <c r="E809">
        <f t="shared" si="38"/>
        <v>1</v>
      </c>
    </row>
    <row r="810" spans="1:5" x14ac:dyDescent="0.25">
      <c r="A810" s="19">
        <v>42419</v>
      </c>
      <c r="B810" s="18">
        <v>0.53</v>
      </c>
      <c r="C810">
        <f t="shared" si="36"/>
        <v>2016</v>
      </c>
      <c r="D810">
        <f t="shared" si="37"/>
        <v>1</v>
      </c>
      <c r="E810">
        <f t="shared" si="38"/>
        <v>1</v>
      </c>
    </row>
    <row r="811" spans="1:5" x14ac:dyDescent="0.25">
      <c r="A811" s="19">
        <v>42418</v>
      </c>
      <c r="B811" s="18">
        <v>0.53</v>
      </c>
      <c r="C811">
        <f t="shared" si="36"/>
        <v>2016</v>
      </c>
      <c r="D811">
        <f t="shared" si="37"/>
        <v>1</v>
      </c>
      <c r="E811">
        <f t="shared" si="38"/>
        <v>1</v>
      </c>
    </row>
    <row r="812" spans="1:5" x14ac:dyDescent="0.25">
      <c r="A812" s="19">
        <v>42417</v>
      </c>
      <c r="B812" s="18">
        <v>0.53</v>
      </c>
      <c r="C812">
        <f t="shared" si="36"/>
        <v>2016</v>
      </c>
      <c r="D812">
        <f t="shared" si="37"/>
        <v>1</v>
      </c>
      <c r="E812">
        <f t="shared" si="38"/>
        <v>1</v>
      </c>
    </row>
    <row r="813" spans="1:5" x14ac:dyDescent="0.25">
      <c r="A813" s="19">
        <v>42416</v>
      </c>
      <c r="B813" s="18">
        <v>0.53</v>
      </c>
      <c r="C813">
        <f t="shared" si="36"/>
        <v>2016</v>
      </c>
      <c r="D813">
        <f t="shared" si="37"/>
        <v>1</v>
      </c>
      <c r="E813">
        <f t="shared" si="38"/>
        <v>1</v>
      </c>
    </row>
    <row r="814" spans="1:5" x14ac:dyDescent="0.25">
      <c r="A814" s="19">
        <v>42415</v>
      </c>
      <c r="B814" s="18">
        <v>0.53</v>
      </c>
      <c r="C814">
        <f t="shared" si="36"/>
        <v>2016</v>
      </c>
      <c r="D814">
        <f t="shared" si="37"/>
        <v>1</v>
      </c>
      <c r="E814">
        <f t="shared" si="38"/>
        <v>1</v>
      </c>
    </row>
    <row r="815" spans="1:5" x14ac:dyDescent="0.25">
      <c r="A815" s="19">
        <v>42412</v>
      </c>
      <c r="B815" s="18">
        <v>0.52</v>
      </c>
      <c r="C815">
        <f t="shared" si="36"/>
        <v>2016</v>
      </c>
      <c r="D815">
        <f t="shared" si="37"/>
        <v>1</v>
      </c>
      <c r="E815">
        <f t="shared" si="38"/>
        <v>1</v>
      </c>
    </row>
    <row r="816" spans="1:5" x14ac:dyDescent="0.25">
      <c r="A816" s="19">
        <v>42411</v>
      </c>
      <c r="B816" s="18">
        <v>0.55000000000000004</v>
      </c>
      <c r="C816">
        <f t="shared" si="36"/>
        <v>2016</v>
      </c>
      <c r="D816">
        <f t="shared" si="37"/>
        <v>1</v>
      </c>
      <c r="E816">
        <f t="shared" si="38"/>
        <v>1</v>
      </c>
    </row>
    <row r="817" spans="1:5" x14ac:dyDescent="0.25">
      <c r="A817" s="19">
        <v>42405</v>
      </c>
      <c r="B817" s="18">
        <v>0.55000000000000004</v>
      </c>
      <c r="C817">
        <f t="shared" si="36"/>
        <v>2016</v>
      </c>
      <c r="D817">
        <f t="shared" si="37"/>
        <v>1</v>
      </c>
      <c r="E817">
        <f t="shared" si="38"/>
        <v>1</v>
      </c>
    </row>
    <row r="818" spans="1:5" x14ac:dyDescent="0.25">
      <c r="A818" s="19">
        <v>42404</v>
      </c>
      <c r="B818" s="18">
        <v>0.57999999999999996</v>
      </c>
      <c r="C818">
        <f t="shared" si="36"/>
        <v>2016</v>
      </c>
      <c r="D818">
        <f t="shared" si="37"/>
        <v>1</v>
      </c>
      <c r="E818">
        <f t="shared" si="38"/>
        <v>1</v>
      </c>
    </row>
    <row r="819" spans="1:5" x14ac:dyDescent="0.25">
      <c r="A819" s="19">
        <v>42403</v>
      </c>
      <c r="B819" s="18">
        <v>0.57999999999999996</v>
      </c>
      <c r="C819">
        <f t="shared" si="36"/>
        <v>2016</v>
      </c>
      <c r="D819">
        <f t="shared" si="37"/>
        <v>1</v>
      </c>
      <c r="E819">
        <f t="shared" si="38"/>
        <v>1</v>
      </c>
    </row>
    <row r="820" spans="1:5" x14ac:dyDescent="0.25">
      <c r="A820" s="19">
        <v>42402</v>
      </c>
      <c r="B820" s="18">
        <v>0.52</v>
      </c>
      <c r="C820">
        <f t="shared" si="36"/>
        <v>2016</v>
      </c>
      <c r="D820">
        <f t="shared" si="37"/>
        <v>1</v>
      </c>
      <c r="E820">
        <f t="shared" si="38"/>
        <v>1</v>
      </c>
    </row>
    <row r="821" spans="1:5" x14ac:dyDescent="0.25">
      <c r="A821" s="19">
        <v>42398</v>
      </c>
      <c r="B821" s="18">
        <v>0.54</v>
      </c>
      <c r="C821">
        <f t="shared" si="36"/>
        <v>2016</v>
      </c>
      <c r="D821">
        <f t="shared" si="37"/>
        <v>1</v>
      </c>
      <c r="E821">
        <f t="shared" si="38"/>
        <v>1</v>
      </c>
    </row>
    <row r="822" spans="1:5" x14ac:dyDescent="0.25">
      <c r="A822" s="19">
        <v>42396</v>
      </c>
      <c r="B822" s="18">
        <v>0.55000000000000004</v>
      </c>
      <c r="C822">
        <f t="shared" si="36"/>
        <v>2016</v>
      </c>
      <c r="D822">
        <f t="shared" si="37"/>
        <v>1</v>
      </c>
      <c r="E822">
        <f t="shared" si="38"/>
        <v>1</v>
      </c>
    </row>
    <row r="823" spans="1:5" x14ac:dyDescent="0.25">
      <c r="A823" s="19">
        <v>42395</v>
      </c>
      <c r="B823" s="18">
        <v>0.6</v>
      </c>
      <c r="C823">
        <f t="shared" si="36"/>
        <v>2016</v>
      </c>
      <c r="D823">
        <f t="shared" si="37"/>
        <v>1</v>
      </c>
      <c r="E823">
        <f t="shared" si="38"/>
        <v>1</v>
      </c>
    </row>
    <row r="824" spans="1:5" x14ac:dyDescent="0.25">
      <c r="A824" s="19">
        <v>42394</v>
      </c>
      <c r="B824" s="18">
        <v>0.5</v>
      </c>
      <c r="C824">
        <f t="shared" si="36"/>
        <v>2016</v>
      </c>
      <c r="D824">
        <f t="shared" si="37"/>
        <v>1</v>
      </c>
      <c r="E824">
        <f t="shared" si="38"/>
        <v>1</v>
      </c>
    </row>
    <row r="825" spans="1:5" x14ac:dyDescent="0.25">
      <c r="A825" s="19">
        <v>42391</v>
      </c>
      <c r="B825" s="18">
        <v>0.5</v>
      </c>
      <c r="C825">
        <f t="shared" si="36"/>
        <v>2016</v>
      </c>
      <c r="D825">
        <f t="shared" si="37"/>
        <v>1</v>
      </c>
      <c r="E825">
        <f t="shared" si="38"/>
        <v>1</v>
      </c>
    </row>
    <row r="826" spans="1:5" x14ac:dyDescent="0.25">
      <c r="A826" s="19">
        <v>42390</v>
      </c>
      <c r="B826" s="18">
        <v>0.47</v>
      </c>
      <c r="C826">
        <f t="shared" si="36"/>
        <v>2016</v>
      </c>
      <c r="D826">
        <f t="shared" si="37"/>
        <v>1</v>
      </c>
      <c r="E826">
        <f t="shared" si="38"/>
        <v>1</v>
      </c>
    </row>
    <row r="827" spans="1:5" x14ac:dyDescent="0.25">
      <c r="A827" s="19">
        <v>42389</v>
      </c>
      <c r="B827" s="18">
        <v>0.48</v>
      </c>
      <c r="C827">
        <f t="shared" si="36"/>
        <v>2016</v>
      </c>
      <c r="D827">
        <f t="shared" si="37"/>
        <v>1</v>
      </c>
      <c r="E827">
        <f t="shared" si="38"/>
        <v>1</v>
      </c>
    </row>
    <row r="828" spans="1:5" x14ac:dyDescent="0.25">
      <c r="A828" s="19">
        <v>42388</v>
      </c>
      <c r="B828" s="18">
        <v>0.48</v>
      </c>
      <c r="C828">
        <f t="shared" si="36"/>
        <v>2016</v>
      </c>
      <c r="D828">
        <f t="shared" si="37"/>
        <v>1</v>
      </c>
      <c r="E828">
        <f t="shared" si="38"/>
        <v>1</v>
      </c>
    </row>
    <row r="829" spans="1:5" x14ac:dyDescent="0.25">
      <c r="A829" s="19">
        <v>42387</v>
      </c>
      <c r="B829" s="18">
        <v>0.47499999999999998</v>
      </c>
      <c r="C829">
        <f t="shared" si="36"/>
        <v>2016</v>
      </c>
      <c r="D829">
        <f t="shared" si="37"/>
        <v>1</v>
      </c>
      <c r="E829">
        <f t="shared" si="38"/>
        <v>1</v>
      </c>
    </row>
    <row r="830" spans="1:5" x14ac:dyDescent="0.25">
      <c r="A830" s="19">
        <v>42384</v>
      </c>
      <c r="B830" s="18">
        <v>0.47</v>
      </c>
      <c r="C830">
        <f t="shared" si="36"/>
        <v>2016</v>
      </c>
      <c r="D830">
        <f t="shared" si="37"/>
        <v>1</v>
      </c>
      <c r="E830">
        <f t="shared" si="38"/>
        <v>1</v>
      </c>
    </row>
    <row r="831" spans="1:5" x14ac:dyDescent="0.25">
      <c r="A831" s="19">
        <v>42383</v>
      </c>
      <c r="B831" s="18">
        <v>0.46500000000000002</v>
      </c>
      <c r="C831">
        <f t="shared" si="36"/>
        <v>2016</v>
      </c>
      <c r="D831">
        <f t="shared" si="37"/>
        <v>1</v>
      </c>
      <c r="E831">
        <f t="shared" si="38"/>
        <v>1</v>
      </c>
    </row>
    <row r="832" spans="1:5" x14ac:dyDescent="0.25">
      <c r="A832" s="19">
        <v>42382</v>
      </c>
      <c r="B832" s="18">
        <v>0.47</v>
      </c>
      <c r="C832">
        <f t="shared" si="36"/>
        <v>2016</v>
      </c>
      <c r="D832">
        <f t="shared" si="37"/>
        <v>1</v>
      </c>
      <c r="E832">
        <f t="shared" si="38"/>
        <v>1</v>
      </c>
    </row>
    <row r="833" spans="1:5" x14ac:dyDescent="0.25">
      <c r="A833" s="19">
        <v>42381</v>
      </c>
      <c r="B833" s="18">
        <v>0.47</v>
      </c>
      <c r="C833">
        <f t="shared" si="36"/>
        <v>2016</v>
      </c>
      <c r="D833">
        <f t="shared" si="37"/>
        <v>1</v>
      </c>
      <c r="E833">
        <f t="shared" si="38"/>
        <v>1</v>
      </c>
    </row>
    <row r="834" spans="1:5" x14ac:dyDescent="0.25">
      <c r="A834" s="19">
        <v>42380</v>
      </c>
      <c r="B834" s="18">
        <v>0.44500000000000001</v>
      </c>
      <c r="C834">
        <f t="shared" si="36"/>
        <v>2016</v>
      </c>
      <c r="D834">
        <f t="shared" si="37"/>
        <v>1</v>
      </c>
      <c r="E834">
        <f t="shared" si="38"/>
        <v>1</v>
      </c>
    </row>
    <row r="835" spans="1:5" x14ac:dyDescent="0.25">
      <c r="A835" s="19">
        <v>42377</v>
      </c>
      <c r="B835" s="18">
        <v>0.44</v>
      </c>
      <c r="C835">
        <f t="shared" ref="C835:C897" si="39">YEAR(A835)</f>
        <v>2016</v>
      </c>
      <c r="D835">
        <f t="shared" ref="D835:D897" si="40">ROUNDUP(MONTH(A835)/3,0)</f>
        <v>1</v>
      </c>
      <c r="E835">
        <f t="shared" ref="E835:E897" si="41">ROUND((D835/2),0)</f>
        <v>1</v>
      </c>
    </row>
    <row r="836" spans="1:5" x14ac:dyDescent="0.25">
      <c r="A836" s="19">
        <v>42376</v>
      </c>
      <c r="B836" s="18">
        <v>0.45500000000000002</v>
      </c>
      <c r="C836">
        <f t="shared" si="39"/>
        <v>2016</v>
      </c>
      <c r="D836">
        <f t="shared" si="40"/>
        <v>1</v>
      </c>
      <c r="E836">
        <f t="shared" si="41"/>
        <v>1</v>
      </c>
    </row>
    <row r="837" spans="1:5" x14ac:dyDescent="0.25">
      <c r="A837" s="19">
        <v>42375</v>
      </c>
      <c r="B837" s="18">
        <v>0.47</v>
      </c>
      <c r="C837">
        <f t="shared" si="39"/>
        <v>2016</v>
      </c>
      <c r="D837">
        <f t="shared" si="40"/>
        <v>1</v>
      </c>
      <c r="E837">
        <f t="shared" si="41"/>
        <v>1</v>
      </c>
    </row>
    <row r="838" spans="1:5" x14ac:dyDescent="0.25">
      <c r="A838" s="19">
        <v>42374</v>
      </c>
      <c r="B838" s="18">
        <v>0.47</v>
      </c>
      <c r="C838">
        <f t="shared" si="39"/>
        <v>2016</v>
      </c>
      <c r="D838">
        <f t="shared" si="40"/>
        <v>1</v>
      </c>
      <c r="E838">
        <f t="shared" si="41"/>
        <v>1</v>
      </c>
    </row>
    <row r="839" spans="1:5" x14ac:dyDescent="0.25">
      <c r="A839" s="19">
        <v>42373</v>
      </c>
      <c r="B839" s="18">
        <v>0.47499999999999998</v>
      </c>
      <c r="C839">
        <f t="shared" si="39"/>
        <v>2016</v>
      </c>
      <c r="D839">
        <f t="shared" si="40"/>
        <v>1</v>
      </c>
      <c r="E839">
        <f t="shared" si="41"/>
        <v>1</v>
      </c>
    </row>
    <row r="840" spans="1:5" x14ac:dyDescent="0.25">
      <c r="A840" s="19">
        <v>42369</v>
      </c>
      <c r="B840" s="18">
        <v>0.47499999999999998</v>
      </c>
      <c r="C840">
        <f t="shared" si="39"/>
        <v>2015</v>
      </c>
      <c r="D840">
        <f t="shared" si="40"/>
        <v>4</v>
      </c>
      <c r="E840">
        <f t="shared" si="41"/>
        <v>2</v>
      </c>
    </row>
    <row r="841" spans="1:5" x14ac:dyDescent="0.25">
      <c r="A841" s="19">
        <v>42368</v>
      </c>
      <c r="B841" s="18">
        <v>0.51</v>
      </c>
      <c r="C841">
        <f t="shared" si="39"/>
        <v>2015</v>
      </c>
      <c r="D841">
        <f t="shared" si="40"/>
        <v>4</v>
      </c>
      <c r="E841">
        <f t="shared" si="41"/>
        <v>2</v>
      </c>
    </row>
    <row r="842" spans="1:5" x14ac:dyDescent="0.25">
      <c r="A842" s="19">
        <v>42367</v>
      </c>
      <c r="B842" s="18">
        <v>0.45</v>
      </c>
      <c r="C842">
        <f t="shared" si="39"/>
        <v>2015</v>
      </c>
      <c r="D842">
        <f t="shared" si="40"/>
        <v>4</v>
      </c>
      <c r="E842">
        <f t="shared" si="41"/>
        <v>2</v>
      </c>
    </row>
    <row r="843" spans="1:5" x14ac:dyDescent="0.25">
      <c r="A843" s="19">
        <v>42366</v>
      </c>
      <c r="B843" s="18">
        <v>0.44</v>
      </c>
      <c r="C843">
        <f t="shared" si="39"/>
        <v>2015</v>
      </c>
      <c r="D843">
        <f t="shared" si="40"/>
        <v>4</v>
      </c>
      <c r="E843">
        <f t="shared" si="41"/>
        <v>2</v>
      </c>
    </row>
    <row r="844" spans="1:5" x14ac:dyDescent="0.25">
      <c r="A844" s="19">
        <v>42362</v>
      </c>
      <c r="B844" s="18">
        <v>0.45500000000000002</v>
      </c>
      <c r="C844">
        <f t="shared" si="39"/>
        <v>2015</v>
      </c>
      <c r="D844">
        <f t="shared" si="40"/>
        <v>4</v>
      </c>
      <c r="E844">
        <f t="shared" si="41"/>
        <v>2</v>
      </c>
    </row>
    <row r="845" spans="1:5" x14ac:dyDescent="0.25">
      <c r="A845" s="19">
        <v>42361</v>
      </c>
      <c r="B845" s="18">
        <v>0.45500000000000002</v>
      </c>
      <c r="C845">
        <f t="shared" si="39"/>
        <v>2015</v>
      </c>
      <c r="D845">
        <f t="shared" si="40"/>
        <v>4</v>
      </c>
      <c r="E845">
        <f t="shared" si="41"/>
        <v>2</v>
      </c>
    </row>
    <row r="846" spans="1:5" x14ac:dyDescent="0.25">
      <c r="A846" s="19">
        <v>42360</v>
      </c>
      <c r="B846" s="18">
        <v>0.43</v>
      </c>
      <c r="C846">
        <f t="shared" si="39"/>
        <v>2015</v>
      </c>
      <c r="D846">
        <f t="shared" si="40"/>
        <v>4</v>
      </c>
      <c r="E846">
        <f t="shared" si="41"/>
        <v>2</v>
      </c>
    </row>
    <row r="847" spans="1:5" x14ac:dyDescent="0.25">
      <c r="A847" s="19">
        <v>42359</v>
      </c>
      <c r="B847" s="18">
        <v>0.41</v>
      </c>
      <c r="C847">
        <f t="shared" si="39"/>
        <v>2015</v>
      </c>
      <c r="D847">
        <f t="shared" si="40"/>
        <v>4</v>
      </c>
      <c r="E847">
        <f t="shared" si="41"/>
        <v>2</v>
      </c>
    </row>
    <row r="848" spans="1:5" x14ac:dyDescent="0.25">
      <c r="A848" s="19">
        <v>42356</v>
      </c>
      <c r="B848" s="18">
        <v>0.41</v>
      </c>
      <c r="C848">
        <f t="shared" si="39"/>
        <v>2015</v>
      </c>
      <c r="D848">
        <f t="shared" si="40"/>
        <v>4</v>
      </c>
      <c r="E848">
        <f t="shared" si="41"/>
        <v>2</v>
      </c>
    </row>
    <row r="849" spans="1:5" x14ac:dyDescent="0.25">
      <c r="A849" s="19">
        <v>42355</v>
      </c>
      <c r="B849" s="18">
        <v>0.41</v>
      </c>
      <c r="C849">
        <f t="shared" si="39"/>
        <v>2015</v>
      </c>
      <c r="D849">
        <f t="shared" si="40"/>
        <v>4</v>
      </c>
      <c r="E849">
        <f t="shared" si="41"/>
        <v>2</v>
      </c>
    </row>
    <row r="850" spans="1:5" x14ac:dyDescent="0.25">
      <c r="A850" s="19">
        <v>42354</v>
      </c>
      <c r="B850" s="18">
        <v>0.41</v>
      </c>
      <c r="C850">
        <f t="shared" si="39"/>
        <v>2015</v>
      </c>
      <c r="D850">
        <f t="shared" si="40"/>
        <v>4</v>
      </c>
      <c r="E850">
        <f t="shared" si="41"/>
        <v>2</v>
      </c>
    </row>
    <row r="851" spans="1:5" x14ac:dyDescent="0.25">
      <c r="A851" s="19">
        <v>42353</v>
      </c>
      <c r="B851" s="18">
        <v>0.41</v>
      </c>
      <c r="C851">
        <f t="shared" si="39"/>
        <v>2015</v>
      </c>
      <c r="D851">
        <f t="shared" si="40"/>
        <v>4</v>
      </c>
      <c r="E851">
        <f t="shared" si="41"/>
        <v>2</v>
      </c>
    </row>
    <row r="852" spans="1:5" x14ac:dyDescent="0.25">
      <c r="A852" s="19">
        <v>42352</v>
      </c>
      <c r="B852" s="18">
        <v>0.40500000000000003</v>
      </c>
      <c r="C852">
        <f t="shared" si="39"/>
        <v>2015</v>
      </c>
      <c r="D852">
        <f t="shared" si="40"/>
        <v>4</v>
      </c>
      <c r="E852">
        <f t="shared" si="41"/>
        <v>2</v>
      </c>
    </row>
    <row r="853" spans="1:5" x14ac:dyDescent="0.25">
      <c r="A853" s="19">
        <v>42349</v>
      </c>
      <c r="B853" s="18">
        <v>0.40500000000000003</v>
      </c>
      <c r="C853">
        <f t="shared" si="39"/>
        <v>2015</v>
      </c>
      <c r="D853">
        <f t="shared" si="40"/>
        <v>4</v>
      </c>
      <c r="E853">
        <f t="shared" si="41"/>
        <v>2</v>
      </c>
    </row>
    <row r="854" spans="1:5" x14ac:dyDescent="0.25">
      <c r="A854" s="19">
        <v>42348</v>
      </c>
      <c r="B854" s="18">
        <v>0.41</v>
      </c>
      <c r="C854">
        <f t="shared" si="39"/>
        <v>2015</v>
      </c>
      <c r="D854">
        <f t="shared" si="40"/>
        <v>4</v>
      </c>
      <c r="E854">
        <f t="shared" si="41"/>
        <v>2</v>
      </c>
    </row>
    <row r="855" spans="1:5" x14ac:dyDescent="0.25">
      <c r="A855" s="19">
        <v>42347</v>
      </c>
      <c r="B855" s="18">
        <v>0.40500000000000003</v>
      </c>
      <c r="C855">
        <f t="shared" si="39"/>
        <v>2015</v>
      </c>
      <c r="D855">
        <f t="shared" si="40"/>
        <v>4</v>
      </c>
      <c r="E855">
        <f t="shared" si="41"/>
        <v>2</v>
      </c>
    </row>
    <row r="856" spans="1:5" x14ac:dyDescent="0.25">
      <c r="A856" s="19">
        <v>42346</v>
      </c>
      <c r="B856" s="18">
        <v>0.41499999999999998</v>
      </c>
      <c r="C856">
        <f t="shared" si="39"/>
        <v>2015</v>
      </c>
      <c r="D856">
        <f t="shared" si="40"/>
        <v>4</v>
      </c>
      <c r="E856">
        <f t="shared" si="41"/>
        <v>2</v>
      </c>
    </row>
    <row r="857" spans="1:5" x14ac:dyDescent="0.25">
      <c r="A857" s="19">
        <v>42345</v>
      </c>
      <c r="B857" s="18">
        <v>0.41</v>
      </c>
      <c r="C857">
        <f t="shared" si="39"/>
        <v>2015</v>
      </c>
      <c r="D857">
        <f t="shared" si="40"/>
        <v>4</v>
      </c>
      <c r="E857">
        <f t="shared" si="41"/>
        <v>2</v>
      </c>
    </row>
    <row r="858" spans="1:5" x14ac:dyDescent="0.25">
      <c r="A858" s="19">
        <v>42342</v>
      </c>
      <c r="B858" s="18">
        <v>0.41499999999999998</v>
      </c>
      <c r="C858">
        <f t="shared" si="39"/>
        <v>2015</v>
      </c>
      <c r="D858">
        <f t="shared" si="40"/>
        <v>4</v>
      </c>
      <c r="E858">
        <f t="shared" si="41"/>
        <v>2</v>
      </c>
    </row>
    <row r="859" spans="1:5" x14ac:dyDescent="0.25">
      <c r="A859" s="19">
        <v>42341</v>
      </c>
      <c r="B859" s="18">
        <v>0.41499999999999998</v>
      </c>
      <c r="C859">
        <f t="shared" si="39"/>
        <v>2015</v>
      </c>
      <c r="D859">
        <f t="shared" si="40"/>
        <v>4</v>
      </c>
      <c r="E859">
        <f t="shared" si="41"/>
        <v>2</v>
      </c>
    </row>
    <row r="860" spans="1:5" x14ac:dyDescent="0.25">
      <c r="A860" s="19">
        <v>42340</v>
      </c>
      <c r="B860" s="18">
        <v>0.43</v>
      </c>
      <c r="C860">
        <f t="shared" si="39"/>
        <v>2015</v>
      </c>
      <c r="D860">
        <f t="shared" si="40"/>
        <v>4</v>
      </c>
      <c r="E860">
        <f t="shared" si="41"/>
        <v>2</v>
      </c>
    </row>
    <row r="861" spans="1:5" x14ac:dyDescent="0.25">
      <c r="A861" s="19">
        <v>42339</v>
      </c>
      <c r="B861" s="18">
        <v>0.41499999999999998</v>
      </c>
      <c r="C861">
        <f t="shared" si="39"/>
        <v>2015</v>
      </c>
      <c r="D861">
        <f t="shared" si="40"/>
        <v>4</v>
      </c>
      <c r="E861">
        <f t="shared" si="41"/>
        <v>2</v>
      </c>
    </row>
    <row r="862" spans="1:5" x14ac:dyDescent="0.25">
      <c r="A862" s="19">
        <v>42338</v>
      </c>
      <c r="B862" s="18">
        <v>0.41</v>
      </c>
      <c r="C862">
        <f t="shared" si="39"/>
        <v>2015</v>
      </c>
      <c r="D862">
        <f t="shared" si="40"/>
        <v>4</v>
      </c>
      <c r="E862">
        <f t="shared" si="41"/>
        <v>2</v>
      </c>
    </row>
    <row r="863" spans="1:5" x14ac:dyDescent="0.25">
      <c r="A863" s="19">
        <v>42335</v>
      </c>
      <c r="B863" s="18">
        <v>0.40500000000000003</v>
      </c>
      <c r="C863">
        <f t="shared" si="39"/>
        <v>2015</v>
      </c>
      <c r="D863">
        <f t="shared" si="40"/>
        <v>4</v>
      </c>
      <c r="E863">
        <f t="shared" si="41"/>
        <v>2</v>
      </c>
    </row>
    <row r="864" spans="1:5" x14ac:dyDescent="0.25">
      <c r="A864" s="19">
        <v>42334</v>
      </c>
      <c r="B864" s="18">
        <v>0.41499999999999998</v>
      </c>
      <c r="C864">
        <f t="shared" si="39"/>
        <v>2015</v>
      </c>
      <c r="D864">
        <f t="shared" si="40"/>
        <v>4</v>
      </c>
      <c r="E864">
        <f t="shared" si="41"/>
        <v>2</v>
      </c>
    </row>
    <row r="865" spans="1:5" x14ac:dyDescent="0.25">
      <c r="A865" s="19">
        <v>42333</v>
      </c>
      <c r="B865" s="18">
        <v>0.41499999999999998</v>
      </c>
      <c r="C865">
        <f t="shared" si="39"/>
        <v>2015</v>
      </c>
      <c r="D865">
        <f t="shared" si="40"/>
        <v>4</v>
      </c>
      <c r="E865">
        <f t="shared" si="41"/>
        <v>2</v>
      </c>
    </row>
    <row r="866" spans="1:5" x14ac:dyDescent="0.25">
      <c r="A866" s="19">
        <v>42332</v>
      </c>
      <c r="B866" s="18">
        <v>0.41499999999999998</v>
      </c>
      <c r="C866">
        <f t="shared" si="39"/>
        <v>2015</v>
      </c>
      <c r="D866">
        <f t="shared" si="40"/>
        <v>4</v>
      </c>
      <c r="E866">
        <f t="shared" si="41"/>
        <v>2</v>
      </c>
    </row>
    <row r="867" spans="1:5" x14ac:dyDescent="0.25">
      <c r="A867" s="19">
        <v>42331</v>
      </c>
      <c r="B867" s="18">
        <v>0.41499999999999998</v>
      </c>
      <c r="C867">
        <f t="shared" si="39"/>
        <v>2015</v>
      </c>
      <c r="D867">
        <f t="shared" si="40"/>
        <v>4</v>
      </c>
      <c r="E867">
        <f t="shared" si="41"/>
        <v>2</v>
      </c>
    </row>
    <row r="868" spans="1:5" x14ac:dyDescent="0.25">
      <c r="A868" s="19">
        <v>42328</v>
      </c>
      <c r="B868" s="18">
        <v>0.41</v>
      </c>
      <c r="C868">
        <f t="shared" si="39"/>
        <v>2015</v>
      </c>
      <c r="D868">
        <f t="shared" si="40"/>
        <v>4</v>
      </c>
      <c r="E868">
        <f t="shared" si="41"/>
        <v>2</v>
      </c>
    </row>
    <row r="869" spans="1:5" x14ac:dyDescent="0.25">
      <c r="A869" s="19">
        <v>42327</v>
      </c>
      <c r="B869" s="18">
        <v>0.41</v>
      </c>
      <c r="C869">
        <f t="shared" si="39"/>
        <v>2015</v>
      </c>
      <c r="D869">
        <f t="shared" si="40"/>
        <v>4</v>
      </c>
      <c r="E869">
        <f t="shared" si="41"/>
        <v>2</v>
      </c>
    </row>
    <row r="870" spans="1:5" x14ac:dyDescent="0.25">
      <c r="A870" s="19">
        <v>42326</v>
      </c>
      <c r="B870" s="18">
        <v>0.41</v>
      </c>
      <c r="C870">
        <f t="shared" si="39"/>
        <v>2015</v>
      </c>
      <c r="D870">
        <f t="shared" si="40"/>
        <v>4</v>
      </c>
      <c r="E870">
        <f t="shared" si="41"/>
        <v>2</v>
      </c>
    </row>
    <row r="871" spans="1:5" x14ac:dyDescent="0.25">
      <c r="A871" s="19">
        <v>42325</v>
      </c>
      <c r="B871" s="18">
        <v>0.41499999999999998</v>
      </c>
      <c r="C871">
        <f t="shared" si="39"/>
        <v>2015</v>
      </c>
      <c r="D871">
        <f t="shared" si="40"/>
        <v>4</v>
      </c>
      <c r="E871">
        <f t="shared" si="41"/>
        <v>2</v>
      </c>
    </row>
    <row r="872" spans="1:5" x14ac:dyDescent="0.25">
      <c r="A872" s="19">
        <v>42324</v>
      </c>
      <c r="B872" s="18">
        <v>0.41</v>
      </c>
      <c r="C872">
        <f t="shared" si="39"/>
        <v>2015</v>
      </c>
      <c r="D872">
        <f t="shared" si="40"/>
        <v>4</v>
      </c>
      <c r="E872">
        <f t="shared" si="41"/>
        <v>2</v>
      </c>
    </row>
    <row r="873" spans="1:5" x14ac:dyDescent="0.25">
      <c r="A873" s="19">
        <v>42321</v>
      </c>
      <c r="B873" s="18">
        <v>0.42</v>
      </c>
      <c r="C873">
        <f t="shared" si="39"/>
        <v>2015</v>
      </c>
      <c r="D873">
        <f t="shared" si="40"/>
        <v>4</v>
      </c>
      <c r="E873">
        <f t="shared" si="41"/>
        <v>2</v>
      </c>
    </row>
    <row r="874" spans="1:5" x14ac:dyDescent="0.25">
      <c r="A874" s="19">
        <v>42320</v>
      </c>
      <c r="B874" s="18">
        <v>0.43</v>
      </c>
      <c r="C874">
        <f t="shared" si="39"/>
        <v>2015</v>
      </c>
      <c r="D874">
        <f t="shared" si="40"/>
        <v>4</v>
      </c>
      <c r="E874">
        <f t="shared" si="41"/>
        <v>2</v>
      </c>
    </row>
    <row r="875" spans="1:5" x14ac:dyDescent="0.25">
      <c r="A875" s="19">
        <v>42319</v>
      </c>
      <c r="B875" s="18">
        <v>0.47</v>
      </c>
      <c r="C875">
        <f t="shared" si="39"/>
        <v>2015</v>
      </c>
      <c r="D875">
        <f t="shared" si="40"/>
        <v>4</v>
      </c>
      <c r="E875">
        <f t="shared" si="41"/>
        <v>2</v>
      </c>
    </row>
    <row r="876" spans="1:5" x14ac:dyDescent="0.25">
      <c r="A876" s="19">
        <v>42318</v>
      </c>
      <c r="B876" s="18">
        <v>0.39500000000000002</v>
      </c>
      <c r="C876">
        <f t="shared" si="39"/>
        <v>2015</v>
      </c>
      <c r="D876">
        <f t="shared" si="40"/>
        <v>4</v>
      </c>
      <c r="E876">
        <f t="shared" si="41"/>
        <v>2</v>
      </c>
    </row>
    <row r="877" spans="1:5" x14ac:dyDescent="0.25">
      <c r="A877" s="19">
        <v>42317</v>
      </c>
      <c r="B877" s="18">
        <v>0.39</v>
      </c>
      <c r="C877">
        <f t="shared" si="39"/>
        <v>2015</v>
      </c>
      <c r="D877">
        <f t="shared" si="40"/>
        <v>4</v>
      </c>
      <c r="E877">
        <f t="shared" si="41"/>
        <v>2</v>
      </c>
    </row>
    <row r="878" spans="1:5" x14ac:dyDescent="0.25">
      <c r="A878" s="19">
        <v>42314</v>
      </c>
      <c r="B878" s="18">
        <v>0.4</v>
      </c>
      <c r="C878">
        <f t="shared" si="39"/>
        <v>2015</v>
      </c>
      <c r="D878">
        <f t="shared" si="40"/>
        <v>4</v>
      </c>
      <c r="E878">
        <f t="shared" si="41"/>
        <v>2</v>
      </c>
    </row>
    <row r="879" spans="1:5" x14ac:dyDescent="0.25">
      <c r="A879" s="19">
        <v>42313</v>
      </c>
      <c r="B879" s="18">
        <v>0.42499999999999999</v>
      </c>
      <c r="C879">
        <f t="shared" si="39"/>
        <v>2015</v>
      </c>
      <c r="D879">
        <f t="shared" si="40"/>
        <v>4</v>
      </c>
      <c r="E879">
        <f t="shared" si="41"/>
        <v>2</v>
      </c>
    </row>
    <row r="880" spans="1:5" x14ac:dyDescent="0.25">
      <c r="A880" s="19">
        <v>42312</v>
      </c>
      <c r="B880" s="18">
        <v>0.40500000000000003</v>
      </c>
      <c r="C880">
        <f t="shared" si="39"/>
        <v>2015</v>
      </c>
      <c r="D880">
        <f t="shared" si="40"/>
        <v>4</v>
      </c>
      <c r="E880">
        <f t="shared" si="41"/>
        <v>2</v>
      </c>
    </row>
    <row r="881" spans="1:5" x14ac:dyDescent="0.25">
      <c r="A881" s="19">
        <v>42311</v>
      </c>
      <c r="B881" s="18">
        <v>0.41</v>
      </c>
      <c r="C881">
        <f t="shared" si="39"/>
        <v>2015</v>
      </c>
      <c r="D881">
        <f t="shared" si="40"/>
        <v>4</v>
      </c>
      <c r="E881">
        <f t="shared" si="41"/>
        <v>2</v>
      </c>
    </row>
    <row r="882" spans="1:5" x14ac:dyDescent="0.25">
      <c r="A882" s="19">
        <v>42310</v>
      </c>
      <c r="B882" s="18">
        <v>0.41499999999999998</v>
      </c>
      <c r="C882">
        <f t="shared" si="39"/>
        <v>2015</v>
      </c>
      <c r="D882">
        <f t="shared" si="40"/>
        <v>4</v>
      </c>
      <c r="E882">
        <f t="shared" si="41"/>
        <v>2</v>
      </c>
    </row>
    <row r="883" spans="1:5" x14ac:dyDescent="0.25">
      <c r="A883" s="19">
        <v>42307</v>
      </c>
      <c r="B883" s="18">
        <v>0.41499999999999998</v>
      </c>
      <c r="C883">
        <f t="shared" si="39"/>
        <v>2015</v>
      </c>
      <c r="D883">
        <f t="shared" si="40"/>
        <v>4</v>
      </c>
      <c r="E883">
        <f t="shared" si="41"/>
        <v>2</v>
      </c>
    </row>
    <row r="884" spans="1:5" x14ac:dyDescent="0.25">
      <c r="A884" s="19">
        <v>42306</v>
      </c>
      <c r="B884" s="18">
        <v>0.41499999999999998</v>
      </c>
      <c r="C884">
        <f t="shared" si="39"/>
        <v>2015</v>
      </c>
      <c r="D884">
        <f t="shared" si="40"/>
        <v>4</v>
      </c>
      <c r="E884">
        <f t="shared" si="41"/>
        <v>2</v>
      </c>
    </row>
    <row r="885" spans="1:5" x14ac:dyDescent="0.25">
      <c r="A885" s="19">
        <v>42305</v>
      </c>
      <c r="B885" s="18">
        <v>0.4</v>
      </c>
      <c r="C885">
        <f t="shared" si="39"/>
        <v>2015</v>
      </c>
      <c r="D885">
        <f t="shared" si="40"/>
        <v>4</v>
      </c>
      <c r="E885">
        <f t="shared" si="41"/>
        <v>2</v>
      </c>
    </row>
    <row r="886" spans="1:5" x14ac:dyDescent="0.25">
      <c r="A886" s="19">
        <v>42304</v>
      </c>
      <c r="B886" s="18">
        <v>0.43</v>
      </c>
      <c r="C886">
        <f t="shared" si="39"/>
        <v>2015</v>
      </c>
      <c r="D886">
        <f t="shared" si="40"/>
        <v>4</v>
      </c>
      <c r="E886">
        <f t="shared" si="41"/>
        <v>2</v>
      </c>
    </row>
    <row r="887" spans="1:5" x14ac:dyDescent="0.25">
      <c r="A887" s="19">
        <v>42303</v>
      </c>
      <c r="B887" s="18">
        <v>0.44500000000000001</v>
      </c>
      <c r="C887">
        <f t="shared" si="39"/>
        <v>2015</v>
      </c>
      <c r="D887">
        <f t="shared" si="40"/>
        <v>4</v>
      </c>
      <c r="E887">
        <f t="shared" si="41"/>
        <v>2</v>
      </c>
    </row>
    <row r="888" spans="1:5" x14ac:dyDescent="0.25">
      <c r="A888" s="19">
        <v>42300</v>
      </c>
      <c r="B888" s="18">
        <v>0.44</v>
      </c>
      <c r="C888">
        <f t="shared" si="39"/>
        <v>2015</v>
      </c>
      <c r="D888">
        <f t="shared" si="40"/>
        <v>4</v>
      </c>
      <c r="E888">
        <f t="shared" si="41"/>
        <v>2</v>
      </c>
    </row>
    <row r="889" spans="1:5" x14ac:dyDescent="0.25">
      <c r="A889" s="19">
        <v>42299</v>
      </c>
      <c r="B889" s="18">
        <v>0.44</v>
      </c>
      <c r="C889">
        <f t="shared" si="39"/>
        <v>2015</v>
      </c>
      <c r="D889">
        <f t="shared" si="40"/>
        <v>4</v>
      </c>
      <c r="E889">
        <f t="shared" si="41"/>
        <v>2</v>
      </c>
    </row>
    <row r="890" spans="1:5" x14ac:dyDescent="0.25">
      <c r="A890" s="19">
        <v>42297</v>
      </c>
      <c r="B890" s="18">
        <v>0.47</v>
      </c>
      <c r="C890">
        <f t="shared" si="39"/>
        <v>2015</v>
      </c>
      <c r="D890">
        <f t="shared" si="40"/>
        <v>4</v>
      </c>
      <c r="E890">
        <f t="shared" si="41"/>
        <v>2</v>
      </c>
    </row>
    <row r="891" spans="1:5" x14ac:dyDescent="0.25">
      <c r="A891" s="19">
        <v>42296</v>
      </c>
      <c r="B891" s="18">
        <v>0.45</v>
      </c>
      <c r="C891">
        <f t="shared" si="39"/>
        <v>2015</v>
      </c>
      <c r="D891">
        <f t="shared" si="40"/>
        <v>4</v>
      </c>
      <c r="E891">
        <f t="shared" si="41"/>
        <v>2</v>
      </c>
    </row>
    <row r="892" spans="1:5" x14ac:dyDescent="0.25">
      <c r="A892" s="19">
        <v>42293</v>
      </c>
      <c r="B892" s="18">
        <v>0.45</v>
      </c>
      <c r="C892">
        <f t="shared" si="39"/>
        <v>2015</v>
      </c>
      <c r="D892">
        <f t="shared" si="40"/>
        <v>4</v>
      </c>
      <c r="E892">
        <f t="shared" si="41"/>
        <v>2</v>
      </c>
    </row>
    <row r="893" spans="1:5" x14ac:dyDescent="0.25">
      <c r="A893" s="19">
        <v>42292</v>
      </c>
      <c r="B893" s="18">
        <v>0.49</v>
      </c>
      <c r="C893">
        <f t="shared" si="39"/>
        <v>2015</v>
      </c>
      <c r="D893">
        <f t="shared" si="40"/>
        <v>4</v>
      </c>
      <c r="E893">
        <f t="shared" si="41"/>
        <v>2</v>
      </c>
    </row>
    <row r="894" spans="1:5" x14ac:dyDescent="0.25">
      <c r="A894" s="19">
        <v>42291</v>
      </c>
      <c r="B894" s="18">
        <v>0.53</v>
      </c>
      <c r="C894">
        <f t="shared" si="39"/>
        <v>2015</v>
      </c>
      <c r="D894">
        <f t="shared" si="40"/>
        <v>4</v>
      </c>
      <c r="E894">
        <f t="shared" si="41"/>
        <v>2</v>
      </c>
    </row>
    <row r="895" spans="1:5" x14ac:dyDescent="0.25">
      <c r="A895" s="19">
        <v>42290</v>
      </c>
      <c r="B895" s="18">
        <v>0.56999999999999995</v>
      </c>
      <c r="C895">
        <f t="shared" si="39"/>
        <v>2015</v>
      </c>
      <c r="D895">
        <f t="shared" si="40"/>
        <v>4</v>
      </c>
      <c r="E895">
        <f t="shared" si="41"/>
        <v>2</v>
      </c>
    </row>
    <row r="896" spans="1:5" x14ac:dyDescent="0.25">
      <c r="A896" s="19">
        <v>42289</v>
      </c>
      <c r="B896" s="18">
        <v>0.51</v>
      </c>
      <c r="C896">
        <f t="shared" si="39"/>
        <v>2015</v>
      </c>
      <c r="D896">
        <f t="shared" si="40"/>
        <v>4</v>
      </c>
      <c r="E896">
        <f t="shared" si="41"/>
        <v>2</v>
      </c>
    </row>
    <row r="897" spans="1:5" x14ac:dyDescent="0.25">
      <c r="A897" s="19">
        <v>42286</v>
      </c>
      <c r="B897" s="18">
        <v>0.8</v>
      </c>
      <c r="C897">
        <f t="shared" si="39"/>
        <v>2015</v>
      </c>
      <c r="D897">
        <f t="shared" si="40"/>
        <v>4</v>
      </c>
      <c r="E897">
        <f t="shared" si="41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N70"/>
  <sheetViews>
    <sheetView workbookViewId="0">
      <selection activeCell="A14" sqref="A14:XFD14"/>
    </sheetView>
  </sheetViews>
  <sheetFormatPr defaultColWidth="60.140625" defaultRowHeight="15" x14ac:dyDescent="0.25"/>
  <cols>
    <col min="1" max="1" width="58.4257812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4" width="14.28515625" bestFit="1" customWidth="1"/>
  </cols>
  <sheetData>
    <row r="1" spans="1:14" x14ac:dyDescent="0.25">
      <c r="A1" s="1" t="s">
        <v>34</v>
      </c>
      <c r="B1" s="6">
        <v>44012</v>
      </c>
      <c r="C1" s="6">
        <v>43830</v>
      </c>
      <c r="D1" s="6">
        <v>43646</v>
      </c>
      <c r="E1" s="6">
        <v>43465</v>
      </c>
      <c r="F1" s="6">
        <v>43281</v>
      </c>
      <c r="G1" s="6">
        <v>43100</v>
      </c>
      <c r="H1" s="6">
        <v>42916</v>
      </c>
      <c r="I1" s="6">
        <v>42735</v>
      </c>
      <c r="J1" s="6">
        <v>42551</v>
      </c>
      <c r="K1" s="6">
        <v>42369</v>
      </c>
      <c r="L1" s="6">
        <v>42094</v>
      </c>
      <c r="M1" s="6">
        <v>42004</v>
      </c>
      <c r="N1" s="6">
        <v>41639</v>
      </c>
    </row>
    <row r="2" spans="1:14" x14ac:dyDescent="0.25">
      <c r="A2" s="27" t="s">
        <v>35</v>
      </c>
      <c r="B2" s="28"/>
      <c r="C2" s="28"/>
      <c r="D2" s="28"/>
      <c r="E2" s="28"/>
      <c r="F2" s="28"/>
      <c r="G2" s="28"/>
      <c r="H2" s="28"/>
      <c r="I2" s="29"/>
      <c r="J2" s="28"/>
      <c r="K2" s="28"/>
      <c r="L2" s="28"/>
      <c r="M2" s="28"/>
      <c r="N2" s="29"/>
    </row>
    <row r="3" spans="1:14" x14ac:dyDescent="0.25">
      <c r="A3" s="2" t="s">
        <v>5</v>
      </c>
      <c r="B3" s="3" t="s">
        <v>36</v>
      </c>
      <c r="C3" s="3" t="s">
        <v>37</v>
      </c>
      <c r="D3" s="3" t="s">
        <v>38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  <c r="M3" s="3" t="s">
        <v>47</v>
      </c>
      <c r="N3" s="3" t="s">
        <v>48</v>
      </c>
    </row>
    <row r="4" spans="1:14" x14ac:dyDescent="0.25">
      <c r="A4" s="2" t="s">
        <v>49</v>
      </c>
      <c r="B4" s="3">
        <v>0</v>
      </c>
      <c r="C4" s="3">
        <v>0</v>
      </c>
      <c r="D4" s="3">
        <v>0</v>
      </c>
      <c r="E4" s="3" t="s">
        <v>50</v>
      </c>
      <c r="F4" s="3" t="s">
        <v>51</v>
      </c>
      <c r="G4" s="3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L4" s="3" t="s">
        <v>57</v>
      </c>
      <c r="M4" s="3" t="s">
        <v>58</v>
      </c>
      <c r="N4" s="3">
        <v>0</v>
      </c>
    </row>
    <row r="5" spans="1:14" x14ac:dyDescent="0.25">
      <c r="A5" s="2" t="s">
        <v>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 x14ac:dyDescent="0.25">
      <c r="A6" s="2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 spans="1:14" x14ac:dyDescent="0.25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pans="1:14" x14ac:dyDescent="0.25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14" x14ac:dyDescent="0.25">
      <c r="A9" s="2" t="s">
        <v>59</v>
      </c>
      <c r="B9" s="3" t="s">
        <v>60</v>
      </c>
      <c r="C9" s="3" t="s">
        <v>61</v>
      </c>
      <c r="D9" s="3" t="s">
        <v>62</v>
      </c>
      <c r="E9" s="3" t="s">
        <v>63</v>
      </c>
      <c r="F9" s="3" t="s">
        <v>64</v>
      </c>
      <c r="G9" s="3" t="s">
        <v>65</v>
      </c>
      <c r="H9" s="3" t="s">
        <v>66</v>
      </c>
      <c r="I9" s="3" t="s">
        <v>67</v>
      </c>
      <c r="J9" s="3" t="s">
        <v>68</v>
      </c>
      <c r="K9" s="3" t="s">
        <v>69</v>
      </c>
      <c r="L9" s="3" t="s">
        <v>70</v>
      </c>
      <c r="M9" s="3" t="s">
        <v>71</v>
      </c>
      <c r="N9" s="3" t="s">
        <v>72</v>
      </c>
    </row>
    <row r="10" spans="1:14" x14ac:dyDescent="0.25">
      <c r="A10" s="2" t="s">
        <v>73</v>
      </c>
      <c r="B10" s="3" t="s">
        <v>74</v>
      </c>
      <c r="C10" s="3" t="s">
        <v>75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</row>
    <row r="11" spans="1:14" x14ac:dyDescent="0.25">
      <c r="A11" s="2" t="s">
        <v>76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</row>
    <row r="12" spans="1:14" x14ac:dyDescent="0.25">
      <c r="A12" s="2" t="s">
        <v>77</v>
      </c>
      <c r="B12" s="3" t="s">
        <v>78</v>
      </c>
      <c r="C12" s="3" t="s">
        <v>79</v>
      </c>
      <c r="D12" s="3" t="s">
        <v>80</v>
      </c>
      <c r="E12" s="3" t="s">
        <v>81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</row>
    <row r="13" spans="1:14" x14ac:dyDescent="0.25">
      <c r="A13" s="2" t="s">
        <v>82</v>
      </c>
      <c r="B13" s="3" t="s">
        <v>83</v>
      </c>
      <c r="C13" s="3" t="s">
        <v>84</v>
      </c>
      <c r="D13" s="3" t="s">
        <v>85</v>
      </c>
      <c r="E13" s="3" t="s">
        <v>86</v>
      </c>
      <c r="F13" s="3" t="s">
        <v>87</v>
      </c>
      <c r="G13" s="3" t="s">
        <v>88</v>
      </c>
      <c r="H13" s="3" t="s">
        <v>89</v>
      </c>
      <c r="I13" s="3" t="s">
        <v>90</v>
      </c>
      <c r="J13" s="3" t="s">
        <v>91</v>
      </c>
      <c r="K13" s="3" t="s">
        <v>92</v>
      </c>
      <c r="L13" s="3" t="s">
        <v>93</v>
      </c>
      <c r="M13" s="3" t="s">
        <v>94</v>
      </c>
      <c r="N13" s="3" t="s">
        <v>95</v>
      </c>
    </row>
    <row r="14" spans="1:14" x14ac:dyDescent="0.25">
      <c r="A14" s="2" t="s">
        <v>10</v>
      </c>
      <c r="B14" s="3" t="s">
        <v>96</v>
      </c>
      <c r="C14" s="3" t="s">
        <v>97</v>
      </c>
      <c r="D14" s="3" t="s">
        <v>98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</row>
    <row r="15" spans="1:14" x14ac:dyDescent="0.25">
      <c r="A15" s="4" t="s">
        <v>1</v>
      </c>
      <c r="B15" s="3" t="s">
        <v>99</v>
      </c>
      <c r="C15" s="3" t="s">
        <v>100</v>
      </c>
      <c r="D15" s="3" t="s">
        <v>101</v>
      </c>
      <c r="E15" s="3" t="s">
        <v>102</v>
      </c>
      <c r="F15" s="3" t="s">
        <v>103</v>
      </c>
      <c r="G15" s="3" t="s">
        <v>104</v>
      </c>
      <c r="H15" s="3" t="s">
        <v>102</v>
      </c>
      <c r="I15" s="3" t="s">
        <v>105</v>
      </c>
      <c r="J15" s="3" t="s">
        <v>106</v>
      </c>
      <c r="K15" s="3" t="s">
        <v>107</v>
      </c>
      <c r="L15" s="3" t="s">
        <v>108</v>
      </c>
      <c r="M15" s="3" t="s">
        <v>109</v>
      </c>
      <c r="N15" s="3" t="s">
        <v>110</v>
      </c>
    </row>
    <row r="16" spans="1:14" x14ac:dyDescent="0.25">
      <c r="A16" s="27" t="s">
        <v>111</v>
      </c>
      <c r="B16" s="28"/>
      <c r="C16" s="28"/>
      <c r="D16" s="28"/>
      <c r="E16" s="28"/>
      <c r="F16" s="28"/>
      <c r="G16" s="28"/>
      <c r="H16" s="28"/>
      <c r="I16" s="29"/>
      <c r="J16" s="28"/>
      <c r="K16" s="28"/>
      <c r="L16" s="28"/>
      <c r="M16" s="28"/>
      <c r="N16" s="29"/>
    </row>
    <row r="17" spans="1:14" x14ac:dyDescent="0.25">
      <c r="A17" s="2" t="s">
        <v>112</v>
      </c>
      <c r="B17" s="3" t="s">
        <v>113</v>
      </c>
      <c r="C17" s="3" t="s">
        <v>114</v>
      </c>
      <c r="D17" s="3" t="s">
        <v>115</v>
      </c>
      <c r="E17" s="3" t="s">
        <v>107</v>
      </c>
      <c r="F17" s="3" t="s">
        <v>116</v>
      </c>
      <c r="G17" s="3" t="s">
        <v>117</v>
      </c>
      <c r="H17" s="3" t="s">
        <v>118</v>
      </c>
      <c r="I17" s="3" t="s">
        <v>119</v>
      </c>
      <c r="J17" s="3" t="s">
        <v>120</v>
      </c>
      <c r="K17" s="3" t="s">
        <v>121</v>
      </c>
      <c r="L17" s="3" t="s">
        <v>122</v>
      </c>
      <c r="M17" s="3" t="s">
        <v>123</v>
      </c>
      <c r="N17" s="3" t="s">
        <v>124</v>
      </c>
    </row>
    <row r="18" spans="1:14" x14ac:dyDescent="0.25">
      <c r="A18" s="2" t="s">
        <v>125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</row>
    <row r="19" spans="1:14" x14ac:dyDescent="0.25">
      <c r="A19" s="2" t="s">
        <v>126</v>
      </c>
      <c r="B19" s="3" t="s">
        <v>127</v>
      </c>
      <c r="C19" s="3" t="s">
        <v>128</v>
      </c>
      <c r="D19" s="3" t="s">
        <v>129</v>
      </c>
      <c r="E19" s="3" t="s">
        <v>130</v>
      </c>
      <c r="F19" s="3" t="s">
        <v>131</v>
      </c>
      <c r="G19" s="3" t="s">
        <v>132</v>
      </c>
      <c r="H19" s="3" t="s">
        <v>133</v>
      </c>
      <c r="I19" s="3" t="s">
        <v>134</v>
      </c>
      <c r="J19" s="3" t="s">
        <v>135</v>
      </c>
      <c r="K19" s="3" t="s">
        <v>136</v>
      </c>
      <c r="L19" s="3" t="s">
        <v>137</v>
      </c>
      <c r="M19" s="3" t="s">
        <v>138</v>
      </c>
      <c r="N19" s="3" t="s">
        <v>139</v>
      </c>
    </row>
    <row r="20" spans="1:14" x14ac:dyDescent="0.25">
      <c r="A20" s="2" t="s">
        <v>140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</row>
    <row r="21" spans="1:14" x14ac:dyDescent="0.25">
      <c r="A21" s="2" t="s">
        <v>141</v>
      </c>
      <c r="B21" s="3" t="s">
        <v>142</v>
      </c>
      <c r="C21" s="3" t="s">
        <v>143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 t="s">
        <v>144</v>
      </c>
      <c r="K21" s="3" t="s">
        <v>145</v>
      </c>
      <c r="L21" s="3">
        <v>0</v>
      </c>
      <c r="M21" s="3">
        <v>0</v>
      </c>
      <c r="N21" s="3">
        <v>0</v>
      </c>
    </row>
    <row r="22" spans="1:14" x14ac:dyDescent="0.25">
      <c r="A22" s="2" t="s">
        <v>146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</row>
    <row r="23" spans="1:14" x14ac:dyDescent="0.25">
      <c r="A23" s="2" t="s">
        <v>147</v>
      </c>
      <c r="B23" s="3" t="s">
        <v>142</v>
      </c>
      <c r="C23" s="3" t="s">
        <v>143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 t="s">
        <v>144</v>
      </c>
      <c r="K23" s="3" t="s">
        <v>145</v>
      </c>
      <c r="L23" s="3">
        <v>0</v>
      </c>
      <c r="M23" s="3">
        <v>0</v>
      </c>
      <c r="N23" s="3">
        <v>0</v>
      </c>
    </row>
    <row r="24" spans="1:14" x14ac:dyDescent="0.25">
      <c r="A24" s="2" t="s">
        <v>148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</row>
    <row r="25" spans="1:14" x14ac:dyDescent="0.25">
      <c r="A25" s="2" t="s">
        <v>149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</row>
    <row r="26" spans="1:14" x14ac:dyDescent="0.25">
      <c r="A26" s="2" t="s">
        <v>150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</row>
    <row r="27" spans="1:14" x14ac:dyDescent="0.25">
      <c r="A27" s="2" t="s">
        <v>151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</row>
    <row r="28" spans="1:14" x14ac:dyDescent="0.25">
      <c r="A28" s="2" t="s">
        <v>152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</row>
    <row r="29" spans="1:14" x14ac:dyDescent="0.25">
      <c r="A29" s="2" t="s">
        <v>153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</row>
    <row r="30" spans="1:14" x14ac:dyDescent="0.25">
      <c r="A30" s="2" t="s">
        <v>154</v>
      </c>
      <c r="B30" s="3" t="s">
        <v>155</v>
      </c>
      <c r="C30" s="3" t="s">
        <v>156</v>
      </c>
      <c r="D30" s="3" t="s">
        <v>157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</row>
    <row r="31" spans="1:14" x14ac:dyDescent="0.25">
      <c r="A31" s="2" t="s">
        <v>158</v>
      </c>
      <c r="B31" s="3" t="s">
        <v>159</v>
      </c>
      <c r="C31" s="3" t="s">
        <v>160</v>
      </c>
      <c r="D31" s="3" t="s">
        <v>161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</row>
    <row r="32" spans="1:14" x14ac:dyDescent="0.25">
      <c r="A32" s="4" t="s">
        <v>162</v>
      </c>
      <c r="B32" s="3" t="s">
        <v>102</v>
      </c>
      <c r="C32" s="3" t="s">
        <v>163</v>
      </c>
      <c r="D32" s="3" t="s">
        <v>104</v>
      </c>
      <c r="E32" s="3" t="s">
        <v>164</v>
      </c>
      <c r="F32" s="3" t="s">
        <v>165</v>
      </c>
      <c r="G32" s="3" t="s">
        <v>166</v>
      </c>
      <c r="H32" s="3" t="s">
        <v>167</v>
      </c>
      <c r="I32" s="3" t="s">
        <v>168</v>
      </c>
      <c r="J32" s="3" t="s">
        <v>169</v>
      </c>
      <c r="K32" s="3" t="s">
        <v>170</v>
      </c>
      <c r="L32" s="3" t="s">
        <v>171</v>
      </c>
      <c r="M32" s="3" t="s">
        <v>172</v>
      </c>
      <c r="N32" s="3" t="s">
        <v>173</v>
      </c>
    </row>
    <row r="33" spans="1:14" x14ac:dyDescent="0.25">
      <c r="A33" s="4" t="s">
        <v>174</v>
      </c>
      <c r="B33" s="3" t="s">
        <v>175</v>
      </c>
      <c r="C33" s="3" t="s">
        <v>176</v>
      </c>
      <c r="D33" s="3" t="s">
        <v>177</v>
      </c>
      <c r="E33" s="3" t="s">
        <v>178</v>
      </c>
      <c r="F33" s="3" t="s">
        <v>179</v>
      </c>
      <c r="G33" s="3" t="s">
        <v>180</v>
      </c>
      <c r="H33" s="3" t="s">
        <v>181</v>
      </c>
      <c r="I33" s="3" t="s">
        <v>182</v>
      </c>
      <c r="J33" s="3" t="s">
        <v>183</v>
      </c>
      <c r="K33" s="3" t="s">
        <v>184</v>
      </c>
      <c r="L33" s="3" t="s">
        <v>185</v>
      </c>
      <c r="M33" s="3" t="s">
        <v>186</v>
      </c>
      <c r="N33" s="3" t="s">
        <v>187</v>
      </c>
    </row>
    <row r="34" spans="1:14" x14ac:dyDescent="0.25">
      <c r="A34" s="27" t="s">
        <v>188</v>
      </c>
      <c r="B34" s="28"/>
      <c r="C34" s="28"/>
      <c r="D34" s="28"/>
      <c r="E34" s="28"/>
      <c r="F34" s="28"/>
      <c r="G34" s="28"/>
      <c r="H34" s="28"/>
      <c r="I34" s="29"/>
      <c r="J34" s="28"/>
      <c r="K34" s="28"/>
      <c r="L34" s="28"/>
      <c r="M34" s="28"/>
      <c r="N34" s="29"/>
    </row>
    <row r="35" spans="1:14" x14ac:dyDescent="0.25">
      <c r="A35" s="2" t="s">
        <v>189</v>
      </c>
      <c r="B35" s="3" t="s">
        <v>190</v>
      </c>
      <c r="C35" s="3" t="s">
        <v>191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</row>
    <row r="36" spans="1:14" x14ac:dyDescent="0.25">
      <c r="A36" s="2" t="s">
        <v>192</v>
      </c>
      <c r="B36" s="3" t="s">
        <v>193</v>
      </c>
      <c r="C36" s="3" t="s">
        <v>194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</row>
    <row r="37" spans="1:14" x14ac:dyDescent="0.25">
      <c r="A37" s="2" t="s">
        <v>195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</row>
    <row r="38" spans="1:14" x14ac:dyDescent="0.25">
      <c r="A38" s="2" t="s">
        <v>196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</row>
    <row r="39" spans="1:14" x14ac:dyDescent="0.25">
      <c r="A39" s="2" t="s">
        <v>197</v>
      </c>
      <c r="B39" s="3" t="s">
        <v>198</v>
      </c>
      <c r="C39" s="3" t="s">
        <v>199</v>
      </c>
      <c r="D39" s="3" t="s">
        <v>200</v>
      </c>
      <c r="E39" s="3" t="s">
        <v>201</v>
      </c>
      <c r="F39" s="3" t="s">
        <v>202</v>
      </c>
      <c r="G39" s="3" t="s">
        <v>203</v>
      </c>
      <c r="H39" s="3" t="s">
        <v>204</v>
      </c>
      <c r="I39" s="3" t="s">
        <v>205</v>
      </c>
      <c r="J39" s="3" t="s">
        <v>206</v>
      </c>
      <c r="K39" s="3" t="s">
        <v>207</v>
      </c>
      <c r="L39" s="3">
        <v>0</v>
      </c>
      <c r="M39" s="3">
        <v>0</v>
      </c>
      <c r="N39" s="3">
        <v>0</v>
      </c>
    </row>
    <row r="40" spans="1:14" x14ac:dyDescent="0.25">
      <c r="A40" s="2" t="s">
        <v>208</v>
      </c>
      <c r="B40" s="3" t="s">
        <v>209</v>
      </c>
      <c r="C40" s="3" t="s">
        <v>210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</row>
    <row r="41" spans="1:14" x14ac:dyDescent="0.25">
      <c r="A41" s="2" t="s">
        <v>211</v>
      </c>
      <c r="B41" s="3" t="s">
        <v>212</v>
      </c>
      <c r="C41" s="3">
        <v>0</v>
      </c>
      <c r="D41" s="3">
        <v>0</v>
      </c>
      <c r="E41" s="3">
        <v>0</v>
      </c>
      <c r="F41" s="3" t="s">
        <v>213</v>
      </c>
      <c r="G41" s="3" t="s">
        <v>214</v>
      </c>
      <c r="H41" s="3" t="s">
        <v>215</v>
      </c>
      <c r="I41" s="3" t="s">
        <v>216</v>
      </c>
      <c r="J41" s="3" t="s">
        <v>217</v>
      </c>
      <c r="K41" s="3" t="s">
        <v>218</v>
      </c>
      <c r="L41" s="3" t="s">
        <v>219</v>
      </c>
      <c r="M41" s="3" t="s">
        <v>220</v>
      </c>
      <c r="N41" s="3" t="s">
        <v>221</v>
      </c>
    </row>
    <row r="42" spans="1:14" x14ac:dyDescent="0.25">
      <c r="A42" s="2" t="s">
        <v>222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</row>
    <row r="43" spans="1:14" x14ac:dyDescent="0.25">
      <c r="A43" s="2" t="s">
        <v>223</v>
      </c>
      <c r="B43" s="3" t="s">
        <v>224</v>
      </c>
      <c r="C43" s="3" t="s">
        <v>225</v>
      </c>
      <c r="D43" s="3" t="s">
        <v>226</v>
      </c>
      <c r="E43" s="3" t="s">
        <v>227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</row>
    <row r="44" spans="1:14" x14ac:dyDescent="0.25">
      <c r="A44" s="2" t="s">
        <v>228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 t="s">
        <v>229</v>
      </c>
      <c r="M44" s="3" t="s">
        <v>230</v>
      </c>
      <c r="N44" s="3" t="s">
        <v>231</v>
      </c>
    </row>
    <row r="45" spans="1:14" x14ac:dyDescent="0.25">
      <c r="A45" s="4" t="s">
        <v>3</v>
      </c>
      <c r="B45" s="3" t="s">
        <v>104</v>
      </c>
      <c r="C45" s="3" t="s">
        <v>232</v>
      </c>
      <c r="D45" s="3" t="s">
        <v>233</v>
      </c>
      <c r="E45" s="3" t="s">
        <v>234</v>
      </c>
      <c r="F45" s="3" t="s">
        <v>235</v>
      </c>
      <c r="G45" s="3" t="s">
        <v>236</v>
      </c>
      <c r="H45" s="3" t="s">
        <v>237</v>
      </c>
      <c r="I45" s="3" t="s">
        <v>238</v>
      </c>
      <c r="J45" s="3" t="s">
        <v>239</v>
      </c>
      <c r="K45" s="3" t="s">
        <v>240</v>
      </c>
      <c r="L45" s="3" t="s">
        <v>241</v>
      </c>
      <c r="M45" s="3" t="s">
        <v>242</v>
      </c>
      <c r="N45" s="3" t="s">
        <v>243</v>
      </c>
    </row>
    <row r="46" spans="1:14" x14ac:dyDescent="0.25">
      <c r="A46" s="4" t="s">
        <v>244</v>
      </c>
      <c r="B46" s="3" t="s">
        <v>245</v>
      </c>
      <c r="C46" s="3" t="s">
        <v>246</v>
      </c>
      <c r="D46" s="3" t="s">
        <v>247</v>
      </c>
      <c r="E46" s="3" t="s">
        <v>61</v>
      </c>
      <c r="F46" s="3" t="s">
        <v>248</v>
      </c>
      <c r="G46" s="3" t="s">
        <v>249</v>
      </c>
      <c r="H46" s="3" t="s">
        <v>250</v>
      </c>
      <c r="I46" s="3" t="s">
        <v>251</v>
      </c>
      <c r="J46" s="3" t="s">
        <v>252</v>
      </c>
      <c r="K46" s="3" t="s">
        <v>253</v>
      </c>
      <c r="L46" s="5" t="s">
        <v>254</v>
      </c>
      <c r="M46" s="5" t="s">
        <v>255</v>
      </c>
      <c r="N46" s="5" t="s">
        <v>256</v>
      </c>
    </row>
    <row r="47" spans="1:14" x14ac:dyDescent="0.25">
      <c r="A47" s="4" t="s">
        <v>257</v>
      </c>
      <c r="B47" s="3" t="s">
        <v>258</v>
      </c>
      <c r="C47" s="3" t="s">
        <v>259</v>
      </c>
      <c r="D47" s="3" t="s">
        <v>260</v>
      </c>
      <c r="E47" s="3" t="s">
        <v>261</v>
      </c>
      <c r="F47" s="3" t="s">
        <v>262</v>
      </c>
      <c r="G47" s="3" t="s">
        <v>263</v>
      </c>
      <c r="H47" s="3" t="s">
        <v>264</v>
      </c>
      <c r="I47" s="3" t="s">
        <v>265</v>
      </c>
      <c r="J47" s="3" t="s">
        <v>266</v>
      </c>
      <c r="K47" s="3" t="s">
        <v>114</v>
      </c>
      <c r="L47" s="3" t="s">
        <v>267</v>
      </c>
      <c r="M47" s="3" t="s">
        <v>268</v>
      </c>
      <c r="N47" s="3" t="s">
        <v>269</v>
      </c>
    </row>
    <row r="48" spans="1:14" x14ac:dyDescent="0.25">
      <c r="A48" s="27" t="s">
        <v>270</v>
      </c>
      <c r="B48" s="28"/>
      <c r="C48" s="28"/>
      <c r="D48" s="28"/>
      <c r="E48" s="28"/>
      <c r="F48" s="28"/>
      <c r="G48" s="28"/>
      <c r="H48" s="28"/>
      <c r="I48" s="29"/>
      <c r="J48" s="28"/>
      <c r="K48" s="28"/>
      <c r="L48" s="28"/>
      <c r="M48" s="28"/>
      <c r="N48" s="29"/>
    </row>
    <row r="49" spans="1:14" x14ac:dyDescent="0.25">
      <c r="A49" s="2" t="s">
        <v>271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</row>
    <row r="50" spans="1:14" x14ac:dyDescent="0.25">
      <c r="A50" s="2" t="s">
        <v>272</v>
      </c>
      <c r="B50" s="3" t="s">
        <v>273</v>
      </c>
      <c r="C50" s="3" t="s">
        <v>274</v>
      </c>
      <c r="D50" s="3" t="s">
        <v>275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</row>
    <row r="51" spans="1:14" x14ac:dyDescent="0.25">
      <c r="A51" s="2" t="s">
        <v>276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</row>
    <row r="52" spans="1:14" x14ac:dyDescent="0.25">
      <c r="A52" s="2" t="s">
        <v>277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</row>
    <row r="53" spans="1:14" x14ac:dyDescent="0.25">
      <c r="A53" s="2" t="s">
        <v>278</v>
      </c>
      <c r="B53" s="3" t="s">
        <v>279</v>
      </c>
      <c r="C53" s="3" t="s">
        <v>280</v>
      </c>
      <c r="D53" s="3" t="s">
        <v>281</v>
      </c>
      <c r="E53" s="3" t="s">
        <v>282</v>
      </c>
      <c r="F53" s="3" t="s">
        <v>283</v>
      </c>
      <c r="G53" s="3" t="s">
        <v>284</v>
      </c>
      <c r="H53" s="3" t="s">
        <v>285</v>
      </c>
      <c r="I53" s="3" t="s">
        <v>286</v>
      </c>
      <c r="J53" s="3" t="s">
        <v>287</v>
      </c>
      <c r="K53" s="3" t="s">
        <v>288</v>
      </c>
      <c r="L53" s="3" t="s">
        <v>289</v>
      </c>
      <c r="M53" s="3" t="s">
        <v>290</v>
      </c>
      <c r="N53" s="3">
        <v>0</v>
      </c>
    </row>
    <row r="54" spans="1:14" x14ac:dyDescent="0.25">
      <c r="A54" s="2" t="s">
        <v>291</v>
      </c>
      <c r="B54" s="3" t="s">
        <v>292</v>
      </c>
      <c r="C54" s="3" t="s">
        <v>293</v>
      </c>
      <c r="D54" s="3" t="s">
        <v>294</v>
      </c>
      <c r="E54" s="3" t="s">
        <v>295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</row>
    <row r="55" spans="1:14" x14ac:dyDescent="0.25">
      <c r="A55" s="2" t="s">
        <v>296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</row>
    <row r="56" spans="1:14" x14ac:dyDescent="0.25">
      <c r="A56" s="4" t="s">
        <v>14</v>
      </c>
      <c r="B56" s="3" t="s">
        <v>297</v>
      </c>
      <c r="C56" s="3" t="s">
        <v>298</v>
      </c>
      <c r="D56" s="3" t="s">
        <v>299</v>
      </c>
      <c r="E56" s="3" t="s">
        <v>300</v>
      </c>
      <c r="F56" s="3" t="s">
        <v>283</v>
      </c>
      <c r="G56" s="3" t="s">
        <v>284</v>
      </c>
      <c r="H56" s="3" t="s">
        <v>285</v>
      </c>
      <c r="I56" s="3" t="s">
        <v>286</v>
      </c>
      <c r="J56" s="3" t="s">
        <v>287</v>
      </c>
      <c r="K56" s="3" t="s">
        <v>288</v>
      </c>
      <c r="L56" s="3" t="s">
        <v>289</v>
      </c>
      <c r="M56" s="3" t="s">
        <v>290</v>
      </c>
      <c r="N56" s="3">
        <v>0</v>
      </c>
    </row>
    <row r="57" spans="1:14" x14ac:dyDescent="0.25">
      <c r="A57" s="4" t="s">
        <v>22</v>
      </c>
      <c r="B57" s="3" t="s">
        <v>301</v>
      </c>
      <c r="C57" s="3" t="s">
        <v>302</v>
      </c>
      <c r="D57" s="3" t="s">
        <v>303</v>
      </c>
      <c r="E57" s="3" t="s">
        <v>304</v>
      </c>
      <c r="F57" s="3" t="s">
        <v>305</v>
      </c>
      <c r="G57" s="3" t="s">
        <v>306</v>
      </c>
      <c r="H57" s="3" t="s">
        <v>307</v>
      </c>
      <c r="I57" s="3" t="s">
        <v>308</v>
      </c>
      <c r="J57" s="3" t="s">
        <v>309</v>
      </c>
      <c r="K57" s="3" t="s">
        <v>310</v>
      </c>
      <c r="L57" s="3" t="s">
        <v>311</v>
      </c>
      <c r="M57" s="3" t="s">
        <v>312</v>
      </c>
      <c r="N57" s="3" t="s">
        <v>243</v>
      </c>
    </row>
    <row r="58" spans="1:14" x14ac:dyDescent="0.25">
      <c r="A58" s="27" t="s">
        <v>313</v>
      </c>
      <c r="B58" s="28"/>
      <c r="C58" s="28"/>
      <c r="D58" s="28"/>
      <c r="E58" s="28"/>
      <c r="F58" s="28"/>
      <c r="G58" s="28"/>
      <c r="H58" s="28"/>
      <c r="I58" s="29"/>
      <c r="J58" s="28"/>
      <c r="K58" s="28"/>
      <c r="L58" s="28"/>
      <c r="M58" s="28"/>
      <c r="N58" s="29"/>
    </row>
    <row r="59" spans="1:14" x14ac:dyDescent="0.25">
      <c r="A59" s="2" t="s">
        <v>314</v>
      </c>
      <c r="B59" s="3" t="s">
        <v>315</v>
      </c>
      <c r="C59" s="3" t="s">
        <v>316</v>
      </c>
      <c r="D59" s="3" t="s">
        <v>317</v>
      </c>
      <c r="E59" s="3" t="s">
        <v>318</v>
      </c>
      <c r="F59" s="3" t="s">
        <v>319</v>
      </c>
      <c r="G59" s="3" t="s">
        <v>320</v>
      </c>
      <c r="H59" s="3" t="s">
        <v>321</v>
      </c>
      <c r="I59" s="3" t="s">
        <v>322</v>
      </c>
      <c r="J59" s="3" t="s">
        <v>323</v>
      </c>
      <c r="K59" s="3" t="s">
        <v>324</v>
      </c>
      <c r="L59" s="3">
        <v>0</v>
      </c>
      <c r="M59" s="3">
        <v>0</v>
      </c>
      <c r="N59" s="3">
        <v>6289.84</v>
      </c>
    </row>
    <row r="60" spans="1:14" x14ac:dyDescent="0.25">
      <c r="A60" s="2" t="s">
        <v>325</v>
      </c>
      <c r="B60" s="3" t="s">
        <v>326</v>
      </c>
      <c r="C60" s="3" t="s">
        <v>327</v>
      </c>
      <c r="D60" s="3" t="s">
        <v>328</v>
      </c>
      <c r="E60" s="3" t="s">
        <v>329</v>
      </c>
      <c r="F60" s="3" t="s">
        <v>330</v>
      </c>
      <c r="G60" s="3" t="s">
        <v>331</v>
      </c>
      <c r="H60" s="3" t="s">
        <v>332</v>
      </c>
      <c r="I60" s="3" t="s">
        <v>333</v>
      </c>
      <c r="J60" s="3" t="s">
        <v>334</v>
      </c>
      <c r="K60" s="3" t="s">
        <v>335</v>
      </c>
      <c r="L60" s="3" t="s">
        <v>336</v>
      </c>
      <c r="M60" s="3" t="s">
        <v>337</v>
      </c>
      <c r="N60" s="3" t="s">
        <v>338</v>
      </c>
    </row>
    <row r="61" spans="1:14" x14ac:dyDescent="0.25">
      <c r="A61" s="2" t="s">
        <v>339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</row>
    <row r="62" spans="1:14" x14ac:dyDescent="0.25">
      <c r="A62" s="2" t="s">
        <v>340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</row>
    <row r="63" spans="1:14" x14ac:dyDescent="0.25">
      <c r="A63" s="2" t="s">
        <v>341</v>
      </c>
      <c r="B63" s="3" t="s">
        <v>326</v>
      </c>
      <c r="C63" s="3" t="s">
        <v>327</v>
      </c>
      <c r="D63" s="3" t="s">
        <v>328</v>
      </c>
      <c r="E63" s="3" t="s">
        <v>329</v>
      </c>
      <c r="F63" s="3" t="s">
        <v>330</v>
      </c>
      <c r="G63" s="3" t="s">
        <v>331</v>
      </c>
      <c r="H63" s="3" t="s">
        <v>332</v>
      </c>
      <c r="I63" s="3" t="s">
        <v>333</v>
      </c>
      <c r="J63" s="3" t="s">
        <v>334</v>
      </c>
      <c r="K63" s="3" t="s">
        <v>335</v>
      </c>
      <c r="L63" s="3" t="s">
        <v>336</v>
      </c>
      <c r="M63" s="3" t="s">
        <v>337</v>
      </c>
      <c r="N63" s="3" t="s">
        <v>338</v>
      </c>
    </row>
    <row r="64" spans="1:14" x14ac:dyDescent="0.25">
      <c r="A64" s="2" t="s">
        <v>342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</row>
    <row r="65" spans="1:14" x14ac:dyDescent="0.25">
      <c r="A65" s="2" t="s">
        <v>343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</row>
    <row r="66" spans="1:14" x14ac:dyDescent="0.25">
      <c r="A66" s="2" t="s">
        <v>344</v>
      </c>
      <c r="B66" s="3" t="s">
        <v>99</v>
      </c>
      <c r="C66" s="3" t="s">
        <v>345</v>
      </c>
      <c r="D66" s="3" t="s">
        <v>346</v>
      </c>
      <c r="E66" s="3" t="s">
        <v>347</v>
      </c>
      <c r="F66" s="3" t="s">
        <v>262</v>
      </c>
      <c r="G66" s="3" t="s">
        <v>263</v>
      </c>
      <c r="H66" s="3" t="s">
        <v>264</v>
      </c>
      <c r="I66" s="3" t="s">
        <v>265</v>
      </c>
      <c r="J66" s="3" t="s">
        <v>266</v>
      </c>
      <c r="K66" s="3" t="s">
        <v>114</v>
      </c>
      <c r="L66" s="3" t="s">
        <v>336</v>
      </c>
      <c r="M66" s="3" t="s">
        <v>337</v>
      </c>
      <c r="N66" s="3" t="s">
        <v>269</v>
      </c>
    </row>
    <row r="67" spans="1:14" x14ac:dyDescent="0.25">
      <c r="A67" s="2" t="s">
        <v>348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</row>
    <row r="68" spans="1:14" x14ac:dyDescent="0.25">
      <c r="A68" s="2" t="s">
        <v>349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</row>
    <row r="69" spans="1:14" x14ac:dyDescent="0.25">
      <c r="A69" s="4" t="s">
        <v>16</v>
      </c>
      <c r="B69" s="3" t="s">
        <v>99</v>
      </c>
      <c r="C69" s="3" t="s">
        <v>345</v>
      </c>
      <c r="D69" s="3" t="s">
        <v>346</v>
      </c>
      <c r="E69" s="3" t="s">
        <v>347</v>
      </c>
      <c r="F69" s="3" t="s">
        <v>262</v>
      </c>
      <c r="G69" s="3" t="s">
        <v>263</v>
      </c>
      <c r="H69" s="3" t="s">
        <v>264</v>
      </c>
      <c r="I69" s="3" t="s">
        <v>265</v>
      </c>
      <c r="J69" s="3" t="s">
        <v>266</v>
      </c>
      <c r="K69" s="3" t="s">
        <v>114</v>
      </c>
      <c r="L69" s="3" t="s">
        <v>336</v>
      </c>
      <c r="M69" s="3" t="s">
        <v>337</v>
      </c>
      <c r="N69" s="3" t="s">
        <v>269</v>
      </c>
    </row>
    <row r="70" spans="1:14" x14ac:dyDescent="0.25">
      <c r="A70" s="4" t="s">
        <v>350</v>
      </c>
      <c r="B70" s="3" t="s">
        <v>175</v>
      </c>
      <c r="C70" s="3" t="s">
        <v>176</v>
      </c>
      <c r="D70" s="3" t="s">
        <v>177</v>
      </c>
      <c r="E70" s="3" t="s">
        <v>178</v>
      </c>
      <c r="F70" s="3" t="s">
        <v>179</v>
      </c>
      <c r="G70" s="3" t="s">
        <v>180</v>
      </c>
      <c r="H70" s="3" t="s">
        <v>181</v>
      </c>
      <c r="I70" s="3" t="s">
        <v>182</v>
      </c>
      <c r="J70" s="3" t="s">
        <v>183</v>
      </c>
      <c r="K70" s="3" t="s">
        <v>184</v>
      </c>
      <c r="L70" s="3" t="s">
        <v>185</v>
      </c>
      <c r="M70" s="3" t="s">
        <v>186</v>
      </c>
      <c r="N70" s="3" t="s">
        <v>187</v>
      </c>
    </row>
  </sheetData>
  <mergeCells count="10">
    <mergeCell ref="A2:I2"/>
    <mergeCell ref="J2:N2"/>
    <mergeCell ref="A16:I16"/>
    <mergeCell ref="A34:I34"/>
    <mergeCell ref="A48:I48"/>
    <mergeCell ref="A58:I58"/>
    <mergeCell ref="J16:N16"/>
    <mergeCell ref="J34:N34"/>
    <mergeCell ref="J48:N48"/>
    <mergeCell ref="J58:N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U34"/>
  <sheetViews>
    <sheetView workbookViewId="0">
      <selection activeCell="U1" sqref="B1:U1"/>
    </sheetView>
  </sheetViews>
  <sheetFormatPr defaultColWidth="59.7109375" defaultRowHeight="15" x14ac:dyDescent="0.25"/>
  <cols>
    <col min="1" max="1" width="31.710937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9" width="13" bestFit="1" customWidth="1"/>
    <col min="10" max="10" width="14.28515625" bestFit="1" customWidth="1"/>
    <col min="11" max="13" width="13" bestFit="1" customWidth="1"/>
    <col min="14" max="14" width="14.28515625" bestFit="1" customWidth="1"/>
    <col min="15" max="17" width="13" bestFit="1" customWidth="1"/>
    <col min="18" max="18" width="14.28515625" bestFit="1" customWidth="1"/>
    <col min="19" max="20" width="13" bestFit="1" customWidth="1"/>
    <col min="21" max="21" width="14.28515625" bestFit="1" customWidth="1"/>
  </cols>
  <sheetData>
    <row r="1" spans="1:21" x14ac:dyDescent="0.25">
      <c r="A1" s="1" t="s">
        <v>34</v>
      </c>
      <c r="B1" s="6">
        <v>44012</v>
      </c>
      <c r="C1" s="6">
        <v>43830</v>
      </c>
      <c r="D1" s="6">
        <v>43646</v>
      </c>
      <c r="E1" s="6">
        <v>43465</v>
      </c>
      <c r="F1" s="6">
        <v>43281</v>
      </c>
      <c r="G1" s="6">
        <v>43100</v>
      </c>
      <c r="H1" s="6">
        <v>42916</v>
      </c>
      <c r="I1" s="6">
        <v>42825</v>
      </c>
      <c r="J1" s="6">
        <v>42735</v>
      </c>
      <c r="K1" s="6">
        <v>42643</v>
      </c>
      <c r="L1" s="6">
        <v>42551</v>
      </c>
      <c r="M1" s="6">
        <v>42460</v>
      </c>
      <c r="N1" s="6">
        <v>42369</v>
      </c>
      <c r="O1" s="6">
        <v>42277</v>
      </c>
      <c r="P1" s="6">
        <v>42185</v>
      </c>
      <c r="Q1" s="6">
        <v>42094</v>
      </c>
      <c r="R1" s="6">
        <v>42004</v>
      </c>
      <c r="S1" s="6">
        <v>41912</v>
      </c>
      <c r="T1" s="6">
        <v>41729</v>
      </c>
      <c r="U1" s="6">
        <v>41639</v>
      </c>
    </row>
    <row r="2" spans="1:21" x14ac:dyDescent="0.25">
      <c r="A2" s="2" t="s">
        <v>19</v>
      </c>
      <c r="B2" s="3" t="s">
        <v>116</v>
      </c>
      <c r="C2" s="3" t="s">
        <v>351</v>
      </c>
      <c r="D2" s="3" t="s">
        <v>352</v>
      </c>
      <c r="E2" s="3" t="s">
        <v>353</v>
      </c>
      <c r="F2" s="3" t="s">
        <v>266</v>
      </c>
      <c r="G2" s="3" t="s">
        <v>354</v>
      </c>
      <c r="H2" s="3" t="s">
        <v>335</v>
      </c>
      <c r="I2" s="3" t="s">
        <v>355</v>
      </c>
      <c r="J2" s="3" t="s">
        <v>356</v>
      </c>
      <c r="K2" s="3" t="s">
        <v>357</v>
      </c>
      <c r="L2" s="3" t="s">
        <v>358</v>
      </c>
      <c r="M2" s="3" t="s">
        <v>359</v>
      </c>
      <c r="N2" s="3" t="s">
        <v>360</v>
      </c>
      <c r="O2" s="3" t="s">
        <v>114</v>
      </c>
      <c r="P2" s="3" t="s">
        <v>361</v>
      </c>
      <c r="Q2" s="3" t="s">
        <v>362</v>
      </c>
      <c r="R2" s="3" t="s">
        <v>363</v>
      </c>
      <c r="S2" s="3" t="s">
        <v>364</v>
      </c>
      <c r="T2" s="3" t="s">
        <v>365</v>
      </c>
      <c r="U2" s="3" t="s">
        <v>366</v>
      </c>
    </row>
    <row r="3" spans="1:21" x14ac:dyDescent="0.25">
      <c r="A3" s="2" t="s">
        <v>367</v>
      </c>
      <c r="B3" s="5" t="s">
        <v>368</v>
      </c>
      <c r="C3" s="5" t="s">
        <v>369</v>
      </c>
      <c r="D3" s="5" t="s">
        <v>370</v>
      </c>
      <c r="E3" s="5" t="s">
        <v>371</v>
      </c>
      <c r="F3" s="5" t="s">
        <v>372</v>
      </c>
      <c r="G3" s="5" t="s">
        <v>373</v>
      </c>
      <c r="H3" s="5" t="s">
        <v>374</v>
      </c>
      <c r="I3" s="5" t="s">
        <v>375</v>
      </c>
      <c r="J3" s="5" t="s">
        <v>376</v>
      </c>
      <c r="K3" s="5" t="s">
        <v>370</v>
      </c>
      <c r="L3" s="5" t="s">
        <v>377</v>
      </c>
      <c r="M3" s="5" t="s">
        <v>378</v>
      </c>
      <c r="N3" s="5" t="s">
        <v>379</v>
      </c>
      <c r="O3" s="5" t="s">
        <v>380</v>
      </c>
      <c r="P3" s="5" t="s">
        <v>381</v>
      </c>
      <c r="Q3" s="5" t="s">
        <v>382</v>
      </c>
      <c r="R3" s="5" t="s">
        <v>383</v>
      </c>
      <c r="S3" s="5" t="s">
        <v>384</v>
      </c>
      <c r="T3" s="5" t="s">
        <v>385</v>
      </c>
      <c r="U3" s="5" t="s">
        <v>386</v>
      </c>
    </row>
    <row r="4" spans="1:21" x14ac:dyDescent="0.25">
      <c r="A4" s="2" t="s">
        <v>20</v>
      </c>
      <c r="B4" s="3" t="s">
        <v>387</v>
      </c>
      <c r="C4" s="3" t="s">
        <v>388</v>
      </c>
      <c r="D4" s="3" t="s">
        <v>389</v>
      </c>
      <c r="E4" s="3" t="s">
        <v>390</v>
      </c>
      <c r="F4" s="3" t="s">
        <v>391</v>
      </c>
      <c r="G4" s="3" t="s">
        <v>392</v>
      </c>
      <c r="H4" s="3" t="s">
        <v>393</v>
      </c>
      <c r="I4" s="3" t="s">
        <v>394</v>
      </c>
      <c r="J4" s="3" t="s">
        <v>395</v>
      </c>
      <c r="K4" s="3" t="s">
        <v>396</v>
      </c>
      <c r="L4" s="3" t="s">
        <v>397</v>
      </c>
      <c r="M4" s="3" t="s">
        <v>398</v>
      </c>
      <c r="N4" s="3" t="s">
        <v>399</v>
      </c>
      <c r="O4" s="3" t="s">
        <v>400</v>
      </c>
      <c r="P4" s="3" t="s">
        <v>401</v>
      </c>
      <c r="Q4" s="3" t="s">
        <v>402</v>
      </c>
      <c r="R4" s="3" t="s">
        <v>403</v>
      </c>
      <c r="S4" s="3" t="s">
        <v>404</v>
      </c>
      <c r="T4" s="3" t="s">
        <v>405</v>
      </c>
      <c r="U4" s="3" t="s">
        <v>406</v>
      </c>
    </row>
    <row r="5" spans="1:21" x14ac:dyDescent="0.25">
      <c r="A5" s="2" t="s">
        <v>407</v>
      </c>
      <c r="B5" s="3" t="s">
        <v>408</v>
      </c>
      <c r="C5" s="3" t="s">
        <v>409</v>
      </c>
      <c r="D5" s="3" t="s">
        <v>410</v>
      </c>
      <c r="E5" s="3" t="s">
        <v>411</v>
      </c>
      <c r="F5" s="3" t="s">
        <v>412</v>
      </c>
      <c r="G5" s="3" t="s">
        <v>413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s="3" t="s">
        <v>420</v>
      </c>
      <c r="O5" s="3" t="s">
        <v>421</v>
      </c>
      <c r="P5" s="3" t="s">
        <v>422</v>
      </c>
      <c r="Q5" s="3" t="s">
        <v>423</v>
      </c>
      <c r="R5" s="3">
        <v>5522.09</v>
      </c>
      <c r="S5" s="3" t="s">
        <v>424</v>
      </c>
      <c r="T5" s="3">
        <v>793.05</v>
      </c>
      <c r="U5" s="3">
        <v>1572.46</v>
      </c>
    </row>
    <row r="6" spans="1:21" x14ac:dyDescent="0.25">
      <c r="A6" s="2" t="s">
        <v>425</v>
      </c>
      <c r="B6" s="5" t="s">
        <v>426</v>
      </c>
      <c r="C6" s="5" t="s">
        <v>427</v>
      </c>
      <c r="D6" s="5" t="s">
        <v>428</v>
      </c>
      <c r="E6" s="5" t="s">
        <v>429</v>
      </c>
      <c r="F6" s="5" t="s">
        <v>430</v>
      </c>
      <c r="G6" s="5" t="s">
        <v>431</v>
      </c>
      <c r="H6" s="5" t="s">
        <v>432</v>
      </c>
      <c r="I6" s="5" t="s">
        <v>433</v>
      </c>
      <c r="J6" s="5" t="s">
        <v>434</v>
      </c>
      <c r="K6" s="5" t="s">
        <v>435</v>
      </c>
      <c r="L6" s="5" t="s">
        <v>436</v>
      </c>
      <c r="M6" s="5" t="s">
        <v>437</v>
      </c>
      <c r="N6" s="5" t="s">
        <v>438</v>
      </c>
      <c r="O6" s="5" t="s">
        <v>439</v>
      </c>
      <c r="P6" s="5" t="s">
        <v>440</v>
      </c>
      <c r="Q6" s="5" t="s">
        <v>441</v>
      </c>
      <c r="R6" s="5" t="s">
        <v>442</v>
      </c>
      <c r="S6" s="5" t="s">
        <v>443</v>
      </c>
      <c r="T6" s="5" t="s">
        <v>444</v>
      </c>
      <c r="U6" s="5" t="s">
        <v>445</v>
      </c>
    </row>
    <row r="7" spans="1:21" x14ac:dyDescent="0.25">
      <c r="A7" s="2" t="s">
        <v>446</v>
      </c>
      <c r="B7" s="5" t="s">
        <v>447</v>
      </c>
      <c r="C7" s="5" t="s">
        <v>448</v>
      </c>
      <c r="D7" s="5" t="s">
        <v>449</v>
      </c>
      <c r="E7" s="5" t="s">
        <v>450</v>
      </c>
      <c r="F7" s="5" t="s">
        <v>451</v>
      </c>
      <c r="G7" s="5" t="s">
        <v>452</v>
      </c>
      <c r="H7" s="5" t="s">
        <v>453</v>
      </c>
      <c r="I7" s="5" t="s">
        <v>454</v>
      </c>
      <c r="J7" s="5" t="s">
        <v>455</v>
      </c>
      <c r="K7" s="5" t="s">
        <v>456</v>
      </c>
      <c r="L7" s="5" t="s">
        <v>457</v>
      </c>
      <c r="M7" s="5" t="s">
        <v>458</v>
      </c>
      <c r="N7" s="5" t="s">
        <v>459</v>
      </c>
      <c r="O7" s="5" t="s">
        <v>460</v>
      </c>
      <c r="P7" s="5" t="s">
        <v>461</v>
      </c>
      <c r="Q7" s="5" t="s">
        <v>462</v>
      </c>
      <c r="R7" s="5" t="s">
        <v>463</v>
      </c>
      <c r="S7" s="5" t="s">
        <v>464</v>
      </c>
      <c r="T7" s="5" t="s">
        <v>465</v>
      </c>
      <c r="U7" s="5" t="s">
        <v>466</v>
      </c>
    </row>
    <row r="8" spans="1:21" x14ac:dyDescent="0.25">
      <c r="A8" s="2" t="s">
        <v>467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</row>
    <row r="9" spans="1:21" x14ac:dyDescent="0.25">
      <c r="A9" s="2" t="s">
        <v>468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</row>
    <row r="10" spans="1:21" x14ac:dyDescent="0.25">
      <c r="A10" s="2" t="s">
        <v>469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</row>
    <row r="11" spans="1:21" x14ac:dyDescent="0.25">
      <c r="A11" s="2" t="s">
        <v>470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</row>
    <row r="12" spans="1:21" x14ac:dyDescent="0.25">
      <c r="A12" s="2" t="s">
        <v>471</v>
      </c>
      <c r="B12" s="3">
        <v>0</v>
      </c>
      <c r="C12" s="5" t="s">
        <v>472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</row>
    <row r="13" spans="1:21" x14ac:dyDescent="0.25">
      <c r="A13" s="2" t="s">
        <v>473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</row>
    <row r="14" spans="1:21" x14ac:dyDescent="0.25">
      <c r="A14" s="2" t="s">
        <v>474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</row>
    <row r="15" spans="1:21" x14ac:dyDescent="0.25">
      <c r="A15" s="2" t="s">
        <v>475</v>
      </c>
      <c r="B15" s="5" t="s">
        <v>476</v>
      </c>
      <c r="C15" s="5" t="s">
        <v>477</v>
      </c>
      <c r="D15" s="3" t="s">
        <v>478</v>
      </c>
      <c r="E15" s="3" t="s">
        <v>479</v>
      </c>
      <c r="F15" s="3" t="s">
        <v>480</v>
      </c>
      <c r="G15" s="3" t="s">
        <v>481</v>
      </c>
      <c r="H15" s="3" t="s">
        <v>482</v>
      </c>
      <c r="I15" s="3" t="s">
        <v>483</v>
      </c>
      <c r="J15" s="3" t="s">
        <v>484</v>
      </c>
      <c r="K15" s="3" t="s">
        <v>485</v>
      </c>
      <c r="L15" s="3" t="s">
        <v>486</v>
      </c>
      <c r="M15" s="3" t="s">
        <v>487</v>
      </c>
      <c r="N15" s="3" t="s">
        <v>488</v>
      </c>
      <c r="O15" s="3" t="s">
        <v>489</v>
      </c>
      <c r="P15" s="3" t="s">
        <v>490</v>
      </c>
      <c r="Q15" s="3" t="s">
        <v>491</v>
      </c>
      <c r="R15" s="3" t="s">
        <v>492</v>
      </c>
      <c r="S15" s="3" t="s">
        <v>493</v>
      </c>
      <c r="T15" s="3" t="s">
        <v>494</v>
      </c>
      <c r="U15" s="3" t="s">
        <v>495</v>
      </c>
    </row>
    <row r="16" spans="1:21" x14ac:dyDescent="0.25">
      <c r="A16" s="2" t="s">
        <v>496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</row>
    <row r="17" spans="1:21" x14ac:dyDescent="0.25">
      <c r="A17" s="2" t="s">
        <v>497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</row>
    <row r="18" spans="1:21" x14ac:dyDescent="0.25">
      <c r="A18" s="2" t="s">
        <v>498</v>
      </c>
      <c r="B18" s="5" t="s">
        <v>499</v>
      </c>
      <c r="C18" s="5" t="s">
        <v>500</v>
      </c>
      <c r="D18" s="5" t="s">
        <v>501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</row>
    <row r="19" spans="1:21" x14ac:dyDescent="0.25">
      <c r="A19" s="2" t="s">
        <v>502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</row>
    <row r="20" spans="1:21" x14ac:dyDescent="0.25">
      <c r="A20" s="2" t="s">
        <v>503</v>
      </c>
      <c r="B20" s="5" t="s">
        <v>504</v>
      </c>
      <c r="C20" s="5" t="s">
        <v>505</v>
      </c>
      <c r="D20" s="3" t="s">
        <v>506</v>
      </c>
      <c r="E20" s="3" t="s">
        <v>479</v>
      </c>
      <c r="F20" s="3" t="s">
        <v>480</v>
      </c>
      <c r="G20" s="3" t="s">
        <v>481</v>
      </c>
      <c r="H20" s="3" t="s">
        <v>482</v>
      </c>
      <c r="I20" s="3" t="s">
        <v>483</v>
      </c>
      <c r="J20" s="3" t="s">
        <v>484</v>
      </c>
      <c r="K20" s="3" t="s">
        <v>485</v>
      </c>
      <c r="L20" s="3" t="s">
        <v>486</v>
      </c>
      <c r="M20" s="3" t="s">
        <v>487</v>
      </c>
      <c r="N20" s="3" t="s">
        <v>488</v>
      </c>
      <c r="O20" s="3" t="s">
        <v>489</v>
      </c>
      <c r="P20" s="3" t="s">
        <v>490</v>
      </c>
      <c r="Q20" s="3" t="s">
        <v>491</v>
      </c>
      <c r="R20" s="3" t="s">
        <v>492</v>
      </c>
      <c r="S20" s="3" t="s">
        <v>493</v>
      </c>
      <c r="T20" s="3" t="s">
        <v>494</v>
      </c>
      <c r="U20" s="3" t="s">
        <v>495</v>
      </c>
    </row>
    <row r="21" spans="1:21" x14ac:dyDescent="0.25">
      <c r="A21" s="2" t="s">
        <v>507</v>
      </c>
      <c r="B21" s="5" t="s">
        <v>508</v>
      </c>
      <c r="C21" s="3" t="s">
        <v>509</v>
      </c>
      <c r="D21" s="5" t="s">
        <v>510</v>
      </c>
      <c r="E21" s="5" t="s">
        <v>511</v>
      </c>
      <c r="F21" s="5" t="s">
        <v>512</v>
      </c>
      <c r="G21" s="5" t="s">
        <v>513</v>
      </c>
      <c r="H21" s="5" t="s">
        <v>514</v>
      </c>
      <c r="I21" s="5" t="s">
        <v>515</v>
      </c>
      <c r="J21" s="5" t="s">
        <v>516</v>
      </c>
      <c r="K21" s="5" t="s">
        <v>517</v>
      </c>
      <c r="L21" s="5" t="s">
        <v>518</v>
      </c>
      <c r="M21" s="5" t="s">
        <v>519</v>
      </c>
      <c r="N21" s="5" t="s">
        <v>520</v>
      </c>
      <c r="O21" s="5" t="s">
        <v>521</v>
      </c>
      <c r="P21" s="5" t="s">
        <v>522</v>
      </c>
      <c r="Q21" s="5" t="s">
        <v>523</v>
      </c>
      <c r="R21" s="5" t="s">
        <v>524</v>
      </c>
      <c r="S21" s="5" t="s">
        <v>525</v>
      </c>
      <c r="T21" s="5" t="s">
        <v>526</v>
      </c>
      <c r="U21" s="5" t="s">
        <v>527</v>
      </c>
    </row>
    <row r="22" spans="1:21" x14ac:dyDescent="0.25">
      <c r="A22" s="2" t="s">
        <v>528</v>
      </c>
      <c r="B22" s="5" t="s">
        <v>529</v>
      </c>
      <c r="C22" s="3" t="s">
        <v>530</v>
      </c>
      <c r="D22" s="5" t="s">
        <v>531</v>
      </c>
      <c r="E22" s="5" t="s">
        <v>532</v>
      </c>
      <c r="F22" s="5" t="s">
        <v>533</v>
      </c>
      <c r="G22" s="5" t="s">
        <v>534</v>
      </c>
      <c r="H22" s="5" t="s">
        <v>535</v>
      </c>
      <c r="I22" s="5" t="s">
        <v>536</v>
      </c>
      <c r="J22" s="5" t="s">
        <v>537</v>
      </c>
      <c r="K22" s="5" t="s">
        <v>538</v>
      </c>
      <c r="L22" s="5" t="s">
        <v>539</v>
      </c>
      <c r="M22" s="5" t="s">
        <v>540</v>
      </c>
      <c r="N22" s="5" t="s">
        <v>541</v>
      </c>
      <c r="O22" s="5" t="s">
        <v>542</v>
      </c>
      <c r="P22" s="5" t="s">
        <v>543</v>
      </c>
      <c r="Q22" s="5" t="s">
        <v>544</v>
      </c>
      <c r="R22" s="5" t="s">
        <v>545</v>
      </c>
      <c r="S22" s="5" t="s">
        <v>546</v>
      </c>
      <c r="T22" s="5" t="s">
        <v>547</v>
      </c>
      <c r="U22" s="5" t="s">
        <v>548</v>
      </c>
    </row>
    <row r="23" spans="1:21" x14ac:dyDescent="0.25">
      <c r="A23" s="2" t="s">
        <v>13</v>
      </c>
      <c r="B23" s="5" t="s">
        <v>549</v>
      </c>
      <c r="C23" s="5" t="s">
        <v>550</v>
      </c>
      <c r="D23" s="3" t="s">
        <v>551</v>
      </c>
      <c r="E23" s="3" t="s">
        <v>552</v>
      </c>
      <c r="F23" s="3" t="s">
        <v>553</v>
      </c>
      <c r="G23" s="3" t="s">
        <v>554</v>
      </c>
      <c r="H23" s="3" t="s">
        <v>555</v>
      </c>
      <c r="I23" s="3" t="s">
        <v>556</v>
      </c>
      <c r="J23" s="3" t="s">
        <v>557</v>
      </c>
      <c r="K23" s="3" t="s">
        <v>558</v>
      </c>
      <c r="L23" s="3" t="s">
        <v>559</v>
      </c>
      <c r="M23" s="3" t="s">
        <v>560</v>
      </c>
      <c r="N23" s="3" t="s">
        <v>561</v>
      </c>
      <c r="O23" s="3" t="s">
        <v>562</v>
      </c>
      <c r="P23" s="3" t="s">
        <v>563</v>
      </c>
      <c r="Q23" s="3" t="s">
        <v>564</v>
      </c>
      <c r="R23" s="3" t="s">
        <v>565</v>
      </c>
      <c r="S23" s="3" t="s">
        <v>566</v>
      </c>
      <c r="T23" s="3" t="s">
        <v>567</v>
      </c>
      <c r="U23" s="3" t="s">
        <v>568</v>
      </c>
    </row>
    <row r="24" spans="1:21" x14ac:dyDescent="0.25">
      <c r="A24" s="2" t="s">
        <v>569</v>
      </c>
      <c r="B24" s="5" t="s">
        <v>549</v>
      </c>
      <c r="C24" s="5" t="s">
        <v>570</v>
      </c>
      <c r="D24" s="3" t="s">
        <v>551</v>
      </c>
      <c r="E24" s="3" t="s">
        <v>552</v>
      </c>
      <c r="F24" s="3" t="s">
        <v>553</v>
      </c>
      <c r="G24" s="3" t="s">
        <v>554</v>
      </c>
      <c r="H24" s="3" t="s">
        <v>555</v>
      </c>
      <c r="I24" s="3" t="s">
        <v>556</v>
      </c>
      <c r="J24" s="3" t="s">
        <v>557</v>
      </c>
      <c r="K24" s="3" t="s">
        <v>558</v>
      </c>
      <c r="L24" s="3" t="s">
        <v>559</v>
      </c>
      <c r="M24" s="3" t="s">
        <v>560</v>
      </c>
      <c r="N24" s="3" t="s">
        <v>561</v>
      </c>
      <c r="O24" s="3" t="s">
        <v>562</v>
      </c>
      <c r="P24" s="3" t="s">
        <v>563</v>
      </c>
      <c r="Q24" s="3" t="s">
        <v>564</v>
      </c>
      <c r="R24" s="3" t="s">
        <v>565</v>
      </c>
      <c r="S24" s="3" t="s">
        <v>566</v>
      </c>
      <c r="T24" s="3" t="s">
        <v>567</v>
      </c>
      <c r="U24" s="3" t="s">
        <v>568</v>
      </c>
    </row>
    <row r="25" spans="1:21" x14ac:dyDescent="0.25">
      <c r="A25" s="2" t="s">
        <v>571</v>
      </c>
      <c r="B25" s="3">
        <v>0</v>
      </c>
      <c r="C25" s="3" t="s">
        <v>572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</row>
    <row r="26" spans="1:21" x14ac:dyDescent="0.25">
      <c r="A26" s="2" t="s">
        <v>573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</row>
    <row r="27" spans="1:21" x14ac:dyDescent="0.25">
      <c r="A27" s="2" t="s">
        <v>574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</row>
    <row r="28" spans="1:21" x14ac:dyDescent="0.25">
      <c r="A28" s="27" t="s">
        <v>575</v>
      </c>
      <c r="B28" s="28"/>
      <c r="C28" s="28"/>
      <c r="D28" s="28"/>
      <c r="E28" s="28"/>
      <c r="F28" s="28"/>
      <c r="G28" s="28"/>
      <c r="H28" s="28"/>
      <c r="I28" s="29"/>
      <c r="J28" s="16"/>
      <c r="K28" s="16"/>
      <c r="L28" s="16"/>
      <c r="M28" s="16"/>
      <c r="N28" s="28"/>
      <c r="O28" s="28"/>
      <c r="P28" s="28"/>
      <c r="Q28" s="28"/>
      <c r="R28" s="28"/>
      <c r="S28" s="28"/>
      <c r="T28" s="28"/>
      <c r="U28" s="29"/>
    </row>
    <row r="29" spans="1:21" x14ac:dyDescent="0.25">
      <c r="A29" s="2" t="s">
        <v>576</v>
      </c>
      <c r="B29" s="3">
        <v>-0.02</v>
      </c>
      <c r="C29" s="3">
        <v>-0.06</v>
      </c>
      <c r="D29" s="3">
        <v>0</v>
      </c>
      <c r="E29" s="3">
        <v>0.04</v>
      </c>
      <c r="F29" s="3">
        <v>0.02</v>
      </c>
      <c r="G29" s="3">
        <v>0.05</v>
      </c>
      <c r="H29" s="3">
        <v>0.02</v>
      </c>
      <c r="I29" s="3">
        <v>0.01</v>
      </c>
      <c r="J29" s="3">
        <v>0.05</v>
      </c>
      <c r="K29" s="3">
        <v>0.04</v>
      </c>
      <c r="L29" s="3">
        <v>0.02</v>
      </c>
      <c r="M29" s="3">
        <v>0.01</v>
      </c>
      <c r="N29" s="3">
        <v>0.04</v>
      </c>
      <c r="O29" s="3">
        <v>0.03</v>
      </c>
      <c r="P29" s="3">
        <v>0.02</v>
      </c>
      <c r="Q29" s="3">
        <v>0</v>
      </c>
      <c r="R29" s="3">
        <v>0</v>
      </c>
      <c r="S29" s="3">
        <v>0.02</v>
      </c>
      <c r="T29" s="3">
        <v>0</v>
      </c>
      <c r="U29" s="3">
        <v>0</v>
      </c>
    </row>
    <row r="30" spans="1:21" x14ac:dyDescent="0.25">
      <c r="A30" s="2" t="s">
        <v>577</v>
      </c>
      <c r="B30" s="3">
        <v>-0.02</v>
      </c>
      <c r="C30" s="3">
        <v>-0.06</v>
      </c>
      <c r="D30" s="3">
        <v>0</v>
      </c>
      <c r="E30" s="3">
        <v>0.04</v>
      </c>
      <c r="F30" s="3">
        <v>0.02</v>
      </c>
      <c r="G30" s="3">
        <v>0.05</v>
      </c>
      <c r="H30" s="3">
        <v>0.02</v>
      </c>
      <c r="I30" s="3">
        <v>0.01</v>
      </c>
      <c r="J30" s="3">
        <v>0.05</v>
      </c>
      <c r="K30" s="3">
        <v>0.04</v>
      </c>
      <c r="L30" s="3">
        <v>0.02</v>
      </c>
      <c r="M30" s="3">
        <v>0.01</v>
      </c>
      <c r="N30" s="3">
        <v>0.04</v>
      </c>
      <c r="O30" s="3">
        <v>0</v>
      </c>
      <c r="P30" s="3">
        <v>0.02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</row>
    <row r="31" spans="1:21" x14ac:dyDescent="0.25">
      <c r="A31" s="2" t="s">
        <v>578</v>
      </c>
      <c r="B31" s="5" t="s">
        <v>579</v>
      </c>
      <c r="C31" s="5" t="s">
        <v>580</v>
      </c>
      <c r="D31" s="5" t="s">
        <v>581</v>
      </c>
      <c r="E31" s="5" t="s">
        <v>582</v>
      </c>
      <c r="F31" s="5" t="s">
        <v>583</v>
      </c>
      <c r="G31" s="3" t="s">
        <v>584</v>
      </c>
      <c r="H31" s="3" t="s">
        <v>585</v>
      </c>
      <c r="I31" s="3" t="s">
        <v>586</v>
      </c>
      <c r="J31" s="5" t="s">
        <v>587</v>
      </c>
      <c r="K31" s="5" t="s">
        <v>588</v>
      </c>
      <c r="L31" s="5" t="s">
        <v>589</v>
      </c>
      <c r="M31" s="3" t="s">
        <v>590</v>
      </c>
      <c r="N31" s="5" t="s">
        <v>591</v>
      </c>
      <c r="O31" s="5" t="s">
        <v>592</v>
      </c>
      <c r="P31" s="3">
        <v>6308.88</v>
      </c>
      <c r="Q31" s="5" t="s">
        <v>593</v>
      </c>
      <c r="R31" s="3" t="s">
        <v>594</v>
      </c>
      <c r="S31" s="5" t="s">
        <v>595</v>
      </c>
      <c r="T31" s="5" t="s">
        <v>596</v>
      </c>
      <c r="U31" s="3" t="s">
        <v>597</v>
      </c>
    </row>
    <row r="32" spans="1:21" x14ac:dyDescent="0.25">
      <c r="A32" s="2" t="s">
        <v>598</v>
      </c>
      <c r="B32" s="5" t="s">
        <v>599</v>
      </c>
      <c r="C32" s="5" t="s">
        <v>600</v>
      </c>
      <c r="D32" s="3" t="s">
        <v>601</v>
      </c>
      <c r="E32" s="3" t="s">
        <v>602</v>
      </c>
      <c r="F32" s="3" t="s">
        <v>603</v>
      </c>
      <c r="G32" s="3" t="s">
        <v>604</v>
      </c>
      <c r="H32" s="3" t="s">
        <v>605</v>
      </c>
      <c r="I32" s="3" t="s">
        <v>606</v>
      </c>
      <c r="J32" s="3" t="s">
        <v>607</v>
      </c>
      <c r="K32" s="3" t="s">
        <v>608</v>
      </c>
      <c r="L32" s="3" t="s">
        <v>609</v>
      </c>
      <c r="M32" s="3" t="s">
        <v>610</v>
      </c>
      <c r="N32" s="3" t="s">
        <v>611</v>
      </c>
      <c r="O32" s="3" t="s">
        <v>612</v>
      </c>
      <c r="P32" s="3" t="s">
        <v>613</v>
      </c>
      <c r="Q32" s="3" t="s">
        <v>614</v>
      </c>
      <c r="R32" s="3" t="s">
        <v>615</v>
      </c>
      <c r="S32" s="3" t="s">
        <v>616</v>
      </c>
      <c r="T32" s="3" t="s">
        <v>617</v>
      </c>
      <c r="U32" s="3" t="s">
        <v>618</v>
      </c>
    </row>
    <row r="33" spans="1:21" x14ac:dyDescent="0.25">
      <c r="A33" s="2" t="s">
        <v>619</v>
      </c>
      <c r="B33" s="5" t="s">
        <v>599</v>
      </c>
      <c r="C33" s="5" t="s">
        <v>620</v>
      </c>
      <c r="D33" s="3" t="s">
        <v>601</v>
      </c>
      <c r="E33" s="3" t="s">
        <v>602</v>
      </c>
      <c r="F33" s="3" t="s">
        <v>603</v>
      </c>
      <c r="G33" s="3" t="s">
        <v>604</v>
      </c>
      <c r="H33" s="3" t="s">
        <v>605</v>
      </c>
      <c r="I33" s="3" t="s">
        <v>606</v>
      </c>
      <c r="J33" s="3" t="s">
        <v>607</v>
      </c>
      <c r="K33" s="3" t="s">
        <v>608</v>
      </c>
      <c r="L33" s="3" t="s">
        <v>609</v>
      </c>
      <c r="M33" s="3" t="s">
        <v>610</v>
      </c>
      <c r="N33" s="3">
        <v>0</v>
      </c>
      <c r="O33" s="3" t="s">
        <v>612</v>
      </c>
      <c r="P33" s="3" t="s">
        <v>613</v>
      </c>
      <c r="Q33" s="3">
        <v>0</v>
      </c>
      <c r="R33" s="3">
        <v>0</v>
      </c>
      <c r="S33" s="3" t="s">
        <v>616</v>
      </c>
      <c r="T33" s="3">
        <v>0</v>
      </c>
      <c r="U33" s="3">
        <v>0</v>
      </c>
    </row>
    <row r="34" spans="1:21" x14ac:dyDescent="0.25">
      <c r="A34" s="2" t="s">
        <v>621</v>
      </c>
      <c r="B34" s="3">
        <v>0</v>
      </c>
      <c r="C34" s="3" t="s">
        <v>572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</row>
  </sheetData>
  <mergeCells count="2">
    <mergeCell ref="A28:I28"/>
    <mergeCell ref="N28:U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P54"/>
  <sheetViews>
    <sheetView workbookViewId="0">
      <selection sqref="A1:XFD1048576"/>
    </sheetView>
  </sheetViews>
  <sheetFormatPr defaultColWidth="86.140625" defaultRowHeight="15" x14ac:dyDescent="0.25"/>
  <cols>
    <col min="1" max="1" width="46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3" width="13" bestFit="1" customWidth="1"/>
    <col min="14" max="14" width="14.28515625" bestFit="1" customWidth="1"/>
    <col min="15" max="15" width="13" bestFit="1" customWidth="1"/>
    <col min="16" max="16" width="14.28515625" bestFit="1" customWidth="1"/>
  </cols>
  <sheetData>
    <row r="1" spans="1:16" x14ac:dyDescent="0.25">
      <c r="A1" s="1" t="s">
        <v>34</v>
      </c>
      <c r="B1" s="6">
        <v>44012</v>
      </c>
      <c r="C1" s="6">
        <v>43830</v>
      </c>
      <c r="D1" s="6">
        <v>43646</v>
      </c>
      <c r="E1" s="6">
        <v>43465</v>
      </c>
      <c r="F1" s="6">
        <v>43281</v>
      </c>
      <c r="G1" s="6">
        <v>43100</v>
      </c>
      <c r="H1" s="6">
        <v>42916</v>
      </c>
      <c r="I1" s="6">
        <v>42735</v>
      </c>
      <c r="J1" s="6">
        <v>42551</v>
      </c>
      <c r="K1" s="6">
        <v>42369</v>
      </c>
      <c r="L1" s="6">
        <v>42185</v>
      </c>
      <c r="M1" s="6">
        <v>42094</v>
      </c>
      <c r="N1" s="6">
        <v>42004</v>
      </c>
      <c r="O1" s="6">
        <v>41729</v>
      </c>
      <c r="P1" s="6">
        <v>41639</v>
      </c>
    </row>
    <row r="2" spans="1:16" x14ac:dyDescent="0.25">
      <c r="A2" s="27" t="s">
        <v>622</v>
      </c>
      <c r="B2" s="28"/>
      <c r="C2" s="28"/>
      <c r="D2" s="28"/>
      <c r="E2" s="28"/>
      <c r="F2" s="28"/>
      <c r="G2" s="28"/>
      <c r="H2" s="28"/>
      <c r="I2" s="29"/>
      <c r="J2" s="28"/>
      <c r="K2" s="28"/>
      <c r="L2" s="28"/>
      <c r="M2" s="28"/>
      <c r="N2" s="28"/>
      <c r="O2" s="28"/>
      <c r="P2" s="29"/>
    </row>
    <row r="3" spans="1:16" x14ac:dyDescent="0.25">
      <c r="A3" s="2" t="s">
        <v>623</v>
      </c>
      <c r="B3" s="5" t="s">
        <v>504</v>
      </c>
      <c r="C3" s="5" t="s">
        <v>505</v>
      </c>
      <c r="D3" s="3" t="s">
        <v>506</v>
      </c>
      <c r="E3" s="3" t="s">
        <v>479</v>
      </c>
      <c r="F3" s="3" t="s">
        <v>480</v>
      </c>
      <c r="G3" s="3" t="s">
        <v>481</v>
      </c>
      <c r="H3" s="3" t="s">
        <v>482</v>
      </c>
      <c r="I3" s="3" t="s">
        <v>484</v>
      </c>
      <c r="J3" s="3" t="s">
        <v>486</v>
      </c>
      <c r="K3" s="3" t="s">
        <v>488</v>
      </c>
      <c r="L3" s="3" t="s">
        <v>490</v>
      </c>
      <c r="M3" s="3" t="s">
        <v>491</v>
      </c>
      <c r="N3" s="3" t="s">
        <v>492</v>
      </c>
      <c r="O3" s="3" t="s">
        <v>494</v>
      </c>
      <c r="P3" s="3" t="s">
        <v>495</v>
      </c>
    </row>
    <row r="4" spans="1:16" x14ac:dyDescent="0.25">
      <c r="A4" s="2" t="s">
        <v>624</v>
      </c>
      <c r="B4" s="3">
        <v>0</v>
      </c>
      <c r="C4" s="3" t="s">
        <v>625</v>
      </c>
      <c r="D4" s="3">
        <v>1759.32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788.61</v>
      </c>
      <c r="M4" s="3">
        <v>0</v>
      </c>
      <c r="N4" s="3">
        <v>0</v>
      </c>
      <c r="O4" s="3">
        <v>0</v>
      </c>
      <c r="P4" s="3">
        <v>0</v>
      </c>
    </row>
    <row r="5" spans="1:16" x14ac:dyDescent="0.25">
      <c r="A5" s="2" t="s">
        <v>626</v>
      </c>
      <c r="B5" s="3" t="s">
        <v>627</v>
      </c>
      <c r="C5" s="3" t="s">
        <v>628</v>
      </c>
      <c r="D5" s="3" t="s">
        <v>629</v>
      </c>
      <c r="E5" s="3" t="s">
        <v>630</v>
      </c>
      <c r="F5" s="3" t="s">
        <v>631</v>
      </c>
      <c r="G5" s="3" t="s">
        <v>632</v>
      </c>
      <c r="H5" s="3" t="s">
        <v>633</v>
      </c>
      <c r="I5" s="3" t="s">
        <v>634</v>
      </c>
      <c r="J5" s="3" t="s">
        <v>635</v>
      </c>
      <c r="K5" s="3" t="s">
        <v>636</v>
      </c>
      <c r="L5" s="3" t="s">
        <v>637</v>
      </c>
      <c r="M5" s="3" t="s">
        <v>638</v>
      </c>
      <c r="N5" s="3" t="s">
        <v>639</v>
      </c>
      <c r="O5" s="3" t="s">
        <v>640</v>
      </c>
      <c r="P5" s="3" t="s">
        <v>641</v>
      </c>
    </row>
    <row r="6" spans="1:16" x14ac:dyDescent="0.25">
      <c r="A6" s="2" t="s">
        <v>642</v>
      </c>
      <c r="B6" s="3" t="s">
        <v>643</v>
      </c>
      <c r="C6" s="3">
        <v>0</v>
      </c>
      <c r="D6" s="3">
        <v>0</v>
      </c>
      <c r="E6" s="5" t="s">
        <v>644</v>
      </c>
      <c r="F6" s="5" t="s">
        <v>645</v>
      </c>
      <c r="G6" s="5" t="s">
        <v>646</v>
      </c>
      <c r="H6" s="3">
        <v>0</v>
      </c>
      <c r="I6" s="3" t="s">
        <v>647</v>
      </c>
      <c r="J6" s="3">
        <v>0</v>
      </c>
      <c r="K6" s="3" t="s">
        <v>648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x14ac:dyDescent="0.25">
      <c r="A7" s="2" t="s">
        <v>649</v>
      </c>
      <c r="B7" s="5" t="s">
        <v>650</v>
      </c>
      <c r="C7" s="5" t="s">
        <v>651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 x14ac:dyDescent="0.25">
      <c r="A8" s="2" t="s">
        <v>652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x14ac:dyDescent="0.25">
      <c r="A9" s="2" t="s">
        <v>473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 x14ac:dyDescent="0.25">
      <c r="A10" s="2" t="s">
        <v>653</v>
      </c>
      <c r="B10" s="3" t="s">
        <v>654</v>
      </c>
      <c r="C10" s="3" t="s">
        <v>655</v>
      </c>
      <c r="D10" s="3" t="s">
        <v>656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x14ac:dyDescent="0.25">
      <c r="A11" s="2" t="s">
        <v>657</v>
      </c>
      <c r="B11" s="5" t="s">
        <v>658</v>
      </c>
      <c r="C11" s="5" t="s">
        <v>659</v>
      </c>
      <c r="D11" s="5" t="s">
        <v>660</v>
      </c>
      <c r="E11" s="5" t="s">
        <v>661</v>
      </c>
      <c r="F11" s="5" t="s">
        <v>662</v>
      </c>
      <c r="G11" s="5" t="s">
        <v>663</v>
      </c>
      <c r="H11" s="5" t="s">
        <v>664</v>
      </c>
      <c r="I11" s="5" t="s">
        <v>665</v>
      </c>
      <c r="J11" s="5" t="s">
        <v>666</v>
      </c>
      <c r="K11" s="5" t="s">
        <v>667</v>
      </c>
      <c r="L11" s="5" t="s">
        <v>668</v>
      </c>
      <c r="M11" s="3">
        <v>-8712.99</v>
      </c>
      <c r="N11" s="3">
        <v>-5522.09</v>
      </c>
      <c r="O11" s="3">
        <v>-793.05</v>
      </c>
      <c r="P11" s="3">
        <v>-1572.46</v>
      </c>
    </row>
    <row r="12" spans="1:16" x14ac:dyDescent="0.25">
      <c r="A12" s="2" t="s">
        <v>669</v>
      </c>
      <c r="B12" s="3" t="s">
        <v>670</v>
      </c>
      <c r="C12" s="3" t="s">
        <v>671</v>
      </c>
      <c r="D12" s="5" t="s">
        <v>672</v>
      </c>
      <c r="E12" s="5" t="s">
        <v>673</v>
      </c>
      <c r="F12" s="3" t="s">
        <v>674</v>
      </c>
      <c r="G12" s="5" t="s">
        <v>675</v>
      </c>
      <c r="H12" s="5" t="s">
        <v>676</v>
      </c>
      <c r="I12" s="5" t="s">
        <v>677</v>
      </c>
      <c r="J12" s="3" t="s">
        <v>678</v>
      </c>
      <c r="K12" s="5" t="s">
        <v>679</v>
      </c>
      <c r="L12" s="3" t="s">
        <v>680</v>
      </c>
      <c r="M12" s="5" t="s">
        <v>681</v>
      </c>
      <c r="N12" s="5" t="s">
        <v>682</v>
      </c>
      <c r="O12" s="5" t="s">
        <v>683</v>
      </c>
      <c r="P12" s="5" t="s">
        <v>684</v>
      </c>
    </row>
    <row r="13" spans="1:16" x14ac:dyDescent="0.25">
      <c r="A13" s="2" t="s">
        <v>685</v>
      </c>
      <c r="B13" s="3" t="s">
        <v>686</v>
      </c>
      <c r="C13" s="5" t="s">
        <v>687</v>
      </c>
      <c r="D13" s="5" t="s">
        <v>688</v>
      </c>
      <c r="E13" s="3" t="s">
        <v>689</v>
      </c>
      <c r="F13" s="5" t="s">
        <v>690</v>
      </c>
      <c r="G13" s="5" t="s">
        <v>691</v>
      </c>
      <c r="H13" s="5" t="s">
        <v>692</v>
      </c>
      <c r="I13" s="5" t="s">
        <v>693</v>
      </c>
      <c r="J13" s="5" t="s">
        <v>694</v>
      </c>
      <c r="K13" s="3" t="s">
        <v>695</v>
      </c>
      <c r="L13" s="3" t="s">
        <v>696</v>
      </c>
      <c r="M13" s="5" t="s">
        <v>697</v>
      </c>
      <c r="N13" s="5" t="s">
        <v>698</v>
      </c>
      <c r="O13" s="5" t="s">
        <v>699</v>
      </c>
      <c r="P13" s="5" t="s">
        <v>700</v>
      </c>
    </row>
    <row r="14" spans="1:16" x14ac:dyDescent="0.25">
      <c r="A14" s="2" t="s">
        <v>701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1:16" x14ac:dyDescent="0.25">
      <c r="A15" s="2" t="s">
        <v>702</v>
      </c>
      <c r="B15" s="5" t="s">
        <v>703</v>
      </c>
      <c r="C15" s="3" t="s">
        <v>704</v>
      </c>
      <c r="D15" s="5" t="s">
        <v>705</v>
      </c>
      <c r="E15" s="5" t="s">
        <v>706</v>
      </c>
      <c r="F15" s="3" t="s">
        <v>707</v>
      </c>
      <c r="G15" s="3" t="s">
        <v>708</v>
      </c>
      <c r="H15" s="3" t="s">
        <v>709</v>
      </c>
      <c r="I15" s="3" t="s">
        <v>710</v>
      </c>
      <c r="J15" s="5" t="s">
        <v>711</v>
      </c>
      <c r="K15" s="3" t="s">
        <v>712</v>
      </c>
      <c r="L15" s="3" t="s">
        <v>713</v>
      </c>
      <c r="M15" s="3" t="s">
        <v>714</v>
      </c>
      <c r="N15" s="3" t="s">
        <v>715</v>
      </c>
      <c r="O15" s="3" t="s">
        <v>716</v>
      </c>
      <c r="P15" s="3" t="s">
        <v>717</v>
      </c>
    </row>
    <row r="16" spans="1:16" x14ac:dyDescent="0.25">
      <c r="A16" s="2" t="s">
        <v>718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</row>
    <row r="17" spans="1:16" x14ac:dyDescent="0.25">
      <c r="A17" s="2" t="s">
        <v>719</v>
      </c>
      <c r="B17" s="5" t="s">
        <v>720</v>
      </c>
      <c r="C17" s="3" t="s">
        <v>721</v>
      </c>
      <c r="D17" s="3">
        <v>0</v>
      </c>
      <c r="E17" s="5" t="s">
        <v>722</v>
      </c>
      <c r="F17" s="5" t="s">
        <v>723</v>
      </c>
      <c r="G17" s="5" t="s">
        <v>724</v>
      </c>
      <c r="H17" s="3">
        <v>0</v>
      </c>
      <c r="I17" s="5" t="s">
        <v>725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x14ac:dyDescent="0.25">
      <c r="A18" s="2" t="s">
        <v>726</v>
      </c>
      <c r="B18" s="5" t="s">
        <v>727</v>
      </c>
      <c r="C18" s="3" t="s">
        <v>728</v>
      </c>
      <c r="D18" s="5" t="s">
        <v>729</v>
      </c>
      <c r="E18" s="3" t="s">
        <v>730</v>
      </c>
      <c r="F18" s="3" t="s">
        <v>731</v>
      </c>
      <c r="G18" s="3" t="s">
        <v>732</v>
      </c>
      <c r="H18" s="3" t="s">
        <v>733</v>
      </c>
      <c r="I18" s="3" t="s">
        <v>734</v>
      </c>
      <c r="J18" s="3" t="s">
        <v>735</v>
      </c>
      <c r="K18" s="3" t="s">
        <v>736</v>
      </c>
      <c r="L18" s="3" t="s">
        <v>737</v>
      </c>
      <c r="M18" s="3" t="s">
        <v>738</v>
      </c>
      <c r="N18" s="3" t="s">
        <v>739</v>
      </c>
      <c r="O18" s="3" t="s">
        <v>740</v>
      </c>
      <c r="P18" s="3" t="s">
        <v>741</v>
      </c>
    </row>
    <row r="19" spans="1:16" x14ac:dyDescent="0.25">
      <c r="A19" s="2" t="s">
        <v>742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spans="1:16" x14ac:dyDescent="0.25">
      <c r="A20" s="2" t="s">
        <v>743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</row>
    <row r="21" spans="1:16" x14ac:dyDescent="0.25">
      <c r="A21" s="2" t="s">
        <v>744</v>
      </c>
      <c r="B21" s="5" t="s">
        <v>745</v>
      </c>
      <c r="C21" s="5" t="s">
        <v>746</v>
      </c>
      <c r="D21" s="5" t="s">
        <v>747</v>
      </c>
      <c r="E21" s="5" t="s">
        <v>748</v>
      </c>
      <c r="F21" s="5" t="s">
        <v>749</v>
      </c>
      <c r="G21" s="5" t="s">
        <v>750</v>
      </c>
      <c r="H21" s="5" t="s">
        <v>751</v>
      </c>
      <c r="I21" s="5" t="s">
        <v>752</v>
      </c>
      <c r="J21" s="5" t="s">
        <v>753</v>
      </c>
      <c r="K21" s="5" t="s">
        <v>754</v>
      </c>
      <c r="L21" s="5" t="s">
        <v>755</v>
      </c>
      <c r="M21" s="5" t="s">
        <v>756</v>
      </c>
      <c r="N21" s="5" t="s">
        <v>757</v>
      </c>
      <c r="O21" s="5" t="s">
        <v>758</v>
      </c>
      <c r="P21" s="3">
        <v>0</v>
      </c>
    </row>
    <row r="22" spans="1:16" x14ac:dyDescent="0.25">
      <c r="A22" s="2" t="s">
        <v>759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16" x14ac:dyDescent="0.25">
      <c r="A23" s="4" t="s">
        <v>760</v>
      </c>
      <c r="B23" s="5" t="s">
        <v>761</v>
      </c>
      <c r="C23" s="3" t="s">
        <v>762</v>
      </c>
      <c r="D23" s="5" t="s">
        <v>763</v>
      </c>
      <c r="E23" s="3" t="s">
        <v>764</v>
      </c>
      <c r="F23" s="3" t="s">
        <v>765</v>
      </c>
      <c r="G23" s="3" t="s">
        <v>766</v>
      </c>
      <c r="H23" s="3" t="s">
        <v>767</v>
      </c>
      <c r="I23" s="3" t="s">
        <v>768</v>
      </c>
      <c r="J23" s="3" t="s">
        <v>769</v>
      </c>
      <c r="K23" s="3" t="s">
        <v>770</v>
      </c>
      <c r="L23" s="3" t="s">
        <v>771</v>
      </c>
      <c r="M23" s="3" t="s">
        <v>772</v>
      </c>
      <c r="N23" s="3" t="s">
        <v>773</v>
      </c>
      <c r="O23" s="3" t="s">
        <v>774</v>
      </c>
      <c r="P23" s="3" t="s">
        <v>741</v>
      </c>
    </row>
    <row r="24" spans="1:16" x14ac:dyDescent="0.25">
      <c r="A24" s="27" t="s">
        <v>775</v>
      </c>
      <c r="B24" s="28"/>
      <c r="C24" s="28"/>
      <c r="D24" s="28"/>
      <c r="E24" s="28"/>
      <c r="F24" s="28"/>
      <c r="G24" s="28"/>
      <c r="H24" s="28"/>
      <c r="I24" s="29"/>
      <c r="J24" s="28"/>
      <c r="K24" s="28"/>
      <c r="L24" s="28"/>
      <c r="M24" s="28"/>
      <c r="N24" s="28"/>
      <c r="O24" s="28"/>
      <c r="P24" s="29"/>
    </row>
    <row r="25" spans="1:16" x14ac:dyDescent="0.25">
      <c r="A25" s="2" t="s">
        <v>776</v>
      </c>
      <c r="B25" s="5" t="s">
        <v>777</v>
      </c>
      <c r="C25" s="5" t="s">
        <v>778</v>
      </c>
      <c r="D25" s="5" t="s">
        <v>779</v>
      </c>
      <c r="E25" s="5" t="s">
        <v>780</v>
      </c>
      <c r="F25" s="5" t="s">
        <v>781</v>
      </c>
      <c r="G25" s="5" t="s">
        <v>782</v>
      </c>
      <c r="H25" s="5" t="s">
        <v>783</v>
      </c>
      <c r="I25" s="5" t="s">
        <v>784</v>
      </c>
      <c r="J25" s="5" t="s">
        <v>785</v>
      </c>
      <c r="K25" s="5" t="s">
        <v>786</v>
      </c>
      <c r="L25" s="5" t="s">
        <v>787</v>
      </c>
      <c r="M25" s="5" t="s">
        <v>788</v>
      </c>
      <c r="N25" s="5" t="s">
        <v>789</v>
      </c>
      <c r="O25" s="5" t="s">
        <v>790</v>
      </c>
      <c r="P25" s="5" t="s">
        <v>791</v>
      </c>
    </row>
    <row r="26" spans="1:16" x14ac:dyDescent="0.25">
      <c r="A26" s="2" t="s">
        <v>792</v>
      </c>
      <c r="B26" s="3" t="s">
        <v>793</v>
      </c>
      <c r="C26" s="3">
        <v>0</v>
      </c>
      <c r="D26" s="3">
        <v>0</v>
      </c>
      <c r="E26" s="3" t="s">
        <v>794</v>
      </c>
      <c r="F26" s="3" t="s">
        <v>795</v>
      </c>
      <c r="G26" s="3" t="s">
        <v>796</v>
      </c>
      <c r="H26" s="3">
        <v>0</v>
      </c>
      <c r="I26" s="3">
        <v>5367.06</v>
      </c>
      <c r="J26" s="3">
        <v>0</v>
      </c>
      <c r="K26" s="3" t="s">
        <v>797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spans="1:16" x14ac:dyDescent="0.25">
      <c r="A27" s="2" t="s">
        <v>798</v>
      </c>
      <c r="B27" s="3">
        <v>0</v>
      </c>
      <c r="C27" s="5" t="s">
        <v>799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5" t="s">
        <v>800</v>
      </c>
      <c r="L27" s="5" t="s">
        <v>801</v>
      </c>
      <c r="M27" s="3">
        <v>0</v>
      </c>
      <c r="N27" s="3">
        <v>0</v>
      </c>
      <c r="O27" s="3">
        <v>0</v>
      </c>
      <c r="P27" s="3">
        <v>0</v>
      </c>
    </row>
    <row r="28" spans="1:16" x14ac:dyDescent="0.25">
      <c r="A28" s="2" t="s">
        <v>802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spans="1:16" x14ac:dyDescent="0.25">
      <c r="A29" s="2" t="s">
        <v>803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</row>
    <row r="30" spans="1:16" x14ac:dyDescent="0.25">
      <c r="A30" s="2" t="s">
        <v>804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</row>
    <row r="31" spans="1:16" x14ac:dyDescent="0.25">
      <c r="A31" s="2" t="s">
        <v>805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spans="1:16" x14ac:dyDescent="0.25">
      <c r="A32" s="2" t="s">
        <v>806</v>
      </c>
      <c r="B32" s="3" t="s">
        <v>807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1:16" x14ac:dyDescent="0.25">
      <c r="A33" s="2" t="s">
        <v>808</v>
      </c>
      <c r="B33" s="3" t="s">
        <v>809</v>
      </c>
      <c r="C33" s="3" t="s">
        <v>810</v>
      </c>
      <c r="D33" s="3" t="s">
        <v>811</v>
      </c>
      <c r="E33" s="3" t="s">
        <v>812</v>
      </c>
      <c r="F33" s="3">
        <v>5058.6000000000004</v>
      </c>
      <c r="G33" s="3" t="s">
        <v>813</v>
      </c>
      <c r="H33" s="3" t="s">
        <v>814</v>
      </c>
      <c r="I33" s="3" t="s">
        <v>815</v>
      </c>
      <c r="J33" s="3" t="s">
        <v>816</v>
      </c>
      <c r="K33" s="3">
        <v>5026.68</v>
      </c>
      <c r="L33" s="3">
        <v>3154.44</v>
      </c>
      <c r="M33" s="3">
        <v>8712.99</v>
      </c>
      <c r="N33" s="3">
        <v>5522.09</v>
      </c>
      <c r="O33" s="3">
        <v>793.05</v>
      </c>
      <c r="P33" s="3">
        <v>1572.46</v>
      </c>
    </row>
    <row r="34" spans="1:16" x14ac:dyDescent="0.25">
      <c r="A34" s="2" t="s">
        <v>817</v>
      </c>
      <c r="B34" s="3">
        <v>0</v>
      </c>
      <c r="C34" s="3" t="s">
        <v>818</v>
      </c>
      <c r="D34" s="3" t="s">
        <v>819</v>
      </c>
      <c r="E34" s="5" t="s">
        <v>820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5" t="s">
        <v>821</v>
      </c>
      <c r="L34" s="5" t="s">
        <v>822</v>
      </c>
      <c r="M34" s="3">
        <v>0</v>
      </c>
      <c r="N34" s="3">
        <v>0</v>
      </c>
      <c r="O34" s="3">
        <v>0</v>
      </c>
      <c r="P34" s="3">
        <v>0</v>
      </c>
    </row>
    <row r="35" spans="1:16" x14ac:dyDescent="0.25">
      <c r="A35" s="4" t="s">
        <v>823</v>
      </c>
      <c r="B35" s="5" t="s">
        <v>824</v>
      </c>
      <c r="C35" s="5" t="s">
        <v>825</v>
      </c>
      <c r="D35" s="5" t="s">
        <v>826</v>
      </c>
      <c r="E35" s="5" t="s">
        <v>827</v>
      </c>
      <c r="F35" s="5" t="s">
        <v>828</v>
      </c>
      <c r="G35" s="5" t="s">
        <v>829</v>
      </c>
      <c r="H35" s="5" t="s">
        <v>830</v>
      </c>
      <c r="I35" s="5" t="s">
        <v>831</v>
      </c>
      <c r="J35" s="5" t="s">
        <v>832</v>
      </c>
      <c r="K35" s="5" t="s">
        <v>833</v>
      </c>
      <c r="L35" s="5" t="s">
        <v>834</v>
      </c>
      <c r="M35" s="5" t="s">
        <v>835</v>
      </c>
      <c r="N35" s="5" t="s">
        <v>836</v>
      </c>
      <c r="O35" s="5" t="s">
        <v>837</v>
      </c>
      <c r="P35" s="5" t="s">
        <v>838</v>
      </c>
    </row>
    <row r="36" spans="1:16" x14ac:dyDescent="0.25">
      <c r="A36" s="27" t="s">
        <v>839</v>
      </c>
      <c r="B36" s="28"/>
      <c r="C36" s="28"/>
      <c r="D36" s="28"/>
      <c r="E36" s="28"/>
      <c r="F36" s="28"/>
      <c r="G36" s="28"/>
      <c r="H36" s="28"/>
      <c r="I36" s="29"/>
      <c r="J36" s="28"/>
      <c r="K36" s="28"/>
      <c r="L36" s="28"/>
      <c r="M36" s="28"/>
      <c r="N36" s="28"/>
      <c r="O36" s="28"/>
      <c r="P36" s="29"/>
    </row>
    <row r="37" spans="1:16" x14ac:dyDescent="0.25">
      <c r="A37" s="2" t="s">
        <v>840</v>
      </c>
      <c r="B37" s="3" t="s">
        <v>841</v>
      </c>
      <c r="C37" s="3" t="s">
        <v>842</v>
      </c>
      <c r="D37" s="3" t="s">
        <v>843</v>
      </c>
      <c r="E37" s="3" t="s">
        <v>844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 t="s">
        <v>845</v>
      </c>
      <c r="O37" s="3" t="s">
        <v>846</v>
      </c>
      <c r="P37" s="3" t="s">
        <v>847</v>
      </c>
    </row>
    <row r="38" spans="1:16" x14ac:dyDescent="0.25">
      <c r="A38" s="2" t="s">
        <v>848</v>
      </c>
      <c r="B38" s="5" t="s">
        <v>849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</row>
    <row r="39" spans="1:16" x14ac:dyDescent="0.25">
      <c r="A39" s="2" t="s">
        <v>850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</row>
    <row r="40" spans="1:16" x14ac:dyDescent="0.25">
      <c r="A40" s="2" t="s">
        <v>851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 t="s">
        <v>852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</row>
    <row r="41" spans="1:16" x14ac:dyDescent="0.25">
      <c r="A41" s="2" t="s">
        <v>853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</row>
    <row r="42" spans="1:16" x14ac:dyDescent="0.25">
      <c r="A42" s="2" t="s">
        <v>854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</row>
    <row r="43" spans="1:16" x14ac:dyDescent="0.25">
      <c r="A43" s="2" t="s">
        <v>855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</row>
    <row r="44" spans="1:16" x14ac:dyDescent="0.25">
      <c r="A44" s="2" t="s">
        <v>856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</row>
    <row r="45" spans="1:16" x14ac:dyDescent="0.25">
      <c r="A45" s="2" t="s">
        <v>857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</row>
    <row r="46" spans="1:16" x14ac:dyDescent="0.25">
      <c r="A46" s="2" t="s">
        <v>858</v>
      </c>
      <c r="B46" s="5" t="s">
        <v>859</v>
      </c>
      <c r="C46" s="5" t="s">
        <v>860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</row>
    <row r="47" spans="1:16" x14ac:dyDescent="0.25">
      <c r="A47" s="2" t="s">
        <v>861</v>
      </c>
      <c r="B47" s="5" t="s">
        <v>862</v>
      </c>
      <c r="C47" s="5" t="s">
        <v>863</v>
      </c>
      <c r="D47" s="3">
        <v>0</v>
      </c>
      <c r="E47" s="3" t="s">
        <v>864</v>
      </c>
      <c r="F47" s="3" t="s">
        <v>865</v>
      </c>
      <c r="G47" s="3" t="s">
        <v>866</v>
      </c>
      <c r="H47" s="3">
        <v>0</v>
      </c>
      <c r="I47" s="3" t="s">
        <v>867</v>
      </c>
      <c r="J47" s="3">
        <v>0</v>
      </c>
      <c r="K47" s="3">
        <v>0</v>
      </c>
      <c r="L47" s="3">
        <v>0</v>
      </c>
      <c r="M47" s="3">
        <v>-7128.81</v>
      </c>
      <c r="N47" s="5" t="s">
        <v>868</v>
      </c>
      <c r="O47" s="3">
        <v>0</v>
      </c>
      <c r="P47" s="3">
        <v>0</v>
      </c>
    </row>
    <row r="48" spans="1:16" x14ac:dyDescent="0.25">
      <c r="A48" s="4" t="s">
        <v>869</v>
      </c>
      <c r="B48" s="5" t="s">
        <v>862</v>
      </c>
      <c r="C48" s="3" t="s">
        <v>870</v>
      </c>
      <c r="D48" s="3" t="s">
        <v>843</v>
      </c>
      <c r="E48" s="3" t="s">
        <v>871</v>
      </c>
      <c r="F48" s="3" t="s">
        <v>865</v>
      </c>
      <c r="G48" s="3" t="s">
        <v>866</v>
      </c>
      <c r="H48" s="3">
        <v>0</v>
      </c>
      <c r="I48" s="3" t="s">
        <v>867</v>
      </c>
      <c r="J48" s="3">
        <v>0</v>
      </c>
      <c r="K48" s="3" t="s">
        <v>852</v>
      </c>
      <c r="L48" s="3">
        <v>0</v>
      </c>
      <c r="M48" s="3">
        <v>-7128.81</v>
      </c>
      <c r="N48" s="3" t="s">
        <v>872</v>
      </c>
      <c r="O48" s="3" t="s">
        <v>846</v>
      </c>
      <c r="P48" s="3" t="s">
        <v>847</v>
      </c>
    </row>
    <row r="49" spans="1:16" x14ac:dyDescent="0.25">
      <c r="A49" s="4" t="s">
        <v>873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</row>
    <row r="50" spans="1:16" x14ac:dyDescent="0.25">
      <c r="A50" s="4" t="s">
        <v>874</v>
      </c>
      <c r="B50" s="5" t="s">
        <v>875</v>
      </c>
      <c r="C50" s="3" t="s">
        <v>876</v>
      </c>
      <c r="D50" s="5" t="s">
        <v>877</v>
      </c>
      <c r="E50" s="5" t="s">
        <v>878</v>
      </c>
      <c r="F50" s="3" t="s">
        <v>879</v>
      </c>
      <c r="G50" s="5" t="s">
        <v>880</v>
      </c>
      <c r="H50" s="5" t="s">
        <v>881</v>
      </c>
      <c r="I50" s="3" t="s">
        <v>882</v>
      </c>
      <c r="J50" s="5" t="s">
        <v>883</v>
      </c>
      <c r="K50" s="3" t="s">
        <v>884</v>
      </c>
      <c r="L50" s="3" t="s">
        <v>885</v>
      </c>
      <c r="M50" s="3" t="s">
        <v>886</v>
      </c>
      <c r="N50" s="3" t="s">
        <v>887</v>
      </c>
      <c r="O50" s="3" t="s">
        <v>888</v>
      </c>
      <c r="P50" s="3" t="s">
        <v>48</v>
      </c>
    </row>
    <row r="51" spans="1:16" x14ac:dyDescent="0.25">
      <c r="A51" s="4" t="s">
        <v>889</v>
      </c>
      <c r="B51" s="3" t="s">
        <v>890</v>
      </c>
      <c r="C51" s="3" t="s">
        <v>891</v>
      </c>
      <c r="D51" s="3" t="s">
        <v>892</v>
      </c>
      <c r="E51" s="3" t="s">
        <v>893</v>
      </c>
      <c r="F51" s="3" t="s">
        <v>894</v>
      </c>
      <c r="G51" s="3" t="s">
        <v>895</v>
      </c>
      <c r="H51" s="3" t="s">
        <v>896</v>
      </c>
      <c r="I51" s="3" t="s">
        <v>897</v>
      </c>
      <c r="J51" s="3" t="s">
        <v>898</v>
      </c>
      <c r="K51" s="3" t="s">
        <v>899</v>
      </c>
      <c r="L51" s="3" t="s">
        <v>900</v>
      </c>
      <c r="M51" s="3" t="s">
        <v>901</v>
      </c>
      <c r="N51" s="3" t="s">
        <v>902</v>
      </c>
      <c r="O51" s="3" t="s">
        <v>903</v>
      </c>
      <c r="P51" s="3">
        <v>0</v>
      </c>
    </row>
    <row r="52" spans="1:16" x14ac:dyDescent="0.25">
      <c r="A52" s="4" t="s">
        <v>904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</row>
    <row r="53" spans="1:16" ht="28.5" x14ac:dyDescent="0.25">
      <c r="A53" s="4" t="s">
        <v>905</v>
      </c>
      <c r="B53" s="3" t="s">
        <v>906</v>
      </c>
      <c r="C53" s="3" t="s">
        <v>907</v>
      </c>
      <c r="D53" s="3" t="s">
        <v>908</v>
      </c>
      <c r="E53" s="3" t="s">
        <v>909</v>
      </c>
      <c r="F53" s="3" t="s">
        <v>910</v>
      </c>
      <c r="G53" s="5" t="s">
        <v>911</v>
      </c>
      <c r="H53" s="3" t="s">
        <v>912</v>
      </c>
      <c r="I53" s="5" t="s">
        <v>913</v>
      </c>
      <c r="J53" s="3">
        <v>0</v>
      </c>
      <c r="K53" s="5" t="s">
        <v>914</v>
      </c>
      <c r="L53" s="3">
        <v>9463.32</v>
      </c>
      <c r="M53" s="3">
        <v>-1584.18</v>
      </c>
      <c r="N53" s="3">
        <v>0</v>
      </c>
      <c r="O53" s="3">
        <v>0</v>
      </c>
      <c r="P53" s="3">
        <v>0</v>
      </c>
    </row>
    <row r="54" spans="1:16" x14ac:dyDescent="0.25">
      <c r="A54" s="4" t="s">
        <v>915</v>
      </c>
      <c r="B54" s="3" t="s">
        <v>36</v>
      </c>
      <c r="C54" s="3" t="s">
        <v>37</v>
      </c>
      <c r="D54" s="3" t="s">
        <v>38</v>
      </c>
      <c r="E54" s="3" t="s">
        <v>39</v>
      </c>
      <c r="F54" s="3" t="s">
        <v>40</v>
      </c>
      <c r="G54" s="3" t="s">
        <v>41</v>
      </c>
      <c r="H54" s="3" t="s">
        <v>42</v>
      </c>
      <c r="I54" s="3" t="s">
        <v>43</v>
      </c>
      <c r="J54" s="3" t="s">
        <v>44</v>
      </c>
      <c r="K54" s="3" t="s">
        <v>45</v>
      </c>
      <c r="L54" s="3" t="s">
        <v>916</v>
      </c>
      <c r="M54" s="3" t="s">
        <v>46</v>
      </c>
      <c r="N54" s="3" t="s">
        <v>47</v>
      </c>
      <c r="O54" s="3" t="s">
        <v>917</v>
      </c>
      <c r="P54" s="3" t="s">
        <v>48</v>
      </c>
    </row>
  </sheetData>
  <mergeCells count="6">
    <mergeCell ref="A2:I2"/>
    <mergeCell ref="A24:I24"/>
    <mergeCell ref="A36:I36"/>
    <mergeCell ref="J2:P2"/>
    <mergeCell ref="J24:P24"/>
    <mergeCell ref="J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workbookViewId="0">
      <selection sqref="A1:XFD1"/>
    </sheetView>
  </sheetViews>
  <sheetFormatPr defaultColWidth="82.5703125" defaultRowHeight="15" x14ac:dyDescent="0.25"/>
  <cols>
    <col min="1" max="1" width="58.42578125" bestFit="1" customWidth="1"/>
    <col min="2" max="8" width="14.28515625" bestFit="1" customWidth="1"/>
  </cols>
  <sheetData>
    <row r="1" spans="1:8" x14ac:dyDescent="0.25">
      <c r="A1" s="1" t="s">
        <v>34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</row>
    <row r="2" spans="1:8" x14ac:dyDescent="0.25">
      <c r="A2" s="27" t="s">
        <v>35</v>
      </c>
      <c r="B2" s="28"/>
      <c r="C2" s="28"/>
      <c r="D2" s="28"/>
      <c r="E2" s="28"/>
      <c r="F2" s="28"/>
      <c r="G2" s="28"/>
      <c r="H2" s="29"/>
    </row>
    <row r="3" spans="1:8" x14ac:dyDescent="0.25">
      <c r="A3" s="2" t="s">
        <v>5</v>
      </c>
      <c r="B3" s="3" t="s">
        <v>37</v>
      </c>
      <c r="C3" s="3" t="s">
        <v>39</v>
      </c>
      <c r="D3" s="3" t="s">
        <v>41</v>
      </c>
      <c r="E3" s="3" t="s">
        <v>43</v>
      </c>
      <c r="F3" s="3" t="s">
        <v>45</v>
      </c>
      <c r="G3" s="3" t="s">
        <v>47</v>
      </c>
      <c r="H3" s="3" t="s">
        <v>48</v>
      </c>
    </row>
    <row r="4" spans="1:8" x14ac:dyDescent="0.25">
      <c r="A4" s="2" t="s">
        <v>49</v>
      </c>
      <c r="B4" s="3">
        <v>0</v>
      </c>
      <c r="C4" s="3" t="s">
        <v>50</v>
      </c>
      <c r="D4" s="3" t="s">
        <v>52</v>
      </c>
      <c r="E4" s="3" t="s">
        <v>54</v>
      </c>
      <c r="F4" s="3" t="s">
        <v>56</v>
      </c>
      <c r="G4" s="3" t="s">
        <v>58</v>
      </c>
      <c r="H4" s="3">
        <v>0</v>
      </c>
    </row>
    <row r="5" spans="1:8" x14ac:dyDescent="0.25">
      <c r="A5" s="2" t="s">
        <v>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8" x14ac:dyDescent="0.25">
      <c r="A6" s="2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8" x14ac:dyDescent="0.25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 x14ac:dyDescent="0.25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 x14ac:dyDescent="0.25">
      <c r="A9" s="2" t="s">
        <v>59</v>
      </c>
      <c r="B9" s="3" t="s">
        <v>61</v>
      </c>
      <c r="C9" s="3" t="s">
        <v>63</v>
      </c>
      <c r="D9" s="3" t="s">
        <v>65</v>
      </c>
      <c r="E9" s="3" t="s">
        <v>67</v>
      </c>
      <c r="F9" s="3" t="s">
        <v>69</v>
      </c>
      <c r="G9" s="3" t="s">
        <v>71</v>
      </c>
      <c r="H9" s="3" t="s">
        <v>72</v>
      </c>
    </row>
    <row r="10" spans="1:8" x14ac:dyDescent="0.25">
      <c r="A10" s="2" t="s">
        <v>73</v>
      </c>
      <c r="B10" s="3" t="s">
        <v>75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 x14ac:dyDescent="0.25">
      <c r="A11" s="2" t="s">
        <v>76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 x14ac:dyDescent="0.25">
      <c r="A12" s="2" t="s">
        <v>77</v>
      </c>
      <c r="B12" s="3" t="s">
        <v>79</v>
      </c>
      <c r="C12" s="3" t="s">
        <v>81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 x14ac:dyDescent="0.25">
      <c r="A13" s="2" t="s">
        <v>82</v>
      </c>
      <c r="B13" s="3" t="s">
        <v>84</v>
      </c>
      <c r="C13" s="3" t="s">
        <v>86</v>
      </c>
      <c r="D13" s="3" t="s">
        <v>88</v>
      </c>
      <c r="E13" s="3" t="s">
        <v>90</v>
      </c>
      <c r="F13" s="3" t="s">
        <v>92</v>
      </c>
      <c r="G13" s="3" t="s">
        <v>94</v>
      </c>
      <c r="H13" s="3" t="s">
        <v>95</v>
      </c>
    </row>
    <row r="14" spans="1:8" x14ac:dyDescent="0.25">
      <c r="A14" s="2" t="s">
        <v>10</v>
      </c>
      <c r="B14" s="3" t="s">
        <v>97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 x14ac:dyDescent="0.25">
      <c r="A15" s="4" t="s">
        <v>1</v>
      </c>
      <c r="B15" s="3" t="s">
        <v>100</v>
      </c>
      <c r="C15" s="3" t="s">
        <v>102</v>
      </c>
      <c r="D15" s="3" t="s">
        <v>104</v>
      </c>
      <c r="E15" s="3" t="s">
        <v>105</v>
      </c>
      <c r="F15" s="3" t="s">
        <v>107</v>
      </c>
      <c r="G15" s="3" t="s">
        <v>109</v>
      </c>
      <c r="H15" s="3" t="s">
        <v>110</v>
      </c>
    </row>
    <row r="16" spans="1:8" x14ac:dyDescent="0.25">
      <c r="A16" s="27" t="s">
        <v>111</v>
      </c>
      <c r="B16" s="28"/>
      <c r="C16" s="28"/>
      <c r="D16" s="28"/>
      <c r="E16" s="28"/>
      <c r="F16" s="28"/>
      <c r="G16" s="28"/>
      <c r="H16" s="29"/>
    </row>
    <row r="17" spans="1:8" x14ac:dyDescent="0.25">
      <c r="A17" s="2" t="s">
        <v>112</v>
      </c>
      <c r="B17" s="3" t="s">
        <v>114</v>
      </c>
      <c r="C17" s="3" t="s">
        <v>107</v>
      </c>
      <c r="D17" s="3" t="s">
        <v>117</v>
      </c>
      <c r="E17" s="3" t="s">
        <v>119</v>
      </c>
      <c r="F17" s="3" t="s">
        <v>121</v>
      </c>
      <c r="G17" s="3" t="s">
        <v>123</v>
      </c>
      <c r="H17" s="3" t="s">
        <v>124</v>
      </c>
    </row>
    <row r="18" spans="1:8" x14ac:dyDescent="0.25">
      <c r="A18" s="2" t="s">
        <v>125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 x14ac:dyDescent="0.25">
      <c r="A19" s="2" t="s">
        <v>126</v>
      </c>
      <c r="B19" s="3" t="s">
        <v>128</v>
      </c>
      <c r="C19" s="3" t="s">
        <v>130</v>
      </c>
      <c r="D19" s="3" t="s">
        <v>132</v>
      </c>
      <c r="E19" s="3" t="s">
        <v>134</v>
      </c>
      <c r="F19" s="3" t="s">
        <v>136</v>
      </c>
      <c r="G19" s="3" t="s">
        <v>138</v>
      </c>
      <c r="H19" s="3" t="s">
        <v>139</v>
      </c>
    </row>
    <row r="20" spans="1:8" x14ac:dyDescent="0.25">
      <c r="A20" s="2" t="s">
        <v>140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 x14ac:dyDescent="0.25">
      <c r="A21" s="2" t="s">
        <v>141</v>
      </c>
      <c r="B21" s="3" t="s">
        <v>143</v>
      </c>
      <c r="C21" s="3">
        <v>0</v>
      </c>
      <c r="D21" s="3">
        <v>0</v>
      </c>
      <c r="E21" s="3">
        <v>0</v>
      </c>
      <c r="F21" s="3" t="s">
        <v>145</v>
      </c>
      <c r="G21" s="3">
        <v>0</v>
      </c>
      <c r="H21" s="3">
        <v>0</v>
      </c>
    </row>
    <row r="22" spans="1:8" x14ac:dyDescent="0.25">
      <c r="A22" s="2" t="s">
        <v>146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 x14ac:dyDescent="0.25">
      <c r="A23" s="2" t="s">
        <v>147</v>
      </c>
      <c r="B23" s="3" t="s">
        <v>143</v>
      </c>
      <c r="C23" s="3">
        <v>0</v>
      </c>
      <c r="D23" s="3">
        <v>0</v>
      </c>
      <c r="E23" s="3">
        <v>0</v>
      </c>
      <c r="F23" s="3" t="s">
        <v>145</v>
      </c>
      <c r="G23" s="3">
        <v>0</v>
      </c>
      <c r="H23" s="3">
        <v>0</v>
      </c>
    </row>
    <row r="24" spans="1:8" x14ac:dyDescent="0.25">
      <c r="A24" s="2" t="s">
        <v>148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 x14ac:dyDescent="0.25">
      <c r="A25" s="2" t="s">
        <v>149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 x14ac:dyDescent="0.25">
      <c r="A26" s="2" t="s">
        <v>150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25">
      <c r="A27" s="2" t="s">
        <v>151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 x14ac:dyDescent="0.25">
      <c r="A28" s="2" t="s">
        <v>152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 x14ac:dyDescent="0.25">
      <c r="A29" s="2" t="s">
        <v>153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 x14ac:dyDescent="0.25">
      <c r="A30" s="2" t="s">
        <v>154</v>
      </c>
      <c r="B30" s="3" t="s">
        <v>156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 x14ac:dyDescent="0.25">
      <c r="A31" s="2" t="s">
        <v>158</v>
      </c>
      <c r="B31" s="3" t="s">
        <v>160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 x14ac:dyDescent="0.25">
      <c r="A32" s="4" t="s">
        <v>162</v>
      </c>
      <c r="B32" s="3" t="s">
        <v>163</v>
      </c>
      <c r="C32" s="3" t="s">
        <v>164</v>
      </c>
      <c r="D32" s="3" t="s">
        <v>166</v>
      </c>
      <c r="E32" s="3" t="s">
        <v>168</v>
      </c>
      <c r="F32" s="3" t="s">
        <v>170</v>
      </c>
      <c r="G32" s="3" t="s">
        <v>172</v>
      </c>
      <c r="H32" s="3" t="s">
        <v>173</v>
      </c>
    </row>
    <row r="33" spans="1:8" x14ac:dyDescent="0.25">
      <c r="A33" s="4" t="s">
        <v>174</v>
      </c>
      <c r="B33" s="3" t="s">
        <v>176</v>
      </c>
      <c r="C33" s="3" t="s">
        <v>178</v>
      </c>
      <c r="D33" s="3" t="s">
        <v>180</v>
      </c>
      <c r="E33" s="3" t="s">
        <v>182</v>
      </c>
      <c r="F33" s="3" t="s">
        <v>184</v>
      </c>
      <c r="G33" s="3" t="s">
        <v>186</v>
      </c>
      <c r="H33" s="3" t="s">
        <v>187</v>
      </c>
    </row>
    <row r="34" spans="1:8" x14ac:dyDescent="0.25">
      <c r="A34" s="27" t="s">
        <v>188</v>
      </c>
      <c r="B34" s="28"/>
      <c r="C34" s="28"/>
      <c r="D34" s="28"/>
      <c r="E34" s="28"/>
      <c r="F34" s="28"/>
      <c r="G34" s="28"/>
      <c r="H34" s="29"/>
    </row>
    <row r="35" spans="1:8" x14ac:dyDescent="0.25">
      <c r="A35" s="2" t="s">
        <v>189</v>
      </c>
      <c r="B35" s="3" t="s">
        <v>191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25">
      <c r="A36" s="2" t="s">
        <v>192</v>
      </c>
      <c r="B36" s="3" t="s">
        <v>194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 x14ac:dyDescent="0.25">
      <c r="A37" s="2" t="s">
        <v>195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 x14ac:dyDescent="0.25">
      <c r="A38" s="2" t="s">
        <v>196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 x14ac:dyDescent="0.25">
      <c r="A39" s="2" t="s">
        <v>197</v>
      </c>
      <c r="B39" s="3" t="s">
        <v>199</v>
      </c>
      <c r="C39" s="3" t="s">
        <v>201</v>
      </c>
      <c r="D39" s="3" t="s">
        <v>203</v>
      </c>
      <c r="E39" s="3" t="s">
        <v>205</v>
      </c>
      <c r="F39" s="3" t="s">
        <v>207</v>
      </c>
      <c r="G39" s="3">
        <v>0</v>
      </c>
      <c r="H39" s="3">
        <v>0</v>
      </c>
    </row>
    <row r="40" spans="1:8" x14ac:dyDescent="0.25">
      <c r="A40" s="2" t="s">
        <v>208</v>
      </c>
      <c r="B40" s="3" t="s">
        <v>210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 x14ac:dyDescent="0.25">
      <c r="A41" s="2" t="s">
        <v>211</v>
      </c>
      <c r="B41" s="3">
        <v>0</v>
      </c>
      <c r="C41" s="3">
        <v>0</v>
      </c>
      <c r="D41" s="3" t="s">
        <v>214</v>
      </c>
      <c r="E41" s="3" t="s">
        <v>216</v>
      </c>
      <c r="F41" s="3" t="s">
        <v>218</v>
      </c>
      <c r="G41" s="3" t="s">
        <v>220</v>
      </c>
      <c r="H41" s="3" t="s">
        <v>221</v>
      </c>
    </row>
    <row r="42" spans="1:8" x14ac:dyDescent="0.25">
      <c r="A42" s="2" t="s">
        <v>222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 x14ac:dyDescent="0.25">
      <c r="A43" s="2" t="s">
        <v>223</v>
      </c>
      <c r="B43" s="3" t="s">
        <v>225</v>
      </c>
      <c r="C43" s="3" t="s">
        <v>227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 x14ac:dyDescent="0.25">
      <c r="A44" s="2" t="s">
        <v>228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 t="s">
        <v>230</v>
      </c>
      <c r="H44" s="3" t="s">
        <v>231</v>
      </c>
    </row>
    <row r="45" spans="1:8" x14ac:dyDescent="0.25">
      <c r="A45" s="4" t="s">
        <v>3</v>
      </c>
      <c r="B45" s="3" t="s">
        <v>232</v>
      </c>
      <c r="C45" s="3" t="s">
        <v>234</v>
      </c>
      <c r="D45" s="3" t="s">
        <v>236</v>
      </c>
      <c r="E45" s="3" t="s">
        <v>238</v>
      </c>
      <c r="F45" s="3" t="s">
        <v>240</v>
      </c>
      <c r="G45" s="3" t="s">
        <v>242</v>
      </c>
      <c r="H45" s="3" t="s">
        <v>243</v>
      </c>
    </row>
    <row r="46" spans="1:8" x14ac:dyDescent="0.25">
      <c r="A46" s="4" t="s">
        <v>244</v>
      </c>
      <c r="B46" s="3" t="s">
        <v>246</v>
      </c>
      <c r="C46" s="3" t="s">
        <v>61</v>
      </c>
      <c r="D46" s="3" t="s">
        <v>249</v>
      </c>
      <c r="E46" s="3" t="s">
        <v>251</v>
      </c>
      <c r="F46" s="3" t="s">
        <v>253</v>
      </c>
      <c r="G46" s="5" t="s">
        <v>255</v>
      </c>
      <c r="H46" s="5" t="s">
        <v>256</v>
      </c>
    </row>
    <row r="47" spans="1:8" x14ac:dyDescent="0.25">
      <c r="A47" s="4" t="s">
        <v>257</v>
      </c>
      <c r="B47" s="3" t="s">
        <v>259</v>
      </c>
      <c r="C47" s="3" t="s">
        <v>261</v>
      </c>
      <c r="D47" s="3" t="s">
        <v>263</v>
      </c>
      <c r="E47" s="3" t="s">
        <v>265</v>
      </c>
      <c r="F47" s="3" t="s">
        <v>114</v>
      </c>
      <c r="G47" s="3" t="s">
        <v>268</v>
      </c>
      <c r="H47" s="3" t="s">
        <v>269</v>
      </c>
    </row>
    <row r="48" spans="1:8" x14ac:dyDescent="0.25">
      <c r="A48" s="27" t="s">
        <v>270</v>
      </c>
      <c r="B48" s="28"/>
      <c r="C48" s="28"/>
      <c r="D48" s="28"/>
      <c r="E48" s="28"/>
      <c r="F48" s="28"/>
      <c r="G48" s="28"/>
      <c r="H48" s="29"/>
    </row>
    <row r="49" spans="1:8" x14ac:dyDescent="0.25">
      <c r="A49" s="2" t="s">
        <v>271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 x14ac:dyDescent="0.25">
      <c r="A50" s="2" t="s">
        <v>272</v>
      </c>
      <c r="B50" s="3" t="s">
        <v>274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 x14ac:dyDescent="0.25">
      <c r="A51" s="2" t="s">
        <v>276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25">
      <c r="A52" s="2" t="s">
        <v>277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 x14ac:dyDescent="0.25">
      <c r="A53" s="2" t="s">
        <v>278</v>
      </c>
      <c r="B53" s="3" t="s">
        <v>280</v>
      </c>
      <c r="C53" s="3" t="s">
        <v>282</v>
      </c>
      <c r="D53" s="3" t="s">
        <v>284</v>
      </c>
      <c r="E53" s="3" t="s">
        <v>286</v>
      </c>
      <c r="F53" s="3" t="s">
        <v>288</v>
      </c>
      <c r="G53" s="3" t="s">
        <v>290</v>
      </c>
      <c r="H53" s="3">
        <v>0</v>
      </c>
    </row>
    <row r="54" spans="1:8" x14ac:dyDescent="0.25">
      <c r="A54" s="2" t="s">
        <v>291</v>
      </c>
      <c r="B54" s="3" t="s">
        <v>293</v>
      </c>
      <c r="C54" s="3" t="s">
        <v>295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 x14ac:dyDescent="0.25">
      <c r="A55" s="2" t="s">
        <v>296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 x14ac:dyDescent="0.25">
      <c r="A56" s="4" t="s">
        <v>14</v>
      </c>
      <c r="B56" s="3" t="s">
        <v>298</v>
      </c>
      <c r="C56" s="3" t="s">
        <v>300</v>
      </c>
      <c r="D56" s="3" t="s">
        <v>284</v>
      </c>
      <c r="E56" s="3" t="s">
        <v>286</v>
      </c>
      <c r="F56" s="3" t="s">
        <v>288</v>
      </c>
      <c r="G56" s="3" t="s">
        <v>290</v>
      </c>
      <c r="H56" s="3">
        <v>0</v>
      </c>
    </row>
    <row r="57" spans="1:8" x14ac:dyDescent="0.25">
      <c r="A57" s="4" t="s">
        <v>22</v>
      </c>
      <c r="B57" s="3" t="s">
        <v>302</v>
      </c>
      <c r="C57" s="3" t="s">
        <v>304</v>
      </c>
      <c r="D57" s="3" t="s">
        <v>306</v>
      </c>
      <c r="E57" s="3" t="s">
        <v>308</v>
      </c>
      <c r="F57" s="3" t="s">
        <v>310</v>
      </c>
      <c r="G57" s="3" t="s">
        <v>312</v>
      </c>
      <c r="H57" s="3" t="s">
        <v>243</v>
      </c>
    </row>
    <row r="58" spans="1:8" x14ac:dyDescent="0.25">
      <c r="A58" s="27" t="s">
        <v>313</v>
      </c>
      <c r="B58" s="28"/>
      <c r="C58" s="28"/>
      <c r="D58" s="28"/>
      <c r="E58" s="28"/>
      <c r="F58" s="28"/>
      <c r="G58" s="28"/>
      <c r="H58" s="29"/>
    </row>
    <row r="59" spans="1:8" x14ac:dyDescent="0.25">
      <c r="A59" s="2" t="s">
        <v>314</v>
      </c>
      <c r="B59" s="3" t="s">
        <v>316</v>
      </c>
      <c r="C59" s="3" t="s">
        <v>318</v>
      </c>
      <c r="D59" s="3" t="s">
        <v>320</v>
      </c>
      <c r="E59" s="3" t="s">
        <v>322</v>
      </c>
      <c r="F59" s="3" t="s">
        <v>324</v>
      </c>
      <c r="G59" s="3">
        <v>0</v>
      </c>
      <c r="H59" s="3">
        <v>6289.84</v>
      </c>
    </row>
    <row r="60" spans="1:8" x14ac:dyDescent="0.25">
      <c r="A60" s="2" t="s">
        <v>325</v>
      </c>
      <c r="B60" s="3" t="s">
        <v>327</v>
      </c>
      <c r="C60" s="3" t="s">
        <v>329</v>
      </c>
      <c r="D60" s="3" t="s">
        <v>331</v>
      </c>
      <c r="E60" s="3" t="s">
        <v>333</v>
      </c>
      <c r="F60" s="3" t="s">
        <v>335</v>
      </c>
      <c r="G60" s="3" t="s">
        <v>337</v>
      </c>
      <c r="H60" s="3" t="s">
        <v>338</v>
      </c>
    </row>
    <row r="61" spans="1:8" x14ac:dyDescent="0.25">
      <c r="A61" s="2" t="s">
        <v>339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 x14ac:dyDescent="0.25">
      <c r="A62" s="2" t="s">
        <v>340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25">
      <c r="A63" s="2" t="s">
        <v>341</v>
      </c>
      <c r="B63" s="3" t="s">
        <v>327</v>
      </c>
      <c r="C63" s="3" t="s">
        <v>329</v>
      </c>
      <c r="D63" s="3" t="s">
        <v>331</v>
      </c>
      <c r="E63" s="3" t="s">
        <v>333</v>
      </c>
      <c r="F63" s="3" t="s">
        <v>335</v>
      </c>
      <c r="G63" s="3" t="s">
        <v>337</v>
      </c>
      <c r="H63" s="3" t="s">
        <v>338</v>
      </c>
    </row>
    <row r="64" spans="1:8" x14ac:dyDescent="0.25">
      <c r="A64" s="2" t="s">
        <v>342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 x14ac:dyDescent="0.25">
      <c r="A65" s="2" t="s">
        <v>343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spans="1:8" x14ac:dyDescent="0.25">
      <c r="A66" s="2" t="s">
        <v>344</v>
      </c>
      <c r="B66" s="3" t="s">
        <v>345</v>
      </c>
      <c r="C66" s="3" t="s">
        <v>347</v>
      </c>
      <c r="D66" s="3" t="s">
        <v>263</v>
      </c>
      <c r="E66" s="3" t="s">
        <v>265</v>
      </c>
      <c r="F66" s="3" t="s">
        <v>114</v>
      </c>
      <c r="G66" s="3" t="s">
        <v>337</v>
      </c>
      <c r="H66" s="3" t="s">
        <v>269</v>
      </c>
    </row>
    <row r="67" spans="1:8" x14ac:dyDescent="0.25">
      <c r="A67" s="2" t="s">
        <v>348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 x14ac:dyDescent="0.25">
      <c r="A68" s="2" t="s">
        <v>349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 x14ac:dyDescent="0.25">
      <c r="A69" s="4" t="s">
        <v>16</v>
      </c>
      <c r="B69" s="3" t="s">
        <v>345</v>
      </c>
      <c r="C69" s="3" t="s">
        <v>347</v>
      </c>
      <c r="D69" s="3" t="s">
        <v>263</v>
      </c>
      <c r="E69" s="3" t="s">
        <v>265</v>
      </c>
      <c r="F69" s="3" t="s">
        <v>114</v>
      </c>
      <c r="G69" s="3" t="s">
        <v>337</v>
      </c>
      <c r="H69" s="3" t="s">
        <v>269</v>
      </c>
    </row>
    <row r="70" spans="1:8" x14ac:dyDescent="0.25">
      <c r="A70" s="4" t="s">
        <v>350</v>
      </c>
      <c r="B70" s="3" t="s">
        <v>176</v>
      </c>
      <c r="C70" s="3" t="s">
        <v>178</v>
      </c>
      <c r="D70" s="3" t="s">
        <v>180</v>
      </c>
      <c r="E70" s="3" t="s">
        <v>182</v>
      </c>
      <c r="F70" s="3" t="s">
        <v>184</v>
      </c>
      <c r="G70" s="3" t="s">
        <v>186</v>
      </c>
      <c r="H70" s="3" t="s">
        <v>187</v>
      </c>
    </row>
  </sheetData>
  <mergeCells count="5">
    <mergeCell ref="A2:H2"/>
    <mergeCell ref="A16:H16"/>
    <mergeCell ref="A34:H34"/>
    <mergeCell ref="A48:H48"/>
    <mergeCell ref="A58:H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H34"/>
  <sheetViews>
    <sheetView workbookViewId="0">
      <selection activeCell="I1" sqref="I1"/>
    </sheetView>
  </sheetViews>
  <sheetFormatPr defaultColWidth="79.28515625" defaultRowHeight="15" x14ac:dyDescent="0.25"/>
  <cols>
    <col min="1" max="1" width="31.7109375" bestFit="1" customWidth="1"/>
    <col min="2" max="8" width="14.28515625" bestFit="1" customWidth="1"/>
  </cols>
  <sheetData>
    <row r="1" spans="1:8" x14ac:dyDescent="0.25">
      <c r="A1" s="1" t="s">
        <v>34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</row>
    <row r="2" spans="1:8" x14ac:dyDescent="0.25">
      <c r="A2" s="2" t="s">
        <v>19</v>
      </c>
      <c r="B2" s="3" t="s">
        <v>351</v>
      </c>
      <c r="C2" s="3" t="s">
        <v>353</v>
      </c>
      <c r="D2" s="3" t="s">
        <v>354</v>
      </c>
      <c r="E2" s="3" t="s">
        <v>356</v>
      </c>
      <c r="F2" s="3" t="s">
        <v>360</v>
      </c>
      <c r="G2" s="3" t="s">
        <v>363</v>
      </c>
      <c r="H2" s="3" t="s">
        <v>366</v>
      </c>
    </row>
    <row r="3" spans="1:8" x14ac:dyDescent="0.25">
      <c r="A3" s="2" t="s">
        <v>367</v>
      </c>
      <c r="B3" s="5" t="s">
        <v>369</v>
      </c>
      <c r="C3" s="5" t="s">
        <v>371</v>
      </c>
      <c r="D3" s="5" t="s">
        <v>373</v>
      </c>
      <c r="E3" s="5" t="s">
        <v>376</v>
      </c>
      <c r="F3" s="5" t="s">
        <v>379</v>
      </c>
      <c r="G3" s="5" t="s">
        <v>383</v>
      </c>
      <c r="H3" s="5" t="s">
        <v>386</v>
      </c>
    </row>
    <row r="4" spans="1:8" x14ac:dyDescent="0.25">
      <c r="A4" s="2" t="s">
        <v>20</v>
      </c>
      <c r="B4" s="3" t="s">
        <v>388</v>
      </c>
      <c r="C4" s="3" t="s">
        <v>390</v>
      </c>
      <c r="D4" s="3" t="s">
        <v>392</v>
      </c>
      <c r="E4" s="3" t="s">
        <v>395</v>
      </c>
      <c r="F4" s="3" t="s">
        <v>399</v>
      </c>
      <c r="G4" s="3" t="s">
        <v>403</v>
      </c>
      <c r="H4" s="3" t="s">
        <v>406</v>
      </c>
    </row>
    <row r="5" spans="1:8" x14ac:dyDescent="0.25">
      <c r="A5" s="2" t="s">
        <v>407</v>
      </c>
      <c r="B5" s="3" t="s">
        <v>409</v>
      </c>
      <c r="C5" s="3" t="s">
        <v>411</v>
      </c>
      <c r="D5" s="3" t="s">
        <v>413</v>
      </c>
      <c r="E5" s="3" t="s">
        <v>416</v>
      </c>
      <c r="F5" s="3" t="s">
        <v>420</v>
      </c>
      <c r="G5" s="3">
        <v>5522.09</v>
      </c>
      <c r="H5" s="3">
        <v>1572.46</v>
      </c>
    </row>
    <row r="6" spans="1:8" x14ac:dyDescent="0.25">
      <c r="A6" s="2" t="s">
        <v>425</v>
      </c>
      <c r="B6" s="5" t="s">
        <v>427</v>
      </c>
      <c r="C6" s="5" t="s">
        <v>429</v>
      </c>
      <c r="D6" s="5" t="s">
        <v>431</v>
      </c>
      <c r="E6" s="5" t="s">
        <v>434</v>
      </c>
      <c r="F6" s="5" t="s">
        <v>438</v>
      </c>
      <c r="G6" s="5" t="s">
        <v>442</v>
      </c>
      <c r="H6" s="5" t="s">
        <v>445</v>
      </c>
    </row>
    <row r="7" spans="1:8" x14ac:dyDescent="0.25">
      <c r="A7" s="2" t="s">
        <v>446</v>
      </c>
      <c r="B7" s="5" t="s">
        <v>448</v>
      </c>
      <c r="C7" s="5" t="s">
        <v>450</v>
      </c>
      <c r="D7" s="5" t="s">
        <v>452</v>
      </c>
      <c r="E7" s="5" t="s">
        <v>455</v>
      </c>
      <c r="F7" s="5" t="s">
        <v>459</v>
      </c>
      <c r="G7" s="5" t="s">
        <v>463</v>
      </c>
      <c r="H7" s="5" t="s">
        <v>466</v>
      </c>
    </row>
    <row r="8" spans="1:8" x14ac:dyDescent="0.25">
      <c r="A8" s="2" t="s">
        <v>467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 x14ac:dyDescent="0.25">
      <c r="A9" s="2" t="s">
        <v>468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 x14ac:dyDescent="0.25">
      <c r="A10" s="2" t="s">
        <v>469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 x14ac:dyDescent="0.25">
      <c r="A11" s="2" t="s">
        <v>470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 x14ac:dyDescent="0.25">
      <c r="A12" s="2" t="s">
        <v>471</v>
      </c>
      <c r="B12" s="5" t="s">
        <v>472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 x14ac:dyDescent="0.25">
      <c r="A13" s="2" t="s">
        <v>473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 x14ac:dyDescent="0.25">
      <c r="A14" s="2" t="s">
        <v>474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 x14ac:dyDescent="0.25">
      <c r="A15" s="2" t="s">
        <v>475</v>
      </c>
      <c r="B15" s="5" t="s">
        <v>477</v>
      </c>
      <c r="C15" s="3" t="s">
        <v>479</v>
      </c>
      <c r="D15" s="3" t="s">
        <v>481</v>
      </c>
      <c r="E15" s="3" t="s">
        <v>484</v>
      </c>
      <c r="F15" s="3" t="s">
        <v>488</v>
      </c>
      <c r="G15" s="3" t="s">
        <v>492</v>
      </c>
      <c r="H15" s="3" t="s">
        <v>495</v>
      </c>
    </row>
    <row r="16" spans="1:8" x14ac:dyDescent="0.25">
      <c r="A16" s="2" t="s">
        <v>496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25">
      <c r="A17" s="2" t="s">
        <v>497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 x14ac:dyDescent="0.25">
      <c r="A18" s="2" t="s">
        <v>498</v>
      </c>
      <c r="B18" s="5" t="s">
        <v>500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 x14ac:dyDescent="0.25">
      <c r="A19" s="2" t="s">
        <v>502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 x14ac:dyDescent="0.25">
      <c r="A20" s="2" t="s">
        <v>503</v>
      </c>
      <c r="B20" s="5" t="s">
        <v>505</v>
      </c>
      <c r="C20" s="3" t="s">
        <v>479</v>
      </c>
      <c r="D20" s="3" t="s">
        <v>481</v>
      </c>
      <c r="E20" s="3" t="s">
        <v>484</v>
      </c>
      <c r="F20" s="3" t="s">
        <v>488</v>
      </c>
      <c r="G20" s="3" t="s">
        <v>492</v>
      </c>
      <c r="H20" s="3" t="s">
        <v>495</v>
      </c>
    </row>
    <row r="21" spans="1:8" x14ac:dyDescent="0.25">
      <c r="A21" s="2" t="s">
        <v>507</v>
      </c>
      <c r="B21" s="3" t="s">
        <v>509</v>
      </c>
      <c r="C21" s="5" t="s">
        <v>511</v>
      </c>
      <c r="D21" s="5" t="s">
        <v>513</v>
      </c>
      <c r="E21" s="5" t="s">
        <v>516</v>
      </c>
      <c r="F21" s="5" t="s">
        <v>520</v>
      </c>
      <c r="G21" s="5" t="s">
        <v>524</v>
      </c>
      <c r="H21" s="5" t="s">
        <v>527</v>
      </c>
    </row>
    <row r="22" spans="1:8" x14ac:dyDescent="0.25">
      <c r="A22" s="2" t="s">
        <v>528</v>
      </c>
      <c r="B22" s="3" t="s">
        <v>530</v>
      </c>
      <c r="C22" s="5" t="s">
        <v>532</v>
      </c>
      <c r="D22" s="5" t="s">
        <v>534</v>
      </c>
      <c r="E22" s="5" t="s">
        <v>537</v>
      </c>
      <c r="F22" s="5" t="s">
        <v>541</v>
      </c>
      <c r="G22" s="5" t="s">
        <v>545</v>
      </c>
      <c r="H22" s="5" t="s">
        <v>548</v>
      </c>
    </row>
    <row r="23" spans="1:8" x14ac:dyDescent="0.25">
      <c r="A23" s="2" t="s">
        <v>13</v>
      </c>
      <c r="B23" s="5" t="s">
        <v>550</v>
      </c>
      <c r="C23" s="3" t="s">
        <v>552</v>
      </c>
      <c r="D23" s="3" t="s">
        <v>554</v>
      </c>
      <c r="E23" s="3" t="s">
        <v>557</v>
      </c>
      <c r="F23" s="3" t="s">
        <v>561</v>
      </c>
      <c r="G23" s="3" t="s">
        <v>565</v>
      </c>
      <c r="H23" s="3" t="s">
        <v>568</v>
      </c>
    </row>
    <row r="24" spans="1:8" x14ac:dyDescent="0.25">
      <c r="A24" s="2" t="s">
        <v>569</v>
      </c>
      <c r="B24" s="5" t="s">
        <v>570</v>
      </c>
      <c r="C24" s="3" t="s">
        <v>552</v>
      </c>
      <c r="D24" s="3" t="s">
        <v>554</v>
      </c>
      <c r="E24" s="3" t="s">
        <v>557</v>
      </c>
      <c r="F24" s="3" t="s">
        <v>561</v>
      </c>
      <c r="G24" s="3" t="s">
        <v>565</v>
      </c>
      <c r="H24" s="3" t="s">
        <v>568</v>
      </c>
    </row>
    <row r="25" spans="1:8" x14ac:dyDescent="0.25">
      <c r="A25" s="2" t="s">
        <v>571</v>
      </c>
      <c r="B25" s="3" t="s">
        <v>572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 x14ac:dyDescent="0.25">
      <c r="A26" s="2" t="s">
        <v>573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25">
      <c r="A27" s="2" t="s">
        <v>574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 x14ac:dyDescent="0.25">
      <c r="A28" s="27" t="s">
        <v>575</v>
      </c>
      <c r="B28" s="28"/>
      <c r="C28" s="28"/>
      <c r="D28" s="28"/>
      <c r="E28" s="28"/>
      <c r="F28" s="28"/>
      <c r="G28" s="28"/>
      <c r="H28" s="29"/>
    </row>
    <row r="29" spans="1:8" x14ac:dyDescent="0.25">
      <c r="A29" s="2" t="s">
        <v>576</v>
      </c>
      <c r="B29" s="3">
        <v>-0.06</v>
      </c>
      <c r="C29" s="3">
        <v>0.04</v>
      </c>
      <c r="D29" s="3">
        <v>0.05</v>
      </c>
      <c r="E29" s="3">
        <v>0.05</v>
      </c>
      <c r="F29" s="3">
        <v>0.04</v>
      </c>
      <c r="G29" s="3">
        <v>0</v>
      </c>
      <c r="H29" s="3">
        <v>0</v>
      </c>
    </row>
    <row r="30" spans="1:8" x14ac:dyDescent="0.25">
      <c r="A30" s="2" t="s">
        <v>577</v>
      </c>
      <c r="B30" s="3">
        <v>-0.06</v>
      </c>
      <c r="C30" s="3">
        <v>0.04</v>
      </c>
      <c r="D30" s="3">
        <v>0.05</v>
      </c>
      <c r="E30" s="3">
        <v>0.05</v>
      </c>
      <c r="F30" s="3">
        <v>0.04</v>
      </c>
      <c r="G30" s="3">
        <v>0</v>
      </c>
      <c r="H30" s="3">
        <v>0</v>
      </c>
    </row>
    <row r="31" spans="1:8" x14ac:dyDescent="0.25">
      <c r="A31" s="2" t="s">
        <v>578</v>
      </c>
      <c r="B31" s="5" t="s">
        <v>580</v>
      </c>
      <c r="C31" s="5" t="s">
        <v>582</v>
      </c>
      <c r="D31" s="3" t="s">
        <v>584</v>
      </c>
      <c r="E31" s="5" t="s">
        <v>587</v>
      </c>
      <c r="F31" s="5" t="s">
        <v>591</v>
      </c>
      <c r="G31" s="3" t="s">
        <v>594</v>
      </c>
      <c r="H31" s="3" t="s">
        <v>597</v>
      </c>
    </row>
    <row r="32" spans="1:8" x14ac:dyDescent="0.25">
      <c r="A32" s="2" t="s">
        <v>598</v>
      </c>
      <c r="B32" s="5" t="s">
        <v>600</v>
      </c>
      <c r="C32" s="3" t="s">
        <v>602</v>
      </c>
      <c r="D32" s="3" t="s">
        <v>604</v>
      </c>
      <c r="E32" s="3" t="s">
        <v>607</v>
      </c>
      <c r="F32" s="3" t="s">
        <v>611</v>
      </c>
      <c r="G32" s="3" t="s">
        <v>615</v>
      </c>
      <c r="H32" s="3" t="s">
        <v>618</v>
      </c>
    </row>
    <row r="33" spans="1:8" x14ac:dyDescent="0.25">
      <c r="A33" s="2" t="s">
        <v>619</v>
      </c>
      <c r="B33" s="5" t="s">
        <v>620</v>
      </c>
      <c r="C33" s="3" t="s">
        <v>602</v>
      </c>
      <c r="D33" s="3" t="s">
        <v>604</v>
      </c>
      <c r="E33" s="3" t="s">
        <v>607</v>
      </c>
      <c r="F33" s="3">
        <v>0</v>
      </c>
      <c r="G33" s="3">
        <v>0</v>
      </c>
      <c r="H33" s="3">
        <v>0</v>
      </c>
    </row>
    <row r="34" spans="1:8" x14ac:dyDescent="0.25">
      <c r="A34" s="2" t="s">
        <v>621</v>
      </c>
      <c r="B34" s="3" t="s">
        <v>572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</sheetData>
  <mergeCells count="1">
    <mergeCell ref="A28:H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63BC-0ED8-41D5-8FAF-0B69A0B3A39A}">
  <dimension ref="A1:P54"/>
  <sheetViews>
    <sheetView workbookViewId="0">
      <selection activeCell="I4" sqref="I4"/>
    </sheetView>
  </sheetViews>
  <sheetFormatPr defaultColWidth="74.42578125" defaultRowHeight="15" x14ac:dyDescent="0.25"/>
  <cols>
    <col min="1" max="1" width="46" bestFit="1" customWidth="1"/>
    <col min="2" max="8" width="14.28515625" bestFit="1" customWidth="1"/>
  </cols>
  <sheetData>
    <row r="1" spans="1:16" x14ac:dyDescent="0.25">
      <c r="A1" s="1" t="s">
        <v>34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</row>
    <row r="2" spans="1:16" x14ac:dyDescent="0.25">
      <c r="A2" s="27" t="s">
        <v>622</v>
      </c>
      <c r="B2" s="28"/>
      <c r="C2" s="28"/>
      <c r="D2" s="28"/>
      <c r="E2" s="28"/>
      <c r="F2" s="28"/>
      <c r="G2" s="28"/>
      <c r="H2" s="29"/>
      <c r="I2" s="17"/>
      <c r="J2" s="28"/>
      <c r="K2" s="28"/>
      <c r="L2" s="28"/>
      <c r="M2" s="28"/>
      <c r="N2" s="28"/>
      <c r="O2" s="28"/>
      <c r="P2" s="29"/>
    </row>
    <row r="3" spans="1:16" x14ac:dyDescent="0.25">
      <c r="A3" s="2" t="s">
        <v>623</v>
      </c>
      <c r="B3" s="5" t="s">
        <v>505</v>
      </c>
      <c r="C3" s="3" t="s">
        <v>479</v>
      </c>
      <c r="D3" s="3" t="s">
        <v>481</v>
      </c>
      <c r="E3" s="3" t="s">
        <v>484</v>
      </c>
      <c r="F3" s="3" t="s">
        <v>488</v>
      </c>
      <c r="G3" s="3" t="s">
        <v>492</v>
      </c>
      <c r="H3" s="3" t="s">
        <v>495</v>
      </c>
      <c r="I3" s="3"/>
      <c r="J3" s="3"/>
      <c r="K3" s="3"/>
      <c r="L3" s="3"/>
      <c r="M3" s="3"/>
      <c r="N3" s="3"/>
      <c r="O3" s="3"/>
      <c r="P3" s="3"/>
    </row>
    <row r="4" spans="1:16" x14ac:dyDescent="0.25">
      <c r="A4" s="2" t="s">
        <v>624</v>
      </c>
      <c r="B4" s="3" t="s">
        <v>625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/>
      <c r="J4" s="3"/>
      <c r="K4" s="3"/>
      <c r="L4" s="3"/>
      <c r="M4" s="3"/>
      <c r="N4" s="3"/>
      <c r="O4" s="3"/>
      <c r="P4" s="3"/>
    </row>
    <row r="5" spans="1:16" x14ac:dyDescent="0.25">
      <c r="A5" s="2" t="s">
        <v>626</v>
      </c>
      <c r="B5" s="3" t="s">
        <v>628</v>
      </c>
      <c r="C5" s="3" t="s">
        <v>630</v>
      </c>
      <c r="D5" s="3" t="s">
        <v>632</v>
      </c>
      <c r="E5" s="3" t="s">
        <v>634</v>
      </c>
      <c r="F5" s="3" t="s">
        <v>636</v>
      </c>
      <c r="G5" s="3" t="s">
        <v>639</v>
      </c>
      <c r="H5" s="3" t="s">
        <v>641</v>
      </c>
      <c r="I5" s="3"/>
      <c r="J5" s="3"/>
      <c r="K5" s="3"/>
      <c r="L5" s="3"/>
      <c r="M5" s="3"/>
      <c r="N5" s="3"/>
      <c r="O5" s="3"/>
      <c r="P5" s="3"/>
    </row>
    <row r="6" spans="1:16" x14ac:dyDescent="0.25">
      <c r="A6" s="2" t="s">
        <v>642</v>
      </c>
      <c r="B6" s="3">
        <v>0</v>
      </c>
      <c r="C6" s="5" t="s">
        <v>644</v>
      </c>
      <c r="D6" s="5" t="s">
        <v>646</v>
      </c>
      <c r="E6" s="3" t="s">
        <v>647</v>
      </c>
      <c r="F6" s="3" t="s">
        <v>648</v>
      </c>
      <c r="G6" s="3">
        <v>0</v>
      </c>
      <c r="H6" s="3">
        <v>0</v>
      </c>
      <c r="I6" s="3"/>
      <c r="J6" s="3"/>
      <c r="K6" s="3"/>
      <c r="L6" s="3"/>
      <c r="M6" s="3"/>
      <c r="N6" s="3"/>
      <c r="O6" s="3"/>
      <c r="P6" s="3"/>
    </row>
    <row r="7" spans="1:16" x14ac:dyDescent="0.25">
      <c r="A7" s="2" t="s">
        <v>649</v>
      </c>
      <c r="B7" s="5" t="s">
        <v>651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/>
      <c r="J7" s="3"/>
      <c r="K7" s="3"/>
      <c r="L7" s="3"/>
      <c r="M7" s="3"/>
      <c r="N7" s="3"/>
      <c r="O7" s="3"/>
      <c r="P7" s="3"/>
    </row>
    <row r="8" spans="1:16" x14ac:dyDescent="0.25">
      <c r="A8" s="2" t="s">
        <v>652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/>
      <c r="J8" s="3"/>
      <c r="K8" s="3"/>
      <c r="L8" s="3"/>
      <c r="M8" s="3"/>
      <c r="N8" s="3"/>
      <c r="O8" s="3"/>
      <c r="P8" s="3"/>
    </row>
    <row r="9" spans="1:16" x14ac:dyDescent="0.25">
      <c r="A9" s="2" t="s">
        <v>473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/>
      <c r="J9" s="3"/>
      <c r="K9" s="3"/>
      <c r="L9" s="3"/>
      <c r="M9" s="3"/>
      <c r="N9" s="3"/>
      <c r="O9" s="3"/>
      <c r="P9" s="3"/>
    </row>
    <row r="10" spans="1:16" x14ac:dyDescent="0.25">
      <c r="A10" s="2" t="s">
        <v>653</v>
      </c>
      <c r="B10" s="3" t="s">
        <v>655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657</v>
      </c>
      <c r="B11" s="5" t="s">
        <v>659</v>
      </c>
      <c r="C11" s="5" t="s">
        <v>661</v>
      </c>
      <c r="D11" s="5" t="s">
        <v>663</v>
      </c>
      <c r="E11" s="5" t="s">
        <v>665</v>
      </c>
      <c r="F11" s="5" t="s">
        <v>667</v>
      </c>
      <c r="G11" s="3">
        <v>-5522.09</v>
      </c>
      <c r="H11" s="3">
        <v>-1572.46</v>
      </c>
      <c r="I11" s="5"/>
      <c r="J11" s="5"/>
      <c r="K11" s="5"/>
      <c r="L11" s="5"/>
      <c r="M11" s="3"/>
      <c r="N11" s="3"/>
      <c r="O11" s="3"/>
      <c r="P11" s="3"/>
    </row>
    <row r="12" spans="1:16" x14ac:dyDescent="0.25">
      <c r="A12" s="2" t="s">
        <v>669</v>
      </c>
      <c r="B12" s="3" t="s">
        <v>671</v>
      </c>
      <c r="C12" s="5" t="s">
        <v>673</v>
      </c>
      <c r="D12" s="5" t="s">
        <v>675</v>
      </c>
      <c r="E12" s="5" t="s">
        <v>677</v>
      </c>
      <c r="F12" s="5" t="s">
        <v>679</v>
      </c>
      <c r="G12" s="5" t="s">
        <v>682</v>
      </c>
      <c r="H12" s="5" t="s">
        <v>684</v>
      </c>
      <c r="I12" s="5"/>
      <c r="J12" s="3"/>
      <c r="K12" s="5"/>
      <c r="L12" s="3"/>
      <c r="M12" s="5"/>
      <c r="N12" s="5"/>
      <c r="O12" s="5"/>
      <c r="P12" s="5"/>
    </row>
    <row r="13" spans="1:16" x14ac:dyDescent="0.25">
      <c r="A13" s="2" t="s">
        <v>685</v>
      </c>
      <c r="B13" s="5" t="s">
        <v>687</v>
      </c>
      <c r="C13" s="3" t="s">
        <v>689</v>
      </c>
      <c r="D13" s="5" t="s">
        <v>691</v>
      </c>
      <c r="E13" s="5" t="s">
        <v>693</v>
      </c>
      <c r="F13" s="3" t="s">
        <v>695</v>
      </c>
      <c r="G13" s="5" t="s">
        <v>698</v>
      </c>
      <c r="H13" s="5" t="s">
        <v>700</v>
      </c>
      <c r="I13" s="5"/>
      <c r="J13" s="5"/>
      <c r="K13" s="3"/>
      <c r="L13" s="3"/>
      <c r="M13" s="5"/>
      <c r="N13" s="5"/>
      <c r="O13" s="5"/>
      <c r="P13" s="5"/>
    </row>
    <row r="14" spans="1:16" x14ac:dyDescent="0.25">
      <c r="A14" s="2" t="s">
        <v>701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2" t="s">
        <v>702</v>
      </c>
      <c r="B15" s="3" t="s">
        <v>704</v>
      </c>
      <c r="C15" s="5" t="s">
        <v>706</v>
      </c>
      <c r="D15" s="3" t="s">
        <v>708</v>
      </c>
      <c r="E15" s="3" t="s">
        <v>710</v>
      </c>
      <c r="F15" s="3" t="s">
        <v>712</v>
      </c>
      <c r="G15" s="3" t="s">
        <v>715</v>
      </c>
      <c r="H15" s="3" t="s">
        <v>717</v>
      </c>
      <c r="I15" s="3"/>
      <c r="J15" s="5"/>
      <c r="K15" s="3"/>
      <c r="L15" s="3"/>
      <c r="M15" s="3"/>
      <c r="N15" s="3"/>
      <c r="O15" s="3"/>
      <c r="P15" s="3"/>
    </row>
    <row r="16" spans="1:16" x14ac:dyDescent="0.25">
      <c r="A16" s="2" t="s">
        <v>718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719</v>
      </c>
      <c r="B17" s="3" t="s">
        <v>721</v>
      </c>
      <c r="C17" s="5" t="s">
        <v>722</v>
      </c>
      <c r="D17" s="5" t="s">
        <v>724</v>
      </c>
      <c r="E17" s="5" t="s">
        <v>725</v>
      </c>
      <c r="F17" s="3">
        <v>0</v>
      </c>
      <c r="G17" s="3">
        <v>0</v>
      </c>
      <c r="H17" s="3">
        <v>0</v>
      </c>
      <c r="I17" s="5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726</v>
      </c>
      <c r="B18" s="3" t="s">
        <v>728</v>
      </c>
      <c r="C18" s="3" t="s">
        <v>730</v>
      </c>
      <c r="D18" s="3" t="s">
        <v>732</v>
      </c>
      <c r="E18" s="3" t="s">
        <v>734</v>
      </c>
      <c r="F18" s="3" t="s">
        <v>736</v>
      </c>
      <c r="G18" s="3" t="s">
        <v>739</v>
      </c>
      <c r="H18" s="3" t="s">
        <v>741</v>
      </c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742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743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2" t="s">
        <v>744</v>
      </c>
      <c r="B21" s="5" t="s">
        <v>746</v>
      </c>
      <c r="C21" s="5" t="s">
        <v>748</v>
      </c>
      <c r="D21" s="5" t="s">
        <v>750</v>
      </c>
      <c r="E21" s="5" t="s">
        <v>752</v>
      </c>
      <c r="F21" s="5" t="s">
        <v>754</v>
      </c>
      <c r="G21" s="5" t="s">
        <v>757</v>
      </c>
      <c r="H21" s="3">
        <v>0</v>
      </c>
      <c r="I21" s="5"/>
      <c r="J21" s="5"/>
      <c r="K21" s="5"/>
      <c r="L21" s="5"/>
      <c r="M21" s="5"/>
      <c r="N21" s="5"/>
      <c r="O21" s="5"/>
      <c r="P21" s="3"/>
    </row>
    <row r="22" spans="1:16" x14ac:dyDescent="0.25">
      <c r="A22" s="2" t="s">
        <v>759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4" t="s">
        <v>760</v>
      </c>
      <c r="B23" s="3" t="s">
        <v>762</v>
      </c>
      <c r="C23" s="3" t="s">
        <v>764</v>
      </c>
      <c r="D23" s="3" t="s">
        <v>766</v>
      </c>
      <c r="E23" s="3" t="s">
        <v>768</v>
      </c>
      <c r="F23" s="3" t="s">
        <v>770</v>
      </c>
      <c r="G23" s="3" t="s">
        <v>773</v>
      </c>
      <c r="H23" s="3" t="s">
        <v>741</v>
      </c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27" t="s">
        <v>775</v>
      </c>
      <c r="B24" s="28"/>
      <c r="C24" s="28"/>
      <c r="D24" s="28"/>
      <c r="E24" s="28"/>
      <c r="F24" s="28"/>
      <c r="G24" s="28"/>
      <c r="H24" s="29"/>
      <c r="I24" s="17"/>
      <c r="J24" s="28"/>
      <c r="K24" s="28"/>
      <c r="L24" s="28"/>
      <c r="M24" s="28"/>
      <c r="N24" s="28"/>
      <c r="O24" s="28"/>
      <c r="P24" s="29"/>
    </row>
    <row r="25" spans="1:16" x14ac:dyDescent="0.25">
      <c r="A25" s="2" t="s">
        <v>776</v>
      </c>
      <c r="B25" s="5" t="s">
        <v>778</v>
      </c>
      <c r="C25" s="5" t="s">
        <v>780</v>
      </c>
      <c r="D25" s="5" t="s">
        <v>782</v>
      </c>
      <c r="E25" s="5" t="s">
        <v>784</v>
      </c>
      <c r="F25" s="5" t="s">
        <v>786</v>
      </c>
      <c r="G25" s="5" t="s">
        <v>789</v>
      </c>
      <c r="H25" s="5" t="s">
        <v>791</v>
      </c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2" t="s">
        <v>792</v>
      </c>
      <c r="B26" s="3">
        <v>0</v>
      </c>
      <c r="C26" s="3" t="s">
        <v>794</v>
      </c>
      <c r="D26" s="3" t="s">
        <v>796</v>
      </c>
      <c r="E26" s="3">
        <v>5367.06</v>
      </c>
      <c r="F26" s="3" t="s">
        <v>797</v>
      </c>
      <c r="G26" s="3">
        <v>0</v>
      </c>
      <c r="H26" s="3">
        <v>0</v>
      </c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798</v>
      </c>
      <c r="B27" s="5" t="s">
        <v>799</v>
      </c>
      <c r="C27" s="3">
        <v>0</v>
      </c>
      <c r="D27" s="3">
        <v>0</v>
      </c>
      <c r="E27" s="3">
        <v>0</v>
      </c>
      <c r="F27" s="5" t="s">
        <v>800</v>
      </c>
      <c r="G27" s="3">
        <v>0</v>
      </c>
      <c r="H27" s="3">
        <v>0</v>
      </c>
      <c r="I27" s="3"/>
      <c r="J27" s="3"/>
      <c r="K27" s="5"/>
      <c r="L27" s="5"/>
      <c r="M27" s="3"/>
      <c r="N27" s="3"/>
      <c r="O27" s="3"/>
      <c r="P27" s="3"/>
    </row>
    <row r="28" spans="1:16" x14ac:dyDescent="0.25">
      <c r="A28" s="2" t="s">
        <v>802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803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804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805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806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808</v>
      </c>
      <c r="B33" s="3" t="s">
        <v>810</v>
      </c>
      <c r="C33" s="3" t="s">
        <v>812</v>
      </c>
      <c r="D33" s="3" t="s">
        <v>813</v>
      </c>
      <c r="E33" s="3" t="s">
        <v>815</v>
      </c>
      <c r="F33" s="3">
        <v>5026.68</v>
      </c>
      <c r="G33" s="3">
        <v>5522.09</v>
      </c>
      <c r="H33" s="3">
        <v>1572.46</v>
      </c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817</v>
      </c>
      <c r="B34" s="3" t="s">
        <v>818</v>
      </c>
      <c r="C34" s="5" t="s">
        <v>820</v>
      </c>
      <c r="D34" s="3">
        <v>0</v>
      </c>
      <c r="E34" s="3">
        <v>0</v>
      </c>
      <c r="F34" s="5" t="s">
        <v>821</v>
      </c>
      <c r="G34" s="3">
        <v>0</v>
      </c>
      <c r="H34" s="3">
        <v>0</v>
      </c>
      <c r="I34" s="3"/>
      <c r="J34" s="3"/>
      <c r="K34" s="5"/>
      <c r="L34" s="5"/>
      <c r="M34" s="3"/>
      <c r="N34" s="3"/>
      <c r="O34" s="3"/>
      <c r="P34" s="3"/>
    </row>
    <row r="35" spans="1:16" x14ac:dyDescent="0.25">
      <c r="A35" s="4" t="s">
        <v>823</v>
      </c>
      <c r="B35" s="5" t="s">
        <v>825</v>
      </c>
      <c r="C35" s="5" t="s">
        <v>827</v>
      </c>
      <c r="D35" s="5" t="s">
        <v>829</v>
      </c>
      <c r="E35" s="5" t="s">
        <v>831</v>
      </c>
      <c r="F35" s="5" t="s">
        <v>833</v>
      </c>
      <c r="G35" s="5" t="s">
        <v>836</v>
      </c>
      <c r="H35" s="5" t="s">
        <v>838</v>
      </c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27" t="s">
        <v>839</v>
      </c>
      <c r="B36" s="28"/>
      <c r="C36" s="28"/>
      <c r="D36" s="28"/>
      <c r="E36" s="28"/>
      <c r="F36" s="28"/>
      <c r="G36" s="28"/>
      <c r="H36" s="29"/>
      <c r="I36" s="17"/>
      <c r="J36" s="28"/>
      <c r="K36" s="28"/>
      <c r="L36" s="28"/>
      <c r="M36" s="28"/>
      <c r="N36" s="28"/>
      <c r="O36" s="28"/>
      <c r="P36" s="29"/>
    </row>
    <row r="37" spans="1:16" x14ac:dyDescent="0.25">
      <c r="A37" s="2" t="s">
        <v>840</v>
      </c>
      <c r="B37" s="3" t="s">
        <v>842</v>
      </c>
      <c r="C37" s="3" t="s">
        <v>844</v>
      </c>
      <c r="D37" s="3">
        <v>0</v>
      </c>
      <c r="E37" s="3">
        <v>0</v>
      </c>
      <c r="F37" s="3">
        <v>0</v>
      </c>
      <c r="G37" s="3" t="s">
        <v>845</v>
      </c>
      <c r="H37" s="3" t="s">
        <v>847</v>
      </c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848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850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2" t="s">
        <v>851</v>
      </c>
      <c r="B40" s="3">
        <v>0</v>
      </c>
      <c r="C40" s="3">
        <v>0</v>
      </c>
      <c r="D40" s="3">
        <v>0</v>
      </c>
      <c r="E40" s="3">
        <v>0</v>
      </c>
      <c r="F40" s="3" t="s">
        <v>852</v>
      </c>
      <c r="G40" s="3">
        <v>0</v>
      </c>
      <c r="H40" s="3">
        <v>0</v>
      </c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2" t="s">
        <v>853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2" t="s">
        <v>854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2" t="s">
        <v>855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/>
      <c r="J43" s="3"/>
      <c r="K43" s="3"/>
      <c r="L43" s="3"/>
      <c r="M43" s="3"/>
      <c r="N43" s="3"/>
      <c r="O43" s="3"/>
      <c r="P43" s="3"/>
    </row>
    <row r="44" spans="1:16" x14ac:dyDescent="0.25">
      <c r="A44" s="2" t="s">
        <v>856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2" t="s">
        <v>857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2" t="s">
        <v>858</v>
      </c>
      <c r="B46" s="5" t="s">
        <v>860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2" t="s">
        <v>861</v>
      </c>
      <c r="B47" s="5" t="s">
        <v>863</v>
      </c>
      <c r="C47" s="3" t="s">
        <v>864</v>
      </c>
      <c r="D47" s="3" t="s">
        <v>866</v>
      </c>
      <c r="E47" s="3" t="s">
        <v>867</v>
      </c>
      <c r="F47" s="3">
        <v>0</v>
      </c>
      <c r="G47" s="5" t="s">
        <v>868</v>
      </c>
      <c r="H47" s="3">
        <v>0</v>
      </c>
      <c r="I47" s="3"/>
      <c r="J47" s="3"/>
      <c r="K47" s="3"/>
      <c r="L47" s="3"/>
      <c r="M47" s="3"/>
      <c r="N47" s="5"/>
      <c r="O47" s="3"/>
      <c r="P47" s="3"/>
    </row>
    <row r="48" spans="1:16" x14ac:dyDescent="0.25">
      <c r="A48" s="4" t="s">
        <v>869</v>
      </c>
      <c r="B48" s="3" t="s">
        <v>870</v>
      </c>
      <c r="C48" s="3" t="s">
        <v>871</v>
      </c>
      <c r="D48" s="3" t="s">
        <v>866</v>
      </c>
      <c r="E48" s="3" t="s">
        <v>867</v>
      </c>
      <c r="F48" s="3" t="s">
        <v>852</v>
      </c>
      <c r="G48" s="3" t="s">
        <v>872</v>
      </c>
      <c r="H48" s="3" t="s">
        <v>847</v>
      </c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4" t="s">
        <v>873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/>
      <c r="J49" s="3"/>
      <c r="K49" s="3"/>
      <c r="L49" s="3"/>
      <c r="M49" s="3"/>
      <c r="N49" s="3"/>
      <c r="O49" s="3"/>
      <c r="P49" s="3"/>
    </row>
    <row r="50" spans="1:16" x14ac:dyDescent="0.25">
      <c r="A50" s="4" t="s">
        <v>874</v>
      </c>
      <c r="B50" s="3" t="s">
        <v>876</v>
      </c>
      <c r="C50" s="5" t="s">
        <v>878</v>
      </c>
      <c r="D50" s="5" t="s">
        <v>880</v>
      </c>
      <c r="E50" s="3" t="s">
        <v>882</v>
      </c>
      <c r="F50" s="3" t="s">
        <v>884</v>
      </c>
      <c r="G50" s="3" t="s">
        <v>887</v>
      </c>
      <c r="H50" s="3" t="s">
        <v>48</v>
      </c>
      <c r="I50" s="3"/>
      <c r="J50" s="5"/>
      <c r="K50" s="3"/>
      <c r="L50" s="3"/>
      <c r="M50" s="3"/>
      <c r="N50" s="3"/>
      <c r="O50" s="3"/>
      <c r="P50" s="3"/>
    </row>
    <row r="51" spans="1:16" x14ac:dyDescent="0.25">
      <c r="A51" s="4" t="s">
        <v>889</v>
      </c>
      <c r="B51" s="3" t="s">
        <v>891</v>
      </c>
      <c r="C51" s="3" t="s">
        <v>893</v>
      </c>
      <c r="D51" s="3" t="s">
        <v>895</v>
      </c>
      <c r="E51" s="3" t="s">
        <v>897</v>
      </c>
      <c r="F51" s="3" t="s">
        <v>899</v>
      </c>
      <c r="G51" s="3" t="s">
        <v>902</v>
      </c>
      <c r="H51" s="3">
        <v>0</v>
      </c>
      <c r="I51" s="3"/>
      <c r="J51" s="3"/>
      <c r="K51" s="3"/>
      <c r="L51" s="3"/>
      <c r="M51" s="3"/>
      <c r="N51" s="3"/>
      <c r="O51" s="3"/>
      <c r="P51" s="3"/>
    </row>
    <row r="52" spans="1:16" x14ac:dyDescent="0.25">
      <c r="A52" s="4" t="s">
        <v>904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/>
      <c r="J52" s="3"/>
      <c r="K52" s="3"/>
      <c r="L52" s="3"/>
      <c r="M52" s="3"/>
      <c r="N52" s="3"/>
      <c r="O52" s="3"/>
      <c r="P52" s="3"/>
    </row>
    <row r="53" spans="1:16" ht="28.5" x14ac:dyDescent="0.25">
      <c r="A53" s="4" t="s">
        <v>905</v>
      </c>
      <c r="B53" s="3" t="s">
        <v>907</v>
      </c>
      <c r="C53" s="3" t="s">
        <v>909</v>
      </c>
      <c r="D53" s="5" t="s">
        <v>911</v>
      </c>
      <c r="E53" s="5" t="s">
        <v>913</v>
      </c>
      <c r="F53" s="5" t="s">
        <v>914</v>
      </c>
      <c r="G53" s="3">
        <v>0</v>
      </c>
      <c r="H53" s="3">
        <v>0</v>
      </c>
      <c r="I53" s="5"/>
      <c r="J53" s="3"/>
      <c r="K53" s="5"/>
      <c r="L53" s="3"/>
      <c r="M53" s="3"/>
      <c r="N53" s="3"/>
      <c r="O53" s="3"/>
      <c r="P53" s="3"/>
    </row>
    <row r="54" spans="1:16" x14ac:dyDescent="0.25">
      <c r="A54" s="4" t="s">
        <v>915</v>
      </c>
      <c r="B54" s="3" t="s">
        <v>37</v>
      </c>
      <c r="C54" s="3" t="s">
        <v>39</v>
      </c>
      <c r="D54" s="3" t="s">
        <v>41</v>
      </c>
      <c r="E54" s="3" t="s">
        <v>43</v>
      </c>
      <c r="F54" s="3" t="s">
        <v>45</v>
      </c>
      <c r="G54" s="3" t="s">
        <v>47</v>
      </c>
      <c r="H54" s="3" t="s">
        <v>48</v>
      </c>
      <c r="I54" s="3"/>
      <c r="J54" s="3"/>
      <c r="K54" s="3"/>
      <c r="L54" s="3"/>
      <c r="M54" s="3"/>
      <c r="N54" s="3"/>
      <c r="O54" s="3"/>
      <c r="P54" s="3"/>
    </row>
  </sheetData>
  <mergeCells count="6">
    <mergeCell ref="A2:H2"/>
    <mergeCell ref="A24:H24"/>
    <mergeCell ref="A36:H36"/>
    <mergeCell ref="J2:P2"/>
    <mergeCell ref="J24:P24"/>
    <mergeCell ref="J36:P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2021-03-03T09:57:30Z</dcterms:modified>
  <cp:category/>
  <cp:contentStatus/>
</cp:coreProperties>
</file>