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21F60B9E-D633-4F76-AE5D-78347F6A50C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81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D2" i="8"/>
  <c r="E2" i="8" s="1"/>
  <c r="C2" i="8"/>
  <c r="C32" i="7"/>
  <c r="D32" i="7"/>
  <c r="E32" i="7"/>
  <c r="F32" i="7"/>
  <c r="G32" i="7"/>
  <c r="H32" i="7"/>
  <c r="I32" i="7"/>
  <c r="J32" i="7"/>
  <c r="K32" i="7"/>
  <c r="B32" i="7"/>
  <c r="C6" i="7"/>
  <c r="D6" i="7"/>
  <c r="E6" i="7"/>
  <c r="F6" i="7"/>
  <c r="G6" i="7"/>
  <c r="H6" i="7"/>
  <c r="I6" i="7"/>
  <c r="J6" i="7"/>
  <c r="K6" i="7"/>
  <c r="B6" i="7"/>
  <c r="K31" i="7"/>
  <c r="J31" i="7"/>
  <c r="I31" i="7"/>
  <c r="H31" i="7"/>
  <c r="G31" i="7"/>
  <c r="F31" i="7"/>
  <c r="E31" i="7"/>
  <c r="D31" i="7"/>
  <c r="C31" i="7"/>
  <c r="B31" i="7"/>
  <c r="K29" i="7"/>
  <c r="J29" i="7"/>
  <c r="I29" i="7"/>
  <c r="G29" i="7"/>
  <c r="F29" i="7"/>
  <c r="E29" i="7"/>
  <c r="D29" i="7"/>
  <c r="B29" i="7"/>
  <c r="J26" i="7"/>
  <c r="I26" i="7"/>
  <c r="F26" i="7"/>
  <c r="E26" i="7"/>
  <c r="B26" i="7"/>
  <c r="K24" i="7"/>
  <c r="J24" i="7"/>
  <c r="I24" i="7"/>
  <c r="H24" i="7"/>
  <c r="G24" i="7"/>
  <c r="F24" i="7"/>
  <c r="E24" i="7"/>
  <c r="D24" i="7"/>
  <c r="C24" i="7"/>
  <c r="B24" i="7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K18" i="7"/>
  <c r="J18" i="7"/>
  <c r="I18" i="7"/>
  <c r="H18" i="7"/>
  <c r="G18" i="7"/>
  <c r="F18" i="7"/>
  <c r="E18" i="7"/>
  <c r="D18" i="7"/>
  <c r="C18" i="7"/>
  <c r="B18" i="7"/>
  <c r="K22" i="7"/>
  <c r="J22" i="7"/>
  <c r="I15" i="7"/>
  <c r="I22" i="7" s="1"/>
  <c r="H22" i="7"/>
  <c r="G22" i="7"/>
  <c r="F15" i="7"/>
  <c r="F22" i="7" s="1"/>
  <c r="E15" i="7"/>
  <c r="E22" i="7" s="1"/>
  <c r="D22" i="7"/>
  <c r="C22" i="7"/>
  <c r="B22" i="7"/>
  <c r="I12" i="7"/>
  <c r="H12" i="7"/>
  <c r="G12" i="7"/>
  <c r="F12" i="7"/>
  <c r="G10" i="7"/>
  <c r="F10" i="7"/>
  <c r="E10" i="7"/>
  <c r="D10" i="7"/>
  <c r="C10" i="7"/>
  <c r="B10" i="7"/>
  <c r="J8" i="7"/>
  <c r="I8" i="7"/>
  <c r="H8" i="7"/>
  <c r="G8" i="7"/>
  <c r="F8" i="7"/>
  <c r="E8" i="7"/>
  <c r="D8" i="7"/>
  <c r="C8" i="7"/>
  <c r="B8" i="7"/>
  <c r="K5" i="7"/>
  <c r="J5" i="7"/>
  <c r="I5" i="7"/>
  <c r="E5" i="7"/>
  <c r="K3" i="7"/>
  <c r="J3" i="7"/>
  <c r="I3" i="7"/>
  <c r="H3" i="7"/>
  <c r="G3" i="7"/>
  <c r="F3" i="7"/>
  <c r="E3" i="7"/>
  <c r="D3" i="7"/>
  <c r="C3" i="7"/>
  <c r="B3" i="7"/>
  <c r="B13" i="7" l="1"/>
  <c r="C13" i="7"/>
  <c r="D13" i="7"/>
  <c r="E13" i="7"/>
  <c r="F13" i="7"/>
  <c r="G13" i="7"/>
  <c r="H13" i="7"/>
  <c r="I13" i="7"/>
  <c r="J13" i="7"/>
  <c r="K13" i="7"/>
  <c r="B27" i="7"/>
  <c r="C27" i="7"/>
  <c r="D27" i="7"/>
  <c r="E27" i="7"/>
  <c r="F27" i="7"/>
  <c r="G27" i="7"/>
  <c r="H27" i="7"/>
  <c r="I27" i="7"/>
  <c r="J27" i="7"/>
  <c r="K27" i="7"/>
</calcChain>
</file>

<file path=xl/sharedStrings.xml><?xml version="1.0" encoding="utf-8"?>
<sst xmlns="http://schemas.openxmlformats.org/spreadsheetml/2006/main" count="2512" uniqueCount="1295">
  <si>
    <t>比例</t>
  </si>
  <si>
    <t>6/30/2018*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</si>
  <si>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</si>
  <si>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</si>
  <si>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</si>
  <si>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</si>
  <si>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</si>
  <si>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</si>
  <si>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</si>
  <si>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</si>
  <si>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</si>
  <si>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</si>
  <si>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</si>
  <si>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</si>
  <si>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</si>
  <si>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</si>
  <si>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</si>
  <si>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</si>
  <si>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</si>
  <si>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</si>
  <si>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</si>
  <si>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</si>
  <si>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</si>
  <si>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</si>
  <si>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</si>
  <si>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</si>
  <si>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</si>
  <si>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</si>
  <si>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</si>
  <si>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</si>
  <si>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</si>
  <si>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</si>
  <si>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</si>
  <si>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2.156亿</t>
  </si>
  <si>
    <t>1.836亿</t>
  </si>
  <si>
    <t>2.398亿</t>
  </si>
  <si>
    <t>4.357亿</t>
  </si>
  <si>
    <t>2.028亿</t>
  </si>
  <si>
    <t>1.943亿</t>
  </si>
  <si>
    <t>1.635亿</t>
  </si>
  <si>
    <t>1.479亿</t>
  </si>
  <si>
    <t>5.721亿</t>
  </si>
  <si>
    <t>5044万</t>
  </si>
  <si>
    <t>5895万</t>
  </si>
  <si>
    <t>5777万</t>
  </si>
  <si>
    <t>5739万</t>
  </si>
  <si>
    <t>5598万</t>
  </si>
  <si>
    <t>    以公允价值计量且其变动计入当期损益的金融资产</t>
  </si>
  <si>
    <t>297.5万</t>
  </si>
  <si>
    <t>341.1万</t>
  </si>
  <si>
    <t>335.8万</t>
  </si>
  <si>
    <t>198.4万</t>
  </si>
  <si>
    <t>--</t>
  </si>
  <si>
    <t>    应收票据及应收账款</t>
  </si>
  <si>
    <t>1.231亿</t>
  </si>
  <si>
    <t>1.206亿</t>
  </si>
  <si>
    <t>1.131亿</t>
  </si>
  <si>
    <t>1.265亿</t>
  </si>
  <si>
    <t>1.304亿</t>
  </si>
  <si>
    <t>1.156亿</t>
  </si>
  <si>
    <t>1.046亿</t>
  </si>
  <si>
    <t>1.121亿</t>
  </si>
  <si>
    <t>1.333亿</t>
  </si>
  <si>
    <t>1.144亿</t>
  </si>
  <si>
    <t>9704万</t>
  </si>
  <si>
    <t>8500万</t>
  </si>
  <si>
    <t>8405万</t>
  </si>
  <si>
    <t>6526万</t>
  </si>
  <si>
    <t>    其中:应收票据</t>
  </si>
  <si>
    <t>24.35万</t>
  </si>
  <si>
    <t>55.00万</t>
  </si>
  <si>
    <t>145.4万</t>
  </si>
  <si>
    <t>155.4万</t>
  </si>
  <si>
    <t>95.00万</t>
  </si>
  <si>
    <t>31.00万</t>
  </si>
  <si>
    <t>19.90万</t>
  </si>
  <si>
    <t>18.90万</t>
  </si>
  <si>
    <t>6.000万</t>
  </si>
  <si>
    <t>5.000万</t>
  </si>
  <si>
    <t>30.00万</t>
  </si>
  <si>
    <t>70.00万</t>
  </si>
  <si>
    <t>91.50万</t>
  </si>
  <si>
    <t>125.6万</t>
  </si>
  <si>
    <t>         应收账款</t>
  </si>
  <si>
    <t>1.228亿</t>
  </si>
  <si>
    <t>1.200亿</t>
  </si>
  <si>
    <t>1.117亿</t>
  </si>
  <si>
    <t>1.250亿</t>
  </si>
  <si>
    <t>1.294亿</t>
  </si>
  <si>
    <t>1.153亿</t>
  </si>
  <si>
    <t>1.044亿</t>
  </si>
  <si>
    <t>1.119亿</t>
  </si>
  <si>
    <t>9674万</t>
  </si>
  <si>
    <t>8430万</t>
  </si>
  <si>
    <t>8314万</t>
  </si>
  <si>
    <t>6401万</t>
  </si>
  <si>
    <t>    预付款项</t>
  </si>
  <si>
    <t>665.4万</t>
  </si>
  <si>
    <t>480.2万</t>
  </si>
  <si>
    <t>599.9万</t>
  </si>
  <si>
    <t>289.2万</t>
  </si>
  <si>
    <t>509.7万</t>
  </si>
  <si>
    <t>479.9万</t>
  </si>
  <si>
    <t>253.8万</t>
  </si>
  <si>
    <t>328.8万</t>
  </si>
  <si>
    <t>553.4万</t>
  </si>
  <si>
    <t>313.8万</t>
  </si>
  <si>
    <t>189.4万</t>
  </si>
  <si>
    <t>259.1万</t>
  </si>
  <si>
    <t>178.6万</t>
  </si>
  <si>
    <t>199.4万</t>
  </si>
  <si>
    <t>    其他应收款合计</t>
  </si>
  <si>
    <t>829.6万</t>
  </si>
  <si>
    <t>726.7万</t>
  </si>
  <si>
    <t>1248万</t>
  </si>
  <si>
    <t>1120万</t>
  </si>
  <si>
    <t>1178万</t>
  </si>
  <si>
    <t>984.0万</t>
  </si>
  <si>
    <t>1201万</t>
  </si>
  <si>
    <t>1308万</t>
  </si>
  <si>
    <t>1428万</t>
  </si>
  <si>
    <t>1011万</t>
  </si>
  <si>
    <t>476.8万</t>
  </si>
  <si>
    <t>414.2万</t>
  </si>
  <si>
    <t>    其中:其他应收款</t>
  </si>
  <si>
    <t>968.6万</t>
  </si>
  <si>
    <t>1559万</t>
  </si>
  <si>
    <t>    存货</t>
  </si>
  <si>
    <t>1.222亿</t>
  </si>
  <si>
    <t>1.215亿</t>
  </si>
  <si>
    <t>1.176亿</t>
  </si>
  <si>
    <t>1.135亿</t>
  </si>
  <si>
    <t>1.103亿</t>
  </si>
  <si>
    <t>1.151亿</t>
  </si>
  <si>
    <t>1.123亿</t>
  </si>
  <si>
    <t>1.104亿</t>
  </si>
  <si>
    <t>1.015亿</t>
  </si>
  <si>
    <t>9961万</t>
  </si>
  <si>
    <t>1.035亿</t>
  </si>
  <si>
    <t>8343万</t>
  </si>
  <si>
    <t>7849万</t>
  </si>
  <si>
    <t>8464万</t>
  </si>
  <si>
    <t>    其他流动资产</t>
  </si>
  <si>
    <t>2000万</t>
  </si>
  <si>
    <t>6049万</t>
  </si>
  <si>
    <t>5046万</t>
  </si>
  <si>
    <t>3.850亿</t>
  </si>
  <si>
    <t>3.700亿</t>
  </si>
  <si>
    <t>4.097亿</t>
  </si>
  <si>
    <t>4.322亿</t>
  </si>
  <si>
    <t>357.8万</t>
  </si>
  <si>
    <t>1928万</t>
  </si>
  <si>
    <t>18.51万</t>
  </si>
  <si>
    <t>24.34万</t>
  </si>
  <si>
    <t>335.1万</t>
  </si>
  <si>
    <t>8.959亿</t>
  </si>
  <si>
    <t>8.532亿</t>
  </si>
  <si>
    <t>8.794亿</t>
  </si>
  <si>
    <t>8.603亿</t>
  </si>
  <si>
    <t>8.454亿</t>
  </si>
  <si>
    <t>8.096亿</t>
  </si>
  <si>
    <t>8.076亿</t>
  </si>
  <si>
    <t>8.223亿</t>
  </si>
  <si>
    <t>8.337亿</t>
  </si>
  <si>
    <t>2.986亿</t>
  </si>
  <si>
    <t>2.717亿</t>
  </si>
  <si>
    <t>2.446亿</t>
  </si>
  <si>
    <t>2.265亿</t>
  </si>
  <si>
    <t>2.154亿</t>
  </si>
  <si>
    <t>非流动资产</t>
  </si>
  <si>
    <t>    长期股权投资</t>
  </si>
  <si>
    <t>2839万</t>
  </si>
  <si>
    <t>2790万</t>
  </si>
  <si>
    <t>3002万</t>
  </si>
  <si>
    <t>2906万</t>
  </si>
  <si>
    <t>2811万</t>
  </si>
  <si>
    <t>2724万</t>
  </si>
  <si>
    <t>2837万</t>
  </si>
  <si>
    <t>2736万</t>
  </si>
  <si>
    <t>2578万</t>
  </si>
  <si>
    <t>2411万</t>
  </si>
  <si>
    <t>2482万</t>
  </si>
  <si>
    <t>2361万</t>
  </si>
  <si>
    <t>2035万</t>
  </si>
  <si>
    <t>1833万</t>
  </si>
  <si>
    <t>    投资性房地产</t>
  </si>
  <si>
    <t>3651万</t>
  </si>
  <si>
    <t>3678万</t>
  </si>
  <si>
    <t>3704万</t>
  </si>
  <si>
    <t>3730万</t>
  </si>
  <si>
    <t>3729万</t>
  </si>
  <si>
    <t>3755万</t>
  </si>
  <si>
    <t>3781万</t>
  </si>
  <si>
    <t>3807万</t>
  </si>
  <si>
    <t>3834万</t>
  </si>
  <si>
    <t>3860万</t>
  </si>
  <si>
    <t>3912万</t>
  </si>
  <si>
    <t>4017万</t>
  </si>
  <si>
    <t>4122万</t>
  </si>
  <si>
    <t>3035万</t>
  </si>
  <si>
    <t>    固定资产</t>
  </si>
  <si>
    <t>1.367亿</t>
  </si>
  <si>
    <t>1.381亿</t>
  </si>
  <si>
    <t>1.399亿</t>
  </si>
  <si>
    <t>1.419亿</t>
  </si>
  <si>
    <t>1.418亿</t>
  </si>
  <si>
    <t>1.439亿</t>
  </si>
  <si>
    <t>1.420亿</t>
  </si>
  <si>
    <t>1.441亿</t>
  </si>
  <si>
    <t>1.388亿</t>
  </si>
  <si>
    <t>1.405亿</t>
  </si>
  <si>
    <t>1.375亿</t>
  </si>
  <si>
    <t>1.371亿</t>
  </si>
  <si>
    <t>1.408亿</t>
  </si>
  <si>
    <t>1.620亿</t>
  </si>
  <si>
    <t>    在建工程</t>
  </si>
  <si>
    <t>1.566亿</t>
  </si>
  <si>
    <t>1.502亿</t>
  </si>
  <si>
    <t>1.427亿</t>
  </si>
  <si>
    <t>1.334亿</t>
  </si>
  <si>
    <t>8400万</t>
  </si>
  <si>
    <t>7416万</t>
  </si>
  <si>
    <t>7297万</t>
  </si>
  <si>
    <t>6333万</t>
  </si>
  <si>
    <t>5472万</t>
  </si>
  <si>
    <t>4277万</t>
  </si>
  <si>
    <t>1907万</t>
  </si>
  <si>
    <t>165.9万</t>
  </si>
  <si>
    <t>356.5万</t>
  </si>
  <si>
    <t>290.1万</t>
  </si>
  <si>
    <t>    无形资产</t>
  </si>
  <si>
    <t>5632万</t>
  </si>
  <si>
    <t>5672万</t>
  </si>
  <si>
    <t>5706万</t>
  </si>
  <si>
    <t>5746万</t>
  </si>
  <si>
    <t>5783万</t>
  </si>
  <si>
    <t>5823万</t>
  </si>
  <si>
    <t>5861万</t>
  </si>
  <si>
    <t>5894万</t>
  </si>
  <si>
    <t>5930万</t>
  </si>
  <si>
    <t>5960万</t>
  </si>
  <si>
    <t>6026万</t>
  </si>
  <si>
    <t>6001万</t>
  </si>
  <si>
    <t>2130万</t>
  </si>
  <si>
    <t>2198万</t>
  </si>
  <si>
    <t>    长期待摊费用</t>
  </si>
  <si>
    <t>5.141万</t>
  </si>
  <si>
    <t>7.192万</t>
  </si>
  <si>
    <t>9.242万</t>
  </si>
  <si>
    <t>11.61万</t>
  </si>
  <si>
    <t>59.40万</t>
  </si>
  <si>
    <t>17.61万</t>
  </si>
  <si>
    <t>20.61万</t>
  </si>
  <si>
    <t>23.62万</t>
  </si>
  <si>
    <t>21.84万</t>
  </si>
  <si>
    <t>26.94万</t>
  </si>
  <si>
    <t>30.32万</t>
  </si>
  <si>
    <t>50.43万</t>
  </si>
  <si>
    <t>45.89万</t>
  </si>
  <si>
    <t>47.15万</t>
  </si>
  <si>
    <t>    递延所得税资产</t>
  </si>
  <si>
    <t>197.2万</t>
  </si>
  <si>
    <t>185.2万</t>
  </si>
  <si>
    <t>319.8万</t>
  </si>
  <si>
    <t>350.5万</t>
  </si>
  <si>
    <t>338.4万</t>
  </si>
  <si>
    <t>350.4万</t>
  </si>
  <si>
    <t>374.6万</t>
  </si>
  <si>
    <t>380.5万</t>
  </si>
  <si>
    <t>311.1万</t>
  </si>
  <si>
    <t>200.7万</t>
  </si>
  <si>
    <t>212.4万</t>
  </si>
  <si>
    <t>231.2万</t>
  </si>
  <si>
    <t>127.6万</t>
  </si>
  <si>
    <t>102.8万</t>
  </si>
  <si>
    <t>    其他非流动资产</t>
  </si>
  <si>
    <t>367.9万</t>
  </si>
  <si>
    <t>411.0万</t>
  </si>
  <si>
    <t>207.4万</t>
  </si>
  <si>
    <t>296.9万</t>
  </si>
  <si>
    <t>157.8万</t>
  </si>
  <si>
    <t>124.3万</t>
  </si>
  <si>
    <t>53.09万</t>
  </si>
  <si>
    <t>186.7万</t>
  </si>
  <si>
    <t>10.96万</t>
  </si>
  <si>
    <t>214.5万</t>
  </si>
  <si>
    <t>58.77万</t>
  </si>
  <si>
    <t>115.7万</t>
  </si>
  <si>
    <t>58.55万</t>
  </si>
  <si>
    <t>非流动资产合计</t>
  </si>
  <si>
    <t>4.202亿</t>
  </si>
  <si>
    <t>4.157亿</t>
  </si>
  <si>
    <t>4.121亿</t>
  </si>
  <si>
    <t>4.057亿</t>
  </si>
  <si>
    <t>3.546亿</t>
  </si>
  <si>
    <t>3.460亿</t>
  </si>
  <si>
    <t>3.443亿</t>
  </si>
  <si>
    <t>3.377亿</t>
  </si>
  <si>
    <t>3.204亿</t>
  </si>
  <si>
    <t>3.100亿</t>
  </si>
  <si>
    <t>2.838亿</t>
  </si>
  <si>
    <t>2.666亿</t>
  </si>
  <si>
    <t>2.290亿</t>
  </si>
  <si>
    <t>2.376亿</t>
  </si>
  <si>
    <t>资产总计</t>
  </si>
  <si>
    <t>13.16亿</t>
  </si>
  <si>
    <t>12.69亿</t>
  </si>
  <si>
    <t>12.92亿</t>
  </si>
  <si>
    <t>12.66亿</t>
  </si>
  <si>
    <t>12.00亿</t>
  </si>
  <si>
    <t>11.56亿</t>
  </si>
  <si>
    <t>11.52亿</t>
  </si>
  <si>
    <t>11.60亿</t>
  </si>
  <si>
    <t>11.54亿</t>
  </si>
  <si>
    <t>6.086亿</t>
  </si>
  <si>
    <t>5.554亿</t>
  </si>
  <si>
    <t>5.112亿</t>
  </si>
  <si>
    <t>4.555亿</t>
  </si>
  <si>
    <t>4.530亿</t>
  </si>
  <si>
    <t>流动负债</t>
  </si>
  <si>
    <t>    短期借款</t>
  </si>
  <si>
    <t>2500万</t>
  </si>
  <si>
    <t>5342万</t>
  </si>
  <si>
    <t>    以公允价值计量且其变动计入当期损益的金融负债</t>
  </si>
  <si>
    <t>7.667万</t>
  </si>
  <si>
    <t>48.27万</t>
  </si>
  <si>
    <t>    应付票据及应付账款</t>
  </si>
  <si>
    <t>6302万</t>
  </si>
  <si>
    <t>5475万</t>
  </si>
  <si>
    <t>6303万</t>
  </si>
  <si>
    <t>7319万</t>
  </si>
  <si>
    <t>5873万</t>
  </si>
  <si>
    <t>5622万</t>
  </si>
  <si>
    <t>5226万</t>
  </si>
  <si>
    <t>6804万</t>
  </si>
  <si>
    <t>8108万</t>
  </si>
  <si>
    <t>6682万</t>
  </si>
  <si>
    <t>6544万</t>
  </si>
  <si>
    <t>5309万</t>
  </si>
  <si>
    <t>5382万</t>
  </si>
  <si>
    <t>4039万</t>
  </si>
  <si>
    <t>    其中:应付账款</t>
  </si>
  <si>
    <t>    预收款项</t>
  </si>
  <si>
    <t>527.9万</t>
  </si>
  <si>
    <t>419.5万</t>
  </si>
  <si>
    <t>825.3万</t>
  </si>
  <si>
    <t>570.6万</t>
  </si>
  <si>
    <t>618.9万</t>
  </si>
  <si>
    <t>325.8万</t>
  </si>
  <si>
    <t>442.9万</t>
  </si>
  <si>
    <t>492.2万</t>
  </si>
  <si>
    <t>457.3万</t>
  </si>
  <si>
    <t>390.9万</t>
  </si>
  <si>
    <t>650.5万</t>
  </si>
  <si>
    <t>539.9万</t>
  </si>
  <si>
    <t>    应付职工薪酬</t>
  </si>
  <si>
    <t>1133万</t>
  </si>
  <si>
    <t>925.9万</t>
  </si>
  <si>
    <t>700.3万</t>
  </si>
  <si>
    <t>1335万</t>
  </si>
  <si>
    <t>969.3万</t>
  </si>
  <si>
    <t>741.2万</t>
  </si>
  <si>
    <t>515.7万</t>
  </si>
  <si>
    <t>1288万</t>
  </si>
  <si>
    <t>943.1万</t>
  </si>
  <si>
    <t>821.5万</t>
  </si>
  <si>
    <t>1151万</t>
  </si>
  <si>
    <t>838.2万</t>
  </si>
  <si>
    <t>599.5万</t>
  </si>
  <si>
    <t>553.8万</t>
  </si>
  <si>
    <t>    应交税费</t>
  </si>
  <si>
    <t>517.6万</t>
  </si>
  <si>
    <t>535.8万</t>
  </si>
  <si>
    <t>313.6万</t>
  </si>
  <si>
    <t>600.4万</t>
  </si>
  <si>
    <t>813.6万</t>
  </si>
  <si>
    <t>928.1万</t>
  </si>
  <si>
    <t>294.4万</t>
  </si>
  <si>
    <t>498.1万</t>
  </si>
  <si>
    <t>687.1万</t>
  </si>
  <si>
    <t>536.8万</t>
  </si>
  <si>
    <t>437.8万</t>
  </si>
  <si>
    <t>763.2万</t>
  </si>
  <si>
    <t>605.4万</t>
  </si>
  <si>
    <t>324.1万</t>
  </si>
  <si>
    <t>    其他应付款合计</t>
  </si>
  <si>
    <t>1140万</t>
  </si>
  <si>
    <t>1400万</t>
  </si>
  <si>
    <t>1387万</t>
  </si>
  <si>
    <t>2575万</t>
  </si>
  <si>
    <t>1070万</t>
  </si>
  <si>
    <t>1455万</t>
  </si>
  <si>
    <t>1077万</t>
  </si>
  <si>
    <t>2149万</t>
  </si>
  <si>
    <t>3117万</t>
  </si>
  <si>
    <t>926.0万</t>
  </si>
  <si>
    <t>2285万</t>
  </si>
  <si>
    <t>2690万</t>
  </si>
  <si>
    <t>    其中:应付股利</t>
  </si>
  <si>
    <t>59.18万</t>
  </si>
  <si>
    <t>         应付利息</t>
  </si>
  <si>
    <t>56.09万</t>
  </si>
  <si>
    <t>33.85万</t>
  </si>
  <si>
    <t>         其他应付款</t>
  </si>
  <si>
    <t>1081万</t>
  </si>
  <si>
    <t>1341万</t>
  </si>
  <si>
    <t>2093万</t>
  </si>
  <si>
    <t>3083万</t>
  </si>
  <si>
    <t>1188万</t>
  </si>
  <si>
    <t>845.9万</t>
  </si>
  <si>
    <t>    一年内到期的非流动负债</t>
  </si>
  <si>
    <t>1560万</t>
  </si>
  <si>
    <t>9874万</t>
  </si>
  <si>
    <t>8812万</t>
  </si>
  <si>
    <t>9232万</t>
  </si>
  <si>
    <t>1.225亿</t>
  </si>
  <si>
    <t>9552万</t>
  </si>
  <si>
    <t>9317万</t>
  </si>
  <si>
    <t>7732万</t>
  </si>
  <si>
    <t>1.107亿</t>
  </si>
  <si>
    <t>1.330亿</t>
  </si>
  <si>
    <t>9516万</t>
  </si>
  <si>
    <t>1.350亿</t>
  </si>
  <si>
    <t>9571万</t>
  </si>
  <si>
    <t>9707万</t>
  </si>
  <si>
    <t>非流动负债</t>
  </si>
  <si>
    <t>    长期应付款</t>
  </si>
  <si>
    <t>588.1万</t>
  </si>
  <si>
    <t>622.9万</t>
  </si>
  <si>
    <t>655.9万</t>
  </si>
  <si>
    <t>702.5万</t>
  </si>
  <si>
    <t>772.0万</t>
  </si>
  <si>
    <t>846.0万</t>
  </si>
  <si>
    <t>922.2万</t>
  </si>
  <si>
    <t>1005万</t>
  </si>
  <si>
    <t>1095万</t>
  </si>
  <si>
    <t>1185万</t>
  </si>
  <si>
    <t>1403万</t>
  </si>
  <si>
    <t>1887万</t>
  </si>
  <si>
    <t>2368万</t>
  </si>
  <si>
    <t>2539万</t>
  </si>
  <si>
    <t>    递延收益</t>
  </si>
  <si>
    <t>225.0万</t>
  </si>
  <si>
    <t>639.6万</t>
  </si>
  <si>
    <t>737.5万</t>
  </si>
  <si>
    <t>660.5万</t>
  </si>
  <si>
    <t>796.1万</t>
  </si>
  <si>
    <t>894.8万</t>
  </si>
  <si>
    <t>932.0万</t>
  </si>
  <si>
    <t>913.3万</t>
  </si>
  <si>
    <t>335.3万</t>
  </si>
  <si>
    <t>570.7万</t>
  </si>
  <si>
    <t>529.2万</t>
  </si>
  <si>
    <t>    递延所得税负债</t>
  </si>
  <si>
    <t>37.89万</t>
  </si>
  <si>
    <t>44.63万</t>
  </si>
  <si>
    <t>51.16万</t>
  </si>
  <si>
    <t>50.36万</t>
  </si>
  <si>
    <t>29.77万</t>
  </si>
  <si>
    <t>850.9万</t>
  </si>
  <si>
    <t>660.8万</t>
  </si>
  <si>
    <t>1333万</t>
  </si>
  <si>
    <t>1478万</t>
  </si>
  <si>
    <t>1432万</t>
  </si>
  <si>
    <t>1642万</t>
  </si>
  <si>
    <t>1862万</t>
  </si>
  <si>
    <t>1988万</t>
  </si>
  <si>
    <t>2058万</t>
  </si>
  <si>
    <t>1550万</t>
  </si>
  <si>
    <t>1974万</t>
  </si>
  <si>
    <t>2417万</t>
  </si>
  <si>
    <t>1.072亿</t>
  </si>
  <si>
    <t>9473万</t>
  </si>
  <si>
    <t>1.057亿</t>
  </si>
  <si>
    <t>1.373亿</t>
  </si>
  <si>
    <t>1.098亿</t>
  </si>
  <si>
    <t>1.096亿</t>
  </si>
  <si>
    <t>9594万</t>
  </si>
  <si>
    <t>1.305亿</t>
  </si>
  <si>
    <t>1.536亿</t>
  </si>
  <si>
    <t>1.377亿</t>
  </si>
  <si>
    <t>1.149亿</t>
  </si>
  <si>
    <t>1.591亿</t>
  </si>
  <si>
    <t>1.194亿</t>
  </si>
  <si>
    <t>所有者权益(或股东权益)</t>
  </si>
  <si>
    <t>    实收资本（或股本）</t>
  </si>
  <si>
    <t>1.105亿</t>
  </si>
  <si>
    <t>1.092亿</t>
  </si>
  <si>
    <t>6300万</t>
  </si>
  <si>
    <t>    资本公积</t>
  </si>
  <si>
    <t>5.439亿</t>
  </si>
  <si>
    <t>5.405亿</t>
  </si>
  <si>
    <t>5.369亿</t>
  </si>
  <si>
    <t>5.126亿</t>
  </si>
  <si>
    <t>5.378亿</t>
  </si>
  <si>
    <t>7165万</t>
  </si>
  <si>
    <t>6484万</t>
  </si>
  <si>
    <t>5104万</t>
  </si>
  <si>
    <t>    专项储备</t>
  </si>
  <si>
    <t>1728万</t>
  </si>
  <si>
    <t>1676万</t>
  </si>
  <si>
    <t>1630万</t>
  </si>
  <si>
    <t>1538万</t>
  </si>
  <si>
    <t>1479万</t>
  </si>
  <si>
    <t>1422万</t>
  </si>
  <si>
    <t>1348万</t>
  </si>
  <si>
    <t>1322万</t>
  </si>
  <si>
    <t>1277万</t>
  </si>
  <si>
    <t>1170万</t>
  </si>
  <si>
    <t>965.6万</t>
  </si>
  <si>
    <t>773.9万</t>
  </si>
  <si>
    <t>591.3万</t>
  </si>
  <si>
    <t>    盈余公积</t>
  </si>
  <si>
    <t>6147万</t>
  </si>
  <si>
    <t>5021万</t>
  </si>
  <si>
    <t>4049万</t>
  </si>
  <si>
    <t>    未分配利润</t>
  </si>
  <si>
    <t>4.747亿</t>
  </si>
  <si>
    <t>4.437亿</t>
  </si>
  <si>
    <t>4.709亿</t>
  </si>
  <si>
    <t>4.401亿</t>
  </si>
  <si>
    <t>4.017亿</t>
  </si>
  <si>
    <t>3.582亿</t>
  </si>
  <si>
    <t>3.786亿</t>
  </si>
  <si>
    <t>3.528亿</t>
  </si>
  <si>
    <t>3.240亿</t>
  </si>
  <si>
    <t>2.821亿</t>
  </si>
  <si>
    <t>2.529亿</t>
  </si>
  <si>
    <t>1.662亿</t>
  </si>
  <si>
    <t>1.593亿</t>
  </si>
  <si>
    <t>1.693亿</t>
  </si>
  <si>
    <t>归属于母公司股东权益合计</t>
  </si>
  <si>
    <t>12.09亿</t>
  </si>
  <si>
    <t>11.74亿</t>
  </si>
  <si>
    <t>11.86亿</t>
  </si>
  <si>
    <t>11.29亿</t>
  </si>
  <si>
    <t>10.90亿</t>
  </si>
  <si>
    <t>10.46亿</t>
  </si>
  <si>
    <t>10.56亿</t>
  </si>
  <si>
    <t>10.29亿</t>
  </si>
  <si>
    <t>10.00亿</t>
  </si>
  <si>
    <t>4.405亿</t>
  </si>
  <si>
    <t>3.521亿</t>
  </si>
  <si>
    <t>3.361亿</t>
  </si>
  <si>
    <t>3.305亿</t>
  </si>
  <si>
    <t>负债和股东权益合计</t>
  </si>
  <si>
    <t>利润表</t>
  </si>
  <si>
    <t>2.487亿</t>
  </si>
  <si>
    <t>1.240亿</t>
  </si>
  <si>
    <t>5.730亿</t>
  </si>
  <si>
    <t>4.073亿</t>
  </si>
  <si>
    <t>2.545亿</t>
  </si>
  <si>
    <t>1.179亿</t>
  </si>
  <si>
    <t>5.613亿</t>
  </si>
  <si>
    <t>4.216亿</t>
  </si>
  <si>
    <t>2.618亿</t>
  </si>
  <si>
    <t>1.269亿</t>
  </si>
  <si>
    <t>5.139亿</t>
  </si>
  <si>
    <t>3.819亿</t>
  </si>
  <si>
    <t>4.209亿</t>
  </si>
  <si>
    <t>3.843亿</t>
  </si>
  <si>
    <t>3.707亿</t>
  </si>
  <si>
    <t>    营业收入</t>
  </si>
  <si>
    <t>营业总成本</t>
  </si>
  <si>
    <t>3.214亿</t>
  </si>
  <si>
    <t>1.929亿</t>
  </si>
  <si>
    <t>9153万</t>
  </si>
  <si>
    <t>4.422亿</t>
  </si>
  <si>
    <t>3.092亿</t>
  </si>
  <si>
    <t>1.984亿</t>
  </si>
  <si>
    <t>9432万</t>
  </si>
  <si>
    <t>4.430亿</t>
  </si>
  <si>
    <t>3.336亿</t>
  </si>
  <si>
    <t>2.117亿</t>
  </si>
  <si>
    <t>1.014亿</t>
  </si>
  <si>
    <t>4.077亿</t>
  </si>
  <si>
    <t>2.983亿</t>
  </si>
  <si>
    <t>3.411亿</t>
  </si>
  <si>
    <t>3.313亿</t>
  </si>
  <si>
    <t>3.068亿</t>
  </si>
  <si>
    <t>    营业成本</t>
  </si>
  <si>
    <t>2.288亿</t>
  </si>
  <si>
    <t>7075万</t>
  </si>
  <si>
    <t>3.327亿</t>
  </si>
  <si>
    <t>2.399亿</t>
  </si>
  <si>
    <t>6966万</t>
  </si>
  <si>
    <t>3.366亿</t>
  </si>
  <si>
    <t>2.579亿</t>
  </si>
  <si>
    <t>1.599亿</t>
  </si>
  <si>
    <t>7715万</t>
  </si>
  <si>
    <t>2.972亿</t>
  </si>
  <si>
    <t>2.179亿</t>
  </si>
  <si>
    <t>2.551亿</t>
  </si>
  <si>
    <t>2.428亿</t>
  </si>
  <si>
    <t>2.425亿</t>
  </si>
  <si>
    <t>    研发费用</t>
  </si>
  <si>
    <t>3417万</t>
  </si>
  <si>
    <t>2370万</t>
  </si>
  <si>
    <t>1079万</t>
  </si>
  <si>
    <t>4540万</t>
  </si>
  <si>
    <t>2891万</t>
  </si>
  <si>
    <t>1741万</t>
  </si>
  <si>
    <t>793.7万</t>
  </si>
  <si>
    <t>4264万</t>
  </si>
  <si>
    <t>3114万</t>
  </si>
  <si>
    <t>2073万</t>
  </si>
  <si>
    <t>616.6万</t>
  </si>
  <si>
    <t>3712万</t>
  </si>
  <si>
    <t>2446万</t>
  </si>
  <si>
    <t>2546万</t>
  </si>
  <si>
    <t>2634万</t>
  </si>
  <si>
    <t>    营业税金及附加</t>
  </si>
  <si>
    <t>489.8万</t>
  </si>
  <si>
    <t>274.7万</t>
  </si>
  <si>
    <t>132.2万</t>
  </si>
  <si>
    <t>667.1万</t>
  </si>
  <si>
    <t>450.3万</t>
  </si>
  <si>
    <t>307.2万</t>
  </si>
  <si>
    <t>158.4万</t>
  </si>
  <si>
    <t>726.5万</t>
  </si>
  <si>
    <t>534.4万</t>
  </si>
  <si>
    <t>358.3万</t>
  </si>
  <si>
    <t>180.6万</t>
  </si>
  <si>
    <t>761.0万</t>
  </si>
  <si>
    <t>618.7万</t>
  </si>
  <si>
    <t>588.7万</t>
  </si>
  <si>
    <t>467.2万</t>
  </si>
  <si>
    <t>438.5万</t>
  </si>
  <si>
    <t>    销售费用</t>
  </si>
  <si>
    <t>2363万</t>
  </si>
  <si>
    <t>1461万</t>
  </si>
  <si>
    <t>645.8万</t>
  </si>
  <si>
    <t>3727万</t>
  </si>
  <si>
    <t>2487万</t>
  </si>
  <si>
    <t>1663万</t>
  </si>
  <si>
    <t>649.1万</t>
  </si>
  <si>
    <t>3554万</t>
  </si>
  <si>
    <t>2484万</t>
  </si>
  <si>
    <t>1575万</t>
  </si>
  <si>
    <t>682.2万</t>
  </si>
  <si>
    <t>3090万</t>
  </si>
  <si>
    <t>2377万</t>
  </si>
  <si>
    <t>2669万</t>
  </si>
  <si>
    <t>2254万</t>
  </si>
  <si>
    <t>2098万</t>
  </si>
  <si>
    <t>    管理费用</t>
  </si>
  <si>
    <t>3038万</t>
  </si>
  <si>
    <t>2019万</t>
  </si>
  <si>
    <t>946.9万</t>
  </si>
  <si>
    <t>2560万</t>
  </si>
  <si>
    <t>1925万</t>
  </si>
  <si>
    <t>1242万</t>
  </si>
  <si>
    <t>589.1万</t>
  </si>
  <si>
    <t>2752万</t>
  </si>
  <si>
    <t>2177万</t>
  </si>
  <si>
    <t>1396万</t>
  </si>
  <si>
    <t>616.7万</t>
  </si>
  <si>
    <t>2649万</t>
  </si>
  <si>
    <t>1914万</t>
  </si>
  <si>
    <t>2802万</t>
  </si>
  <si>
    <t>3717万</t>
  </si>
  <si>
    <t>3919万</t>
  </si>
  <si>
    <t>    财务费用</t>
  </si>
  <si>
    <t>-48.56万</t>
  </si>
  <si>
    <t>-828.7万</t>
  </si>
  <si>
    <t>-725.5万</t>
  </si>
  <si>
    <t>-543.5万</t>
  </si>
  <si>
    <t>-823.7万</t>
  </si>
  <si>
    <t>-134.8万</t>
  </si>
  <si>
    <t>275.8万</t>
  </si>
  <si>
    <t>-657.6万</t>
  </si>
  <si>
    <t>-735.4万</t>
  </si>
  <si>
    <t>-215.9万</t>
  </si>
  <si>
    <t>287.1万</t>
  </si>
  <si>
    <t>666.7万</t>
  </si>
  <si>
    <t>550.7万</t>
  </si>
  <si>
    <t>-219.4万</t>
  </si>
  <si>
    <t>-319.5万</t>
  </si>
  <si>
    <t>103.6万</t>
  </si>
  <si>
    <t>    资产减值损失</t>
  </si>
  <si>
    <t>-23.03万</t>
  </si>
  <si>
    <t>379.1万</t>
  </si>
  <si>
    <t>283.5万</t>
  </si>
  <si>
    <t>154.2万</t>
  </si>
  <si>
    <t>45.32万</t>
  </si>
  <si>
    <t>177.3万</t>
  </si>
  <si>
    <t>133.3万</t>
  </si>
  <si>
    <t>211.3万</t>
  </si>
  <si>
    <t>95.46万</t>
  </si>
  <si>
    <t>-133.1万</t>
  </si>
  <si>
    <t>其他经营收益</t>
  </si>
  <si>
    <t>    加:公允价值变动收益</t>
  </si>
  <si>
    <t>-341.1万</t>
  </si>
  <si>
    <t>-30.91万</t>
  </si>
  <si>
    <t>-43.55万</t>
  </si>
  <si>
    <t>29.18万</t>
  </si>
  <si>
    <t>40.61万</t>
  </si>
  <si>
    <t>-49.13万</t>
  </si>
  <si>
    <t>-12.06万</t>
  </si>
  <si>
    <t>       投资收益</t>
  </si>
  <si>
    <t>1241万</t>
  </si>
  <si>
    <t>766.3万</t>
  </si>
  <si>
    <t>298.6万</t>
  </si>
  <si>
    <t>2415万</t>
  </si>
  <si>
    <t>1635万</t>
  </si>
  <si>
    <t>920.4万</t>
  </si>
  <si>
    <t>540.0万</t>
  </si>
  <si>
    <t>503.8万</t>
  </si>
  <si>
    <t>337.6万</t>
  </si>
  <si>
    <t>168.9万</t>
  </si>
  <si>
    <t>47.63万</t>
  </si>
  <si>
    <t>391.8万</t>
  </si>
  <si>
    <t>311.2万</t>
  </si>
  <si>
    <t>543.3万</t>
  </si>
  <si>
    <t>536.1万</t>
  </si>
  <si>
    <t>418.4万</t>
  </si>
  <si>
    <t>       其中:对联营企业和合营企业的投资收益</t>
  </si>
  <si>
    <t>184.8万</t>
  </si>
  <si>
    <t>135.9万</t>
  </si>
  <si>
    <t>95.13万</t>
  </si>
  <si>
    <t>409.5万</t>
  </si>
  <si>
    <t>314.1万</t>
  </si>
  <si>
    <t>226.8万</t>
  </si>
  <si>
    <t>101.1万</t>
  </si>
  <si>
    <t>458.0万</t>
  </si>
  <si>
    <t>300.4万</t>
  </si>
  <si>
    <t>133.6万</t>
  </si>
  <si>
    <t>22.59万</t>
  </si>
  <si>
    <t>378.6万</t>
  </si>
  <si>
    <t>293.4万</t>
  </si>
  <si>
    <t>500.4万</t>
  </si>
  <si>
    <t>286.9万</t>
  </si>
  <si>
    <t>1.087亿</t>
  </si>
  <si>
    <t>7207万</t>
  </si>
  <si>
    <t>3674万</t>
  </si>
  <si>
    <t>1.597亿</t>
  </si>
  <si>
    <t>1.173亿</t>
  </si>
  <si>
    <t>6681万</t>
  </si>
  <si>
    <t>2962万</t>
  </si>
  <si>
    <t>1.403亿</t>
  </si>
  <si>
    <t>1.066亿</t>
  </si>
  <si>
    <t>5882万</t>
  </si>
  <si>
    <t>2748万</t>
  </si>
  <si>
    <t>1.243亿</t>
  </si>
  <si>
    <t>9435万</t>
  </si>
  <si>
    <t>8907万</t>
  </si>
  <si>
    <t>5782万</t>
  </si>
  <si>
    <t>6800万</t>
  </si>
  <si>
    <t>    加:营业外收入</t>
  </si>
  <si>
    <t>228.4万</t>
  </si>
  <si>
    <t>228.3万</t>
  </si>
  <si>
    <t>79.26万</t>
  </si>
  <si>
    <t>2.549万</t>
  </si>
  <si>
    <t>1.508万</t>
  </si>
  <si>
    <t>5.627万</t>
  </si>
  <si>
    <t>1.065万</t>
  </si>
  <si>
    <t>7.692万</t>
  </si>
  <si>
    <t>4.174万</t>
  </si>
  <si>
    <t>633.1万</t>
  </si>
  <si>
    <t>434.1万</t>
  </si>
  <si>
    <t>    减:营业外支出</t>
  </si>
  <si>
    <t>19.34万</t>
  </si>
  <si>
    <t>16.34万</t>
  </si>
  <si>
    <t>11.35万</t>
  </si>
  <si>
    <t>20.27万</t>
  </si>
  <si>
    <t>10.27万</t>
  </si>
  <si>
    <t>10.22万</t>
  </si>
  <si>
    <t>26.76万</t>
  </si>
  <si>
    <t>19.30万</t>
  </si>
  <si>
    <t>98.13万</t>
  </si>
  <si>
    <t>86.64万</t>
  </si>
  <si>
    <t>73.82万</t>
  </si>
  <si>
    <t>利润总额</t>
  </si>
  <si>
    <t>7419万</t>
  </si>
  <si>
    <t>3662万</t>
  </si>
  <si>
    <t>1.605亿</t>
  </si>
  <si>
    <t>1.174亿</t>
  </si>
  <si>
    <t>6683万</t>
  </si>
  <si>
    <t>2963万</t>
  </si>
  <si>
    <t>1.401亿</t>
  </si>
  <si>
    <t>1.065亿</t>
  </si>
  <si>
    <t>1.241亿</t>
  </si>
  <si>
    <t>9419万</t>
  </si>
  <si>
    <t>9442万</t>
  </si>
  <si>
    <t>6188万</t>
  </si>
  <si>
    <t>7160万</t>
  </si>
  <si>
    <t>    减:所得税费用</t>
  </si>
  <si>
    <t>1626万</t>
  </si>
  <si>
    <t>1072万</t>
  </si>
  <si>
    <t>580.8万</t>
  </si>
  <si>
    <t>2144万</t>
  </si>
  <si>
    <t>1670万</t>
  </si>
  <si>
    <t>963.1万</t>
  </si>
  <si>
    <t>381.5万</t>
  </si>
  <si>
    <t>1828万</t>
  </si>
  <si>
    <t>1338万</t>
  </si>
  <si>
    <t>752.6万</t>
  </si>
  <si>
    <t>344.8万</t>
  </si>
  <si>
    <t>1745万</t>
  </si>
  <si>
    <t>1309万</t>
  </si>
  <si>
    <t>1545万</t>
  </si>
  <si>
    <t>1191万</t>
  </si>
  <si>
    <t>1052万</t>
  </si>
  <si>
    <t>9449万</t>
  </si>
  <si>
    <t>6347万</t>
  </si>
  <si>
    <t>3081万</t>
  </si>
  <si>
    <t>1.390亿</t>
  </si>
  <si>
    <t>1.007亿</t>
  </si>
  <si>
    <t>5720万</t>
  </si>
  <si>
    <t>2581万</t>
  </si>
  <si>
    <t>1.218亿</t>
  </si>
  <si>
    <t>9309万</t>
  </si>
  <si>
    <t>5120万</t>
  </si>
  <si>
    <t>2404万</t>
  </si>
  <si>
    <t>1.067亿</t>
  </si>
  <si>
    <t>8110万</t>
  </si>
  <si>
    <t>7897万</t>
  </si>
  <si>
    <t>4997万</t>
  </si>
  <si>
    <t>6108万</t>
  </si>
  <si>
    <t>    其中:归属于母公司股东的净利润</t>
  </si>
  <si>
    <t>    扣除非经常性损益后的净利润</t>
  </si>
  <si>
    <t>7164万</t>
  </si>
  <si>
    <t>4893万</t>
  </si>
  <si>
    <t>2725万</t>
  </si>
  <si>
    <t>1.141亿</t>
  </si>
  <si>
    <t>8490万</t>
  </si>
  <si>
    <t>4904万</t>
  </si>
  <si>
    <t>2169万</t>
  </si>
  <si>
    <t>1.039亿</t>
  </si>
  <si>
    <t>7741万</t>
  </si>
  <si>
    <t>4361万</t>
  </si>
  <si>
    <t>2242万</t>
  </si>
  <si>
    <t>9452万</t>
  </si>
  <si>
    <t>7407万</t>
  </si>
  <si>
    <t>7747万</t>
  </si>
  <si>
    <t>5832万</t>
  </si>
  <si>
    <t>5657万</t>
  </si>
  <si>
    <t>每股收益</t>
  </si>
  <si>
    <t>    基本每股收益</t>
  </si>
  <si>
    <t>    稀释每股收益</t>
  </si>
  <si>
    <t>其他综合收益</t>
  </si>
  <si>
    <t>-5.968万</t>
  </si>
  <si>
    <t>13.65万</t>
  </si>
  <si>
    <t>3.465万</t>
  </si>
  <si>
    <t>9.092万</t>
  </si>
  <si>
    <t>12.22万</t>
  </si>
  <si>
    <t>-9.599万</t>
  </si>
  <si>
    <t>19.80万</t>
  </si>
  <si>
    <t>22.81万</t>
  </si>
  <si>
    <t>4.522万</t>
  </si>
  <si>
    <t>-23.00万</t>
  </si>
  <si>
    <t>-27.04万</t>
  </si>
  <si>
    <t>-12.56万</t>
  </si>
  <si>
    <t>24.74万</t>
  </si>
  <si>
    <t>-5.190万</t>
  </si>
  <si>
    <t>    归属于母公司股东的其他综合收益</t>
  </si>
  <si>
    <t>综合收益总额</t>
  </si>
  <si>
    <t>9443万</t>
  </si>
  <si>
    <t>6360万</t>
  </si>
  <si>
    <t>3085万</t>
  </si>
  <si>
    <t>1.391亿</t>
  </si>
  <si>
    <t>1.008亿</t>
  </si>
  <si>
    <t>2572万</t>
  </si>
  <si>
    <t>1.220亿</t>
  </si>
  <si>
    <t>9332万</t>
  </si>
  <si>
    <t>5125万</t>
  </si>
  <si>
    <t>2381万</t>
  </si>
  <si>
    <t>1.064亿</t>
  </si>
  <si>
    <t>8098万</t>
  </si>
  <si>
    <t>7922万</t>
  </si>
  <si>
    <t>4998万</t>
  </si>
  <si>
    <t>6103万</t>
  </si>
  <si>
    <t>    归属于母公司所有者的综合收益总额</t>
  </si>
  <si>
    <t>现金流量表</t>
  </si>
  <si>
    <t>经营活动产生的现金流量</t>
  </si>
  <si>
    <t>    销售商品、提供劳务收到的现金</t>
  </si>
  <si>
    <t>4.272亿</t>
  </si>
  <si>
    <t>2.660亿</t>
  </si>
  <si>
    <t>1.440亿</t>
  </si>
  <si>
    <t>5.619亿</t>
  </si>
  <si>
    <t>4.116亿</t>
  </si>
  <si>
    <t>2.638亿</t>
  </si>
  <si>
    <t>5.520亿</t>
  </si>
  <si>
    <t>4.086亿</t>
  </si>
  <si>
    <t>2.573亿</t>
  </si>
  <si>
    <t>1.279亿</t>
  </si>
  <si>
    <t>5.207亿</t>
  </si>
  <si>
    <t>3.762亿</t>
  </si>
  <si>
    <t>4.462亿</t>
  </si>
  <si>
    <t>3.920亿</t>
  </si>
  <si>
    <t>3.876亿</t>
  </si>
  <si>
    <t>    收到的税费返还</t>
  </si>
  <si>
    <t>1910万</t>
  </si>
  <si>
    <t>1558万</t>
  </si>
  <si>
    <t>595.7万</t>
  </si>
  <si>
    <t>2247万</t>
  </si>
  <si>
    <t>1943万</t>
  </si>
  <si>
    <t>568.8万</t>
  </si>
  <si>
    <t>2067万</t>
  </si>
  <si>
    <t>1685万</t>
  </si>
  <si>
    <t>1132万</t>
  </si>
  <si>
    <t>428.4万</t>
  </si>
  <si>
    <t>1994万</t>
  </si>
  <si>
    <t>1347万</t>
  </si>
  <si>
    <t>398.8万</t>
  </si>
  <si>
    <t>563.1万</t>
  </si>
  <si>
    <t>    收到其他与经营活动有关的现金</t>
  </si>
  <si>
    <t>2833万</t>
  </si>
  <si>
    <t>1334万</t>
  </si>
  <si>
    <t>706.3万</t>
  </si>
  <si>
    <t>8822万</t>
  </si>
  <si>
    <t>1330万</t>
  </si>
  <si>
    <t>786.3万</t>
  </si>
  <si>
    <t>521.4万</t>
  </si>
  <si>
    <t>3205万</t>
  </si>
  <si>
    <t>3133万</t>
  </si>
  <si>
    <t>758.1万</t>
  </si>
  <si>
    <t>233.8万</t>
  </si>
  <si>
    <t>2176万</t>
  </si>
  <si>
    <t>1512万</t>
  </si>
  <si>
    <t>1653万</t>
  </si>
  <si>
    <t>1159万</t>
  </si>
  <si>
    <t>经营活动现金流入小计</t>
  </si>
  <si>
    <t>2.950亿</t>
  </si>
  <si>
    <t>1.571亿</t>
  </si>
  <si>
    <t>6.726亿</t>
  </si>
  <si>
    <t>4.443亿</t>
  </si>
  <si>
    <t>2.891亿</t>
  </si>
  <si>
    <t>1.442亿</t>
  </si>
  <si>
    <t>6.047亿</t>
  </si>
  <si>
    <t>4.568亿</t>
  </si>
  <si>
    <t>2.762亿</t>
  </si>
  <si>
    <t>1.345亿</t>
  </si>
  <si>
    <t>5.624亿</t>
  </si>
  <si>
    <t>4.048亿</t>
  </si>
  <si>
    <t>4.668亿</t>
  </si>
  <si>
    <t>4.092亿</t>
  </si>
  <si>
    <t>4.016亿</t>
  </si>
  <si>
    <t>    购买商品、接受劳务支付的现金</t>
  </si>
  <si>
    <t>2.293亿</t>
  </si>
  <si>
    <t>1.514亿</t>
  </si>
  <si>
    <t>7901万</t>
  </si>
  <si>
    <t>2.788亿</t>
  </si>
  <si>
    <t>2.282亿</t>
  </si>
  <si>
    <t>1.506亿</t>
  </si>
  <si>
    <t>7979万</t>
  </si>
  <si>
    <t>2.994亿</t>
  </si>
  <si>
    <t>2.245亿</t>
  </si>
  <si>
    <t>7750万</t>
  </si>
  <si>
    <t>2.806亿</t>
  </si>
  <si>
    <t>2.007亿</t>
  </si>
  <si>
    <t>2.243亿</t>
  </si>
  <si>
    <t>1.839亿</t>
  </si>
  <si>
    <t>2.034亿</t>
  </si>
  <si>
    <t>    支付给职工以及为职工支付的现金</t>
  </si>
  <si>
    <t>8984万</t>
  </si>
  <si>
    <t>6235万</t>
  </si>
  <si>
    <t>3577万</t>
  </si>
  <si>
    <t>1.247亿</t>
  </si>
  <si>
    <t>9277万</t>
  </si>
  <si>
    <t>6310万</t>
  </si>
  <si>
    <t>3517万</t>
  </si>
  <si>
    <t>9286万</t>
  </si>
  <si>
    <t>6201万</t>
  </si>
  <si>
    <t>3404万</t>
  </si>
  <si>
    <t>1.094亿</t>
  </si>
  <si>
    <t>8008万</t>
  </si>
  <si>
    <t>9533万</t>
  </si>
  <si>
    <t>9166万</t>
  </si>
  <si>
    <t>8944万</t>
  </si>
  <si>
    <t>    支付的各项税费</t>
  </si>
  <si>
    <t>2985万</t>
  </si>
  <si>
    <t>1821万</t>
  </si>
  <si>
    <t>3511万</t>
  </si>
  <si>
    <t>2674万</t>
  </si>
  <si>
    <t>1563万</t>
  </si>
  <si>
    <t>890.8万</t>
  </si>
  <si>
    <t>3177万</t>
  </si>
  <si>
    <t>2197万</t>
  </si>
  <si>
    <t>1337万</t>
  </si>
  <si>
    <t>658.1万</t>
  </si>
  <si>
    <t>3375万</t>
  </si>
  <si>
    <t>3073万</t>
  </si>
  <si>
    <t>2829万</t>
  </si>
  <si>
    <t>2275万</t>
  </si>
  <si>
    <t>    支付其他与经营活动有关的现金</t>
  </si>
  <si>
    <t>3477万</t>
  </si>
  <si>
    <t>2154万</t>
  </si>
  <si>
    <t>1001万</t>
  </si>
  <si>
    <t>1.020亿</t>
  </si>
  <si>
    <t>2696万</t>
  </si>
  <si>
    <t>1583万</t>
  </si>
  <si>
    <t>957.2万</t>
  </si>
  <si>
    <t>3722万</t>
  </si>
  <si>
    <t>3253万</t>
  </si>
  <si>
    <t>1551万</t>
  </si>
  <si>
    <t>1069万</t>
  </si>
  <si>
    <t>3952万</t>
  </si>
  <si>
    <t>3061万</t>
  </si>
  <si>
    <t>4760万</t>
  </si>
  <si>
    <t>2993万</t>
  </si>
  <si>
    <t>1980万</t>
  </si>
  <si>
    <t>经营活动现金流出小计</t>
  </si>
  <si>
    <t>3.838亿</t>
  </si>
  <si>
    <t>2.535亿</t>
  </si>
  <si>
    <t>1.355亿</t>
  </si>
  <si>
    <t>5.406亿</t>
  </si>
  <si>
    <t>3.746亿</t>
  </si>
  <si>
    <t>2.452亿</t>
  </si>
  <si>
    <t>4.927亿</t>
  </si>
  <si>
    <t>3.719亿</t>
  </si>
  <si>
    <t>2.349亿</t>
  </si>
  <si>
    <t>1.288亿</t>
  </si>
  <si>
    <t>4.633亿</t>
  </si>
  <si>
    <t>3.422亿</t>
  </si>
  <si>
    <t>3.955亿</t>
  </si>
  <si>
    <t>3.282亿</t>
  </si>
  <si>
    <t>3.407亿</t>
  </si>
  <si>
    <t>经营活动产生的现金流量净额</t>
  </si>
  <si>
    <t>9089万</t>
  </si>
  <si>
    <t>4146万</t>
  </si>
  <si>
    <t>2157万</t>
  </si>
  <si>
    <t>1.320亿</t>
  </si>
  <si>
    <t>6967万</t>
  </si>
  <si>
    <t>4392万</t>
  </si>
  <si>
    <t>1074万</t>
  </si>
  <si>
    <t>1.120亿</t>
  </si>
  <si>
    <t>8496万</t>
  </si>
  <si>
    <t>4124万</t>
  </si>
  <si>
    <t>573.2万</t>
  </si>
  <si>
    <t>9913万</t>
  </si>
  <si>
    <t>6259万</t>
  </si>
  <si>
    <t>7122万</t>
  </si>
  <si>
    <t>8104万</t>
  </si>
  <si>
    <t>6097万</t>
  </si>
  <si>
    <t>投资活动产生的现金流量</t>
  </si>
  <si>
    <t>    取得投资收益收到的现金</t>
  </si>
  <si>
    <t>1328万</t>
  </si>
  <si>
    <t>894.4万</t>
  </si>
  <si>
    <t>207.0万</t>
  </si>
  <si>
    <t>2245万</t>
  </si>
  <si>
    <t>1573万</t>
  </si>
  <si>
    <t>940.3万</t>
  </si>
  <si>
    <t>439.4万</t>
  </si>
  <si>
    <t>249.7万</t>
  </si>
  <si>
    <t>241.3万</t>
  </si>
  <si>
    <t>239.2万</t>
  </si>
  <si>
    <t>25.03万</t>
  </si>
  <si>
    <t>270.9万</t>
  </si>
  <si>
    <t>259.7万</t>
  </si>
  <si>
    <t>217.5万</t>
  </si>
  <si>
    <t>364.1万</t>
  </si>
  <si>
    <t>262.2万</t>
  </si>
  <si>
    <t>    处置固定资产、无形资产和其他长期资产收回的现金净额</t>
  </si>
  <si>
    <t>8.156万</t>
  </si>
  <si>
    <t>28.77万</t>
  </si>
  <si>
    <t>23.79万</t>
  </si>
  <si>
    <t>20.79万</t>
  </si>
  <si>
    <t>15.08万</t>
  </si>
  <si>
    <t>33.51万</t>
  </si>
  <si>
    <t>30.53万</t>
  </si>
  <si>
    <t>30.45万</t>
  </si>
  <si>
    <t>8.705万</t>
  </si>
  <si>
    <t>373.7万</t>
  </si>
  <si>
    <t>347.8万</t>
  </si>
  <si>
    <t>370.3万</t>
  </si>
  <si>
    <t>144.9万</t>
  </si>
  <si>
    <t>269.6万</t>
  </si>
  <si>
    <t>    收到其他与投资活动有关的现金</t>
  </si>
  <si>
    <t>11.45亿</t>
  </si>
  <si>
    <t>5.500亿</t>
  </si>
  <si>
    <t>1.700亿</t>
  </si>
  <si>
    <t>18.32亿</t>
  </si>
  <si>
    <t>14.50亿</t>
  </si>
  <si>
    <t>8.302亿</t>
  </si>
  <si>
    <t>4.882亿</t>
  </si>
  <si>
    <t>2.908亿</t>
  </si>
  <si>
    <t>2.042亿</t>
  </si>
  <si>
    <t>1.697亿</t>
  </si>
  <si>
    <t>5180万</t>
  </si>
  <si>
    <t>1.483亿</t>
  </si>
  <si>
    <t>5702万</t>
  </si>
  <si>
    <t>1.754亿</t>
  </si>
  <si>
    <t>2.669亿</t>
  </si>
  <si>
    <t>1.580亿</t>
  </si>
  <si>
    <t>投资活动现金流入小计</t>
  </si>
  <si>
    <t>11.58亿</t>
  </si>
  <si>
    <t>5.589亿</t>
  </si>
  <si>
    <t>1.721亿</t>
  </si>
  <si>
    <t>18.55亿</t>
  </si>
  <si>
    <t>14.66亿</t>
  </si>
  <si>
    <t>8.399亿</t>
  </si>
  <si>
    <t>2.937亿</t>
  </si>
  <si>
    <t>2.069亿</t>
  </si>
  <si>
    <t>1.724亿</t>
  </si>
  <si>
    <t>5214万</t>
  </si>
  <si>
    <t>1.548亿</t>
  </si>
  <si>
    <t>1.812亿</t>
  </si>
  <si>
    <t>2.720亿</t>
  </si>
  <si>
    <t>1.633亿</t>
  </si>
  <si>
    <t>    购建固定资产、无形资产和其他长期资产支付的现金</t>
  </si>
  <si>
    <t>4594万</t>
  </si>
  <si>
    <t>3507万</t>
  </si>
  <si>
    <t>2477万</t>
  </si>
  <si>
    <t>8443万</t>
  </si>
  <si>
    <t>3809万</t>
  </si>
  <si>
    <t>2496万</t>
  </si>
  <si>
    <t>1716万</t>
  </si>
  <si>
    <t>6905万</t>
  </si>
  <si>
    <t>5642万</t>
  </si>
  <si>
    <t>3929万</t>
  </si>
  <si>
    <t>1693万</t>
  </si>
  <si>
    <t>3048万</t>
  </si>
  <si>
    <t>1975万</t>
  </si>
  <si>
    <t>5378万</t>
  </si>
  <si>
    <t>1025万</t>
  </si>
  <si>
    <t>1578万</t>
  </si>
  <si>
    <t>    支付其他与投资活动有关的现金</t>
  </si>
  <si>
    <t>13.95亿</t>
  </si>
  <si>
    <t>7.950亿</t>
  </si>
  <si>
    <t>3.900亿</t>
  </si>
  <si>
    <t>15.73亿</t>
  </si>
  <si>
    <t>14.03亿</t>
  </si>
  <si>
    <t>7.679亿</t>
  </si>
  <si>
    <t>4.651亿</t>
  </si>
  <si>
    <t>7.208亿</t>
  </si>
  <si>
    <t>2.051亿</t>
  </si>
  <si>
    <t>1.869亿</t>
  </si>
  <si>
    <t>6377万</t>
  </si>
  <si>
    <t>1.463亿</t>
  </si>
  <si>
    <t>7000万</t>
  </si>
  <si>
    <t>1.797亿</t>
  </si>
  <si>
    <t>1.447亿</t>
  </si>
  <si>
    <t>投资活动现金流出小计</t>
  </si>
  <si>
    <t>14.41亿</t>
  </si>
  <si>
    <t>8.301亿</t>
  </si>
  <si>
    <t>4.148亿</t>
  </si>
  <si>
    <t>16.57亿</t>
  </si>
  <si>
    <t>7.928亿</t>
  </si>
  <si>
    <t>4.823亿</t>
  </si>
  <si>
    <t>7.899亿</t>
  </si>
  <si>
    <t>2.615亿</t>
  </si>
  <si>
    <t>2.262亿</t>
  </si>
  <si>
    <t>8070万</t>
  </si>
  <si>
    <t>1.768亿</t>
  </si>
  <si>
    <t>8975万</t>
  </si>
  <si>
    <t>2.334亿</t>
  </si>
  <si>
    <t>2.772亿</t>
  </si>
  <si>
    <t>投资活动产生的现金流量净额</t>
  </si>
  <si>
    <t>-2.828亿</t>
  </si>
  <si>
    <t>-2.711亿</t>
  </si>
  <si>
    <t>-2.427亿</t>
  </si>
  <si>
    <t>1.976亿</t>
  </si>
  <si>
    <t>2524万</t>
  </si>
  <si>
    <t>4701万</t>
  </si>
  <si>
    <t>1049万</t>
  </si>
  <si>
    <t>-4.962亿</t>
  </si>
  <si>
    <t>-5461万</t>
  </si>
  <si>
    <t>-5378万</t>
  </si>
  <si>
    <t>-2856万</t>
  </si>
  <si>
    <t>-2206万</t>
  </si>
  <si>
    <t>-2666万</t>
  </si>
  <si>
    <t>-5218万</t>
  </si>
  <si>
    <t>-515.5万</t>
  </si>
  <si>
    <t>284.2万</t>
  </si>
  <si>
    <t>筹资活动产生的现金流量</t>
  </si>
  <si>
    <t>    吸收投资收到的现金</t>
  </si>
  <si>
    <t>2192万</t>
  </si>
  <si>
    <t>5.048亿</t>
  </si>
  <si>
    <t>4.871亿</t>
  </si>
  <si>
    <t>4051万</t>
  </si>
  <si>
    <t>8079万</t>
  </si>
  <si>
    <t>3189万</t>
  </si>
  <si>
    <t>    取得借款收到的现金</t>
  </si>
  <si>
    <t>3500万</t>
  </si>
  <si>
    <t>    收到其他与筹资活动有关的现金</t>
  </si>
  <si>
    <t>1771万</t>
  </si>
  <si>
    <t>筹资活动现金流入小计</t>
  </si>
  <si>
    <t>5.398亿</t>
  </si>
  <si>
    <t>    偿还债务支付的现金</t>
  </si>
  <si>
    <t>1000万</t>
  </si>
  <si>
    <t>9278万</t>
  </si>
  <si>
    <t>6582万</t>
  </si>
  <si>
    <t>2838万</t>
  </si>
  <si>
    <t>4749万</t>
  </si>
  <si>
    <t>    分配股利、利润或偿付利息支付的现金</t>
  </si>
  <si>
    <t>4791万</t>
  </si>
  <si>
    <t>4200万</t>
  </si>
  <si>
    <t>4188万</t>
  </si>
  <si>
    <t>2236万</t>
  </si>
  <si>
    <t>2219万</t>
  </si>
  <si>
    <t>2146万</t>
  </si>
  <si>
    <t>2138万</t>
  </si>
  <si>
    <t>7260万</t>
  </si>
  <si>
    <t>6060万</t>
  </si>
  <si>
    <t>    支付其他与筹资活动有关的现金</t>
  </si>
  <si>
    <t>1.573万</t>
  </si>
  <si>
    <t>410.0万</t>
  </si>
  <si>
    <t>1361万</t>
  </si>
  <si>
    <t>230.6万</t>
  </si>
  <si>
    <t>筹资活动现金流出小计</t>
  </si>
  <si>
    <t>4792万</t>
  </si>
  <si>
    <t>4610万</t>
  </si>
  <si>
    <t>4598万</t>
  </si>
  <si>
    <t>7097万</t>
  </si>
  <si>
    <t>5966万</t>
  </si>
  <si>
    <t>3219万</t>
  </si>
  <si>
    <t>1.142亿</t>
  </si>
  <si>
    <t>8720万</t>
  </si>
  <si>
    <t>1.010亿</t>
  </si>
  <si>
    <t>1.081亿</t>
  </si>
  <si>
    <t>3557万</t>
  </si>
  <si>
    <t>筹资活动产生的现金流量净额</t>
  </si>
  <si>
    <t>-2600万</t>
  </si>
  <si>
    <t>-2598万</t>
  </si>
  <si>
    <t>-4610万</t>
  </si>
  <si>
    <t>-4598万</t>
  </si>
  <si>
    <t>-410.0万</t>
  </si>
  <si>
    <t>4.689亿</t>
  </si>
  <si>
    <t>4.802亿</t>
  </si>
  <si>
    <t>280.8万</t>
  </si>
  <si>
    <t>-7374万</t>
  </si>
  <si>
    <t>-4669万</t>
  </si>
  <si>
    <t>-2019万</t>
  </si>
  <si>
    <t>-7620万</t>
  </si>
  <si>
    <t>-3551万</t>
  </si>
  <si>
    <t>汇率变动对现金及现金等价物的影响</t>
  </si>
  <si>
    <t>-213.4万</t>
  </si>
  <si>
    <t>349.9万</t>
  </si>
  <si>
    <t>326.7万</t>
  </si>
  <si>
    <t>462.7万</t>
  </si>
  <si>
    <t>631.9万</t>
  </si>
  <si>
    <t>162.4万</t>
  </si>
  <si>
    <t>-153.7万</t>
  </si>
  <si>
    <t>420.6万</t>
  </si>
  <si>
    <t>261.7万</t>
  </si>
  <si>
    <t>89.04万</t>
  </si>
  <si>
    <t>-265.1万</t>
  </si>
  <si>
    <t>-216.2万</t>
  </si>
  <si>
    <t>-271.1万</t>
  </si>
  <si>
    <t>139.1万</t>
  </si>
  <si>
    <t>338.0万</t>
  </si>
  <si>
    <t>49.95万</t>
  </si>
  <si>
    <t>现金及现金等价物净增加额</t>
  </si>
  <si>
    <t>-2.201亿</t>
  </si>
  <si>
    <t>-2.522亿</t>
  </si>
  <si>
    <t>-1.959亿</t>
  </si>
  <si>
    <t>2.880亿</t>
  </si>
  <si>
    <t>5513万</t>
  </si>
  <si>
    <t>4658万</t>
  </si>
  <si>
    <t>8888万</t>
  </si>
  <si>
    <t>5.131亿</t>
  </si>
  <si>
    <t>-885.1万</t>
  </si>
  <si>
    <t>-2548万</t>
  </si>
  <si>
    <t>116.7万</t>
  </si>
  <si>
    <t>-1346万</t>
  </si>
  <si>
    <t>23.71万</t>
  </si>
  <si>
    <t>306.2万</t>
  </si>
  <si>
    <t>2880万</t>
  </si>
  <si>
    <t>    加:期初现金及现金等价物余额</t>
  </si>
  <si>
    <t>1.477亿</t>
  </si>
  <si>
    <t>5879万</t>
  </si>
  <si>
    <t>5763万</t>
  </si>
  <si>
    <t>5433万</t>
  </si>
  <si>
    <t>2552万</t>
  </si>
  <si>
    <t>期末现金及现金等价物余额</t>
  </si>
  <si>
    <t>5.719亿</t>
  </si>
  <si>
    <t>4994万</t>
  </si>
  <si>
    <t>3331万</t>
  </si>
  <si>
    <t>4416万</t>
  </si>
  <si>
    <t>    其中:应付利息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</si>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</sst>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603297.SS Stock Price (2018-2020)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Price'!$A$2:$A$555</c:f>
              <c:numCache>
                <c:formatCode>m/d/yyyy</c:formatCode>
                <c:ptCount val="554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43368</c:v>
                </c:pt>
                <c:pt idx="6">
                  <c:v>43369</c:v>
                </c:pt>
                <c:pt idx="7">
                  <c:v>43370</c:v>
                </c:pt>
                <c:pt idx="8">
                  <c:v>43371</c:v>
                </c:pt>
                <c:pt idx="9">
                  <c:v>43381</c:v>
                </c:pt>
                <c:pt idx="10">
                  <c:v>43382</c:v>
                </c:pt>
                <c:pt idx="11">
                  <c:v>43383</c:v>
                </c:pt>
                <c:pt idx="12">
                  <c:v>43384</c:v>
                </c:pt>
                <c:pt idx="13">
                  <c:v>43385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43395</c:v>
                </c:pt>
                <c:pt idx="20">
                  <c:v>43396</c:v>
                </c:pt>
                <c:pt idx="21">
                  <c:v>43397</c:v>
                </c:pt>
                <c:pt idx="22">
                  <c:v>43398</c:v>
                </c:pt>
                <c:pt idx="23">
                  <c:v>43399</c:v>
                </c:pt>
                <c:pt idx="24">
                  <c:v>43402</c:v>
                </c:pt>
                <c:pt idx="25">
                  <c:v>43403</c:v>
                </c:pt>
                <c:pt idx="26">
                  <c:v>43404</c:v>
                </c:pt>
                <c:pt idx="27">
                  <c:v>43405</c:v>
                </c:pt>
                <c:pt idx="28">
                  <c:v>43406</c:v>
                </c:pt>
                <c:pt idx="29">
                  <c:v>43409</c:v>
                </c:pt>
                <c:pt idx="30">
                  <c:v>43410</c:v>
                </c:pt>
                <c:pt idx="31">
                  <c:v>43411</c:v>
                </c:pt>
                <c:pt idx="32">
                  <c:v>43412</c:v>
                </c:pt>
                <c:pt idx="33">
                  <c:v>43413</c:v>
                </c:pt>
                <c:pt idx="34">
                  <c:v>43416</c:v>
                </c:pt>
                <c:pt idx="35">
                  <c:v>43417</c:v>
                </c:pt>
                <c:pt idx="36">
                  <c:v>43418</c:v>
                </c:pt>
                <c:pt idx="37">
                  <c:v>43419</c:v>
                </c:pt>
                <c:pt idx="38">
                  <c:v>43420</c:v>
                </c:pt>
                <c:pt idx="39">
                  <c:v>43423</c:v>
                </c:pt>
                <c:pt idx="40">
                  <c:v>43424</c:v>
                </c:pt>
                <c:pt idx="41">
                  <c:v>43425</c:v>
                </c:pt>
                <c:pt idx="42">
                  <c:v>43426</c:v>
                </c:pt>
                <c:pt idx="43">
                  <c:v>43427</c:v>
                </c:pt>
                <c:pt idx="44">
                  <c:v>43430</c:v>
                </c:pt>
                <c:pt idx="45">
                  <c:v>43431</c:v>
                </c:pt>
                <c:pt idx="46">
                  <c:v>43432</c:v>
                </c:pt>
                <c:pt idx="47">
                  <c:v>43433</c:v>
                </c:pt>
                <c:pt idx="48">
                  <c:v>43434</c:v>
                </c:pt>
                <c:pt idx="49">
                  <c:v>43437</c:v>
                </c:pt>
                <c:pt idx="50">
                  <c:v>43438</c:v>
                </c:pt>
                <c:pt idx="51">
                  <c:v>43439</c:v>
                </c:pt>
                <c:pt idx="52">
                  <c:v>43440</c:v>
                </c:pt>
                <c:pt idx="53">
                  <c:v>43441</c:v>
                </c:pt>
                <c:pt idx="54">
                  <c:v>43444</c:v>
                </c:pt>
                <c:pt idx="55">
                  <c:v>43445</c:v>
                </c:pt>
                <c:pt idx="56">
                  <c:v>43446</c:v>
                </c:pt>
                <c:pt idx="57">
                  <c:v>43447</c:v>
                </c:pt>
                <c:pt idx="58">
                  <c:v>43448</c:v>
                </c:pt>
                <c:pt idx="59">
                  <c:v>43451</c:v>
                </c:pt>
                <c:pt idx="60">
                  <c:v>43452</c:v>
                </c:pt>
                <c:pt idx="61">
                  <c:v>43453</c:v>
                </c:pt>
                <c:pt idx="62">
                  <c:v>43454</c:v>
                </c:pt>
                <c:pt idx="63">
                  <c:v>43455</c:v>
                </c:pt>
                <c:pt idx="64">
                  <c:v>43458</c:v>
                </c:pt>
                <c:pt idx="65">
                  <c:v>43459</c:v>
                </c:pt>
                <c:pt idx="66">
                  <c:v>43460</c:v>
                </c:pt>
                <c:pt idx="67">
                  <c:v>43461</c:v>
                </c:pt>
                <c:pt idx="68">
                  <c:v>43462</c:v>
                </c:pt>
                <c:pt idx="69">
                  <c:v>43467</c:v>
                </c:pt>
                <c:pt idx="70">
                  <c:v>43468</c:v>
                </c:pt>
                <c:pt idx="71">
                  <c:v>43469</c:v>
                </c:pt>
                <c:pt idx="72">
                  <c:v>43472</c:v>
                </c:pt>
                <c:pt idx="73">
                  <c:v>43473</c:v>
                </c:pt>
                <c:pt idx="74">
                  <c:v>43474</c:v>
                </c:pt>
                <c:pt idx="75">
                  <c:v>43475</c:v>
                </c:pt>
                <c:pt idx="76">
                  <c:v>43476</c:v>
                </c:pt>
                <c:pt idx="77">
                  <c:v>43479</c:v>
                </c:pt>
                <c:pt idx="78">
                  <c:v>43480</c:v>
                </c:pt>
                <c:pt idx="79">
                  <c:v>43481</c:v>
                </c:pt>
                <c:pt idx="80">
                  <c:v>43482</c:v>
                </c:pt>
                <c:pt idx="81">
                  <c:v>43483</c:v>
                </c:pt>
                <c:pt idx="82">
                  <c:v>43486</c:v>
                </c:pt>
                <c:pt idx="83">
                  <c:v>43487</c:v>
                </c:pt>
                <c:pt idx="84">
                  <c:v>43488</c:v>
                </c:pt>
                <c:pt idx="85">
                  <c:v>43489</c:v>
                </c:pt>
                <c:pt idx="86">
                  <c:v>43490</c:v>
                </c:pt>
                <c:pt idx="87">
                  <c:v>43493</c:v>
                </c:pt>
                <c:pt idx="88">
                  <c:v>43494</c:v>
                </c:pt>
                <c:pt idx="89">
                  <c:v>43495</c:v>
                </c:pt>
                <c:pt idx="90">
                  <c:v>43496</c:v>
                </c:pt>
                <c:pt idx="91">
                  <c:v>43497</c:v>
                </c:pt>
                <c:pt idx="92">
                  <c:v>43507</c:v>
                </c:pt>
                <c:pt idx="93">
                  <c:v>43508</c:v>
                </c:pt>
                <c:pt idx="94">
                  <c:v>43509</c:v>
                </c:pt>
                <c:pt idx="95">
                  <c:v>43510</c:v>
                </c:pt>
                <c:pt idx="96">
                  <c:v>43511</c:v>
                </c:pt>
                <c:pt idx="97">
                  <c:v>43514</c:v>
                </c:pt>
                <c:pt idx="98">
                  <c:v>43515</c:v>
                </c:pt>
                <c:pt idx="99">
                  <c:v>43516</c:v>
                </c:pt>
                <c:pt idx="100">
                  <c:v>43517</c:v>
                </c:pt>
                <c:pt idx="101">
                  <c:v>43518</c:v>
                </c:pt>
                <c:pt idx="102">
                  <c:v>43521</c:v>
                </c:pt>
                <c:pt idx="103">
                  <c:v>43522</c:v>
                </c:pt>
                <c:pt idx="104">
                  <c:v>43523</c:v>
                </c:pt>
                <c:pt idx="105">
                  <c:v>43524</c:v>
                </c:pt>
                <c:pt idx="106">
                  <c:v>43525</c:v>
                </c:pt>
                <c:pt idx="107">
                  <c:v>43528</c:v>
                </c:pt>
                <c:pt idx="108">
                  <c:v>43529</c:v>
                </c:pt>
                <c:pt idx="109">
                  <c:v>43530</c:v>
                </c:pt>
                <c:pt idx="110">
                  <c:v>43531</c:v>
                </c:pt>
                <c:pt idx="111">
                  <c:v>43532</c:v>
                </c:pt>
                <c:pt idx="112">
                  <c:v>43535</c:v>
                </c:pt>
                <c:pt idx="113">
                  <c:v>43536</c:v>
                </c:pt>
                <c:pt idx="114">
                  <c:v>43537</c:v>
                </c:pt>
                <c:pt idx="115">
                  <c:v>43538</c:v>
                </c:pt>
                <c:pt idx="116">
                  <c:v>43539</c:v>
                </c:pt>
                <c:pt idx="117">
                  <c:v>43542</c:v>
                </c:pt>
                <c:pt idx="118">
                  <c:v>43543</c:v>
                </c:pt>
                <c:pt idx="119">
                  <c:v>43544</c:v>
                </c:pt>
                <c:pt idx="120">
                  <c:v>43545</c:v>
                </c:pt>
                <c:pt idx="121">
                  <c:v>43546</c:v>
                </c:pt>
                <c:pt idx="122">
                  <c:v>43549</c:v>
                </c:pt>
                <c:pt idx="123">
                  <c:v>43550</c:v>
                </c:pt>
                <c:pt idx="124">
                  <c:v>43551</c:v>
                </c:pt>
                <c:pt idx="125">
                  <c:v>43552</c:v>
                </c:pt>
                <c:pt idx="126">
                  <c:v>43553</c:v>
                </c:pt>
                <c:pt idx="127">
                  <c:v>43556</c:v>
                </c:pt>
                <c:pt idx="128">
                  <c:v>43557</c:v>
                </c:pt>
                <c:pt idx="129">
                  <c:v>43558</c:v>
                </c:pt>
                <c:pt idx="130">
                  <c:v>43559</c:v>
                </c:pt>
                <c:pt idx="131">
                  <c:v>43563</c:v>
                </c:pt>
                <c:pt idx="132">
                  <c:v>43564</c:v>
                </c:pt>
                <c:pt idx="133">
                  <c:v>43565</c:v>
                </c:pt>
                <c:pt idx="134">
                  <c:v>43566</c:v>
                </c:pt>
                <c:pt idx="135">
                  <c:v>43567</c:v>
                </c:pt>
                <c:pt idx="136">
                  <c:v>43570</c:v>
                </c:pt>
                <c:pt idx="137">
                  <c:v>43571</c:v>
                </c:pt>
                <c:pt idx="138">
                  <c:v>43572</c:v>
                </c:pt>
                <c:pt idx="139">
                  <c:v>43573</c:v>
                </c:pt>
                <c:pt idx="140">
                  <c:v>43574</c:v>
                </c:pt>
                <c:pt idx="141">
                  <c:v>43577</c:v>
                </c:pt>
                <c:pt idx="142">
                  <c:v>43578</c:v>
                </c:pt>
                <c:pt idx="143">
                  <c:v>43579</c:v>
                </c:pt>
                <c:pt idx="144">
                  <c:v>43580</c:v>
                </c:pt>
                <c:pt idx="145">
                  <c:v>43581</c:v>
                </c:pt>
                <c:pt idx="146">
                  <c:v>43591</c:v>
                </c:pt>
                <c:pt idx="147">
                  <c:v>43592</c:v>
                </c:pt>
                <c:pt idx="148">
                  <c:v>43593</c:v>
                </c:pt>
                <c:pt idx="149">
                  <c:v>43594</c:v>
                </c:pt>
                <c:pt idx="150">
                  <c:v>43595</c:v>
                </c:pt>
                <c:pt idx="151">
                  <c:v>43598</c:v>
                </c:pt>
                <c:pt idx="152">
                  <c:v>43599</c:v>
                </c:pt>
                <c:pt idx="153">
                  <c:v>43600</c:v>
                </c:pt>
                <c:pt idx="154">
                  <c:v>43601</c:v>
                </c:pt>
                <c:pt idx="155">
                  <c:v>43602</c:v>
                </c:pt>
                <c:pt idx="156">
                  <c:v>43605</c:v>
                </c:pt>
                <c:pt idx="157">
                  <c:v>43606</c:v>
                </c:pt>
                <c:pt idx="158">
                  <c:v>43607</c:v>
                </c:pt>
                <c:pt idx="159">
                  <c:v>43608</c:v>
                </c:pt>
                <c:pt idx="160">
                  <c:v>43609</c:v>
                </c:pt>
                <c:pt idx="161">
                  <c:v>43612</c:v>
                </c:pt>
                <c:pt idx="162">
                  <c:v>43613</c:v>
                </c:pt>
                <c:pt idx="163">
                  <c:v>43614</c:v>
                </c:pt>
                <c:pt idx="164">
                  <c:v>43615</c:v>
                </c:pt>
                <c:pt idx="165">
                  <c:v>43616</c:v>
                </c:pt>
                <c:pt idx="166">
                  <c:v>43619</c:v>
                </c:pt>
                <c:pt idx="167">
                  <c:v>43620</c:v>
                </c:pt>
                <c:pt idx="168">
                  <c:v>43621</c:v>
                </c:pt>
                <c:pt idx="169">
                  <c:v>43622</c:v>
                </c:pt>
                <c:pt idx="170">
                  <c:v>43626</c:v>
                </c:pt>
                <c:pt idx="171">
                  <c:v>43627</c:v>
                </c:pt>
                <c:pt idx="172">
                  <c:v>43628</c:v>
                </c:pt>
                <c:pt idx="173">
                  <c:v>43629</c:v>
                </c:pt>
                <c:pt idx="174">
                  <c:v>43630</c:v>
                </c:pt>
                <c:pt idx="175">
                  <c:v>43633</c:v>
                </c:pt>
                <c:pt idx="176">
                  <c:v>43634</c:v>
                </c:pt>
                <c:pt idx="177">
                  <c:v>43635</c:v>
                </c:pt>
                <c:pt idx="178">
                  <c:v>43636</c:v>
                </c:pt>
                <c:pt idx="179">
                  <c:v>43637</c:v>
                </c:pt>
                <c:pt idx="180">
                  <c:v>43640</c:v>
                </c:pt>
                <c:pt idx="181">
                  <c:v>43641</c:v>
                </c:pt>
                <c:pt idx="182">
                  <c:v>43642</c:v>
                </c:pt>
                <c:pt idx="183">
                  <c:v>43643</c:v>
                </c:pt>
                <c:pt idx="184">
                  <c:v>43644</c:v>
                </c:pt>
                <c:pt idx="185">
                  <c:v>43647</c:v>
                </c:pt>
                <c:pt idx="186">
                  <c:v>43648</c:v>
                </c:pt>
                <c:pt idx="187">
                  <c:v>43649</c:v>
                </c:pt>
                <c:pt idx="188">
                  <c:v>43650</c:v>
                </c:pt>
                <c:pt idx="189">
                  <c:v>43651</c:v>
                </c:pt>
                <c:pt idx="190">
                  <c:v>43654</c:v>
                </c:pt>
                <c:pt idx="191">
                  <c:v>43655</c:v>
                </c:pt>
                <c:pt idx="192">
                  <c:v>43656</c:v>
                </c:pt>
                <c:pt idx="193">
                  <c:v>43657</c:v>
                </c:pt>
                <c:pt idx="194">
                  <c:v>43658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43668</c:v>
                </c:pt>
                <c:pt idx="201">
                  <c:v>43669</c:v>
                </c:pt>
                <c:pt idx="202">
                  <c:v>43670</c:v>
                </c:pt>
                <c:pt idx="203">
                  <c:v>43671</c:v>
                </c:pt>
                <c:pt idx="204">
                  <c:v>43672</c:v>
                </c:pt>
                <c:pt idx="205">
                  <c:v>43675</c:v>
                </c:pt>
                <c:pt idx="206">
                  <c:v>43676</c:v>
                </c:pt>
                <c:pt idx="207">
                  <c:v>43677</c:v>
                </c:pt>
                <c:pt idx="208">
                  <c:v>43678</c:v>
                </c:pt>
                <c:pt idx="209">
                  <c:v>43679</c:v>
                </c:pt>
                <c:pt idx="210">
                  <c:v>43682</c:v>
                </c:pt>
                <c:pt idx="211">
                  <c:v>43683</c:v>
                </c:pt>
                <c:pt idx="212">
                  <c:v>43684</c:v>
                </c:pt>
                <c:pt idx="213">
                  <c:v>43685</c:v>
                </c:pt>
                <c:pt idx="214">
                  <c:v>43686</c:v>
                </c:pt>
                <c:pt idx="215">
                  <c:v>43689</c:v>
                </c:pt>
                <c:pt idx="216">
                  <c:v>43690</c:v>
                </c:pt>
                <c:pt idx="217">
                  <c:v>43691</c:v>
                </c:pt>
                <c:pt idx="218">
                  <c:v>43692</c:v>
                </c:pt>
                <c:pt idx="219">
                  <c:v>43693</c:v>
                </c:pt>
                <c:pt idx="220">
                  <c:v>43696</c:v>
                </c:pt>
                <c:pt idx="221">
                  <c:v>43697</c:v>
                </c:pt>
                <c:pt idx="222">
                  <c:v>43698</c:v>
                </c:pt>
                <c:pt idx="223">
                  <c:v>43699</c:v>
                </c:pt>
                <c:pt idx="224">
                  <c:v>43700</c:v>
                </c:pt>
                <c:pt idx="225">
                  <c:v>43703</c:v>
                </c:pt>
                <c:pt idx="226">
                  <c:v>43704</c:v>
                </c:pt>
                <c:pt idx="227">
                  <c:v>43705</c:v>
                </c:pt>
                <c:pt idx="228">
                  <c:v>43706</c:v>
                </c:pt>
                <c:pt idx="229">
                  <c:v>43707</c:v>
                </c:pt>
                <c:pt idx="230">
                  <c:v>43710</c:v>
                </c:pt>
                <c:pt idx="231">
                  <c:v>43711</c:v>
                </c:pt>
                <c:pt idx="232">
                  <c:v>43712</c:v>
                </c:pt>
                <c:pt idx="233">
                  <c:v>43713</c:v>
                </c:pt>
                <c:pt idx="234">
                  <c:v>43714</c:v>
                </c:pt>
                <c:pt idx="235">
                  <c:v>43717</c:v>
                </c:pt>
                <c:pt idx="236">
                  <c:v>43718</c:v>
                </c:pt>
                <c:pt idx="237">
                  <c:v>43719</c:v>
                </c:pt>
                <c:pt idx="238">
                  <c:v>43720</c:v>
                </c:pt>
                <c:pt idx="239">
                  <c:v>43724</c:v>
                </c:pt>
                <c:pt idx="240">
                  <c:v>43725</c:v>
                </c:pt>
                <c:pt idx="241">
                  <c:v>43726</c:v>
                </c:pt>
                <c:pt idx="242">
                  <c:v>43727</c:v>
                </c:pt>
                <c:pt idx="243">
                  <c:v>43728</c:v>
                </c:pt>
                <c:pt idx="244">
                  <c:v>43731</c:v>
                </c:pt>
                <c:pt idx="245">
                  <c:v>43732</c:v>
                </c:pt>
                <c:pt idx="246">
                  <c:v>43733</c:v>
                </c:pt>
                <c:pt idx="247">
                  <c:v>43734</c:v>
                </c:pt>
                <c:pt idx="248">
                  <c:v>43735</c:v>
                </c:pt>
                <c:pt idx="249">
                  <c:v>43738</c:v>
                </c:pt>
                <c:pt idx="250">
                  <c:v>43746</c:v>
                </c:pt>
                <c:pt idx="251">
                  <c:v>43747</c:v>
                </c:pt>
                <c:pt idx="252">
                  <c:v>43748</c:v>
                </c:pt>
                <c:pt idx="253">
                  <c:v>43749</c:v>
                </c:pt>
                <c:pt idx="254">
                  <c:v>43752</c:v>
                </c:pt>
                <c:pt idx="255">
                  <c:v>43753</c:v>
                </c:pt>
                <c:pt idx="256">
                  <c:v>43754</c:v>
                </c:pt>
                <c:pt idx="257">
                  <c:v>43755</c:v>
                </c:pt>
                <c:pt idx="258">
                  <c:v>43756</c:v>
                </c:pt>
                <c:pt idx="259">
                  <c:v>43759</c:v>
                </c:pt>
                <c:pt idx="260">
                  <c:v>43760</c:v>
                </c:pt>
                <c:pt idx="261">
                  <c:v>43761</c:v>
                </c:pt>
                <c:pt idx="262">
                  <c:v>43762</c:v>
                </c:pt>
                <c:pt idx="263">
                  <c:v>43763</c:v>
                </c:pt>
                <c:pt idx="264">
                  <c:v>43766</c:v>
                </c:pt>
                <c:pt idx="265">
                  <c:v>43767</c:v>
                </c:pt>
                <c:pt idx="266">
                  <c:v>43768</c:v>
                </c:pt>
                <c:pt idx="267">
                  <c:v>43769</c:v>
                </c:pt>
                <c:pt idx="268">
                  <c:v>43770</c:v>
                </c:pt>
                <c:pt idx="269">
                  <c:v>43773</c:v>
                </c:pt>
                <c:pt idx="270">
                  <c:v>43774</c:v>
                </c:pt>
                <c:pt idx="271">
                  <c:v>43775</c:v>
                </c:pt>
                <c:pt idx="272">
                  <c:v>43776</c:v>
                </c:pt>
                <c:pt idx="273">
                  <c:v>43777</c:v>
                </c:pt>
                <c:pt idx="274">
                  <c:v>43780</c:v>
                </c:pt>
                <c:pt idx="275">
                  <c:v>43781</c:v>
                </c:pt>
                <c:pt idx="276">
                  <c:v>43782</c:v>
                </c:pt>
                <c:pt idx="277">
                  <c:v>43783</c:v>
                </c:pt>
                <c:pt idx="278">
                  <c:v>43784</c:v>
                </c:pt>
                <c:pt idx="279">
                  <c:v>43787</c:v>
                </c:pt>
                <c:pt idx="280">
                  <c:v>43788</c:v>
                </c:pt>
                <c:pt idx="281">
                  <c:v>43789</c:v>
                </c:pt>
                <c:pt idx="282">
                  <c:v>43790</c:v>
                </c:pt>
                <c:pt idx="283">
                  <c:v>43791</c:v>
                </c:pt>
                <c:pt idx="284">
                  <c:v>43794</c:v>
                </c:pt>
                <c:pt idx="285">
                  <c:v>43795</c:v>
                </c:pt>
                <c:pt idx="286">
                  <c:v>43796</c:v>
                </c:pt>
                <c:pt idx="287">
                  <c:v>43797</c:v>
                </c:pt>
                <c:pt idx="288">
                  <c:v>43798</c:v>
                </c:pt>
                <c:pt idx="289">
                  <c:v>43801</c:v>
                </c:pt>
                <c:pt idx="290">
                  <c:v>43802</c:v>
                </c:pt>
                <c:pt idx="291">
                  <c:v>43803</c:v>
                </c:pt>
                <c:pt idx="292">
                  <c:v>43804</c:v>
                </c:pt>
                <c:pt idx="293">
                  <c:v>43805</c:v>
                </c:pt>
                <c:pt idx="294">
                  <c:v>43808</c:v>
                </c:pt>
                <c:pt idx="295">
                  <c:v>43809</c:v>
                </c:pt>
                <c:pt idx="296">
                  <c:v>43810</c:v>
                </c:pt>
                <c:pt idx="297">
                  <c:v>43811</c:v>
                </c:pt>
                <c:pt idx="298">
                  <c:v>43812</c:v>
                </c:pt>
                <c:pt idx="299">
                  <c:v>43815</c:v>
                </c:pt>
                <c:pt idx="300">
                  <c:v>43816</c:v>
                </c:pt>
                <c:pt idx="301">
                  <c:v>43817</c:v>
                </c:pt>
                <c:pt idx="302">
                  <c:v>43818</c:v>
                </c:pt>
                <c:pt idx="303">
                  <c:v>43819</c:v>
                </c:pt>
                <c:pt idx="304">
                  <c:v>43822</c:v>
                </c:pt>
                <c:pt idx="305">
                  <c:v>43823</c:v>
                </c:pt>
                <c:pt idx="306">
                  <c:v>43824</c:v>
                </c:pt>
                <c:pt idx="307">
                  <c:v>43825</c:v>
                </c:pt>
                <c:pt idx="308">
                  <c:v>43826</c:v>
                </c:pt>
                <c:pt idx="309">
                  <c:v>43829</c:v>
                </c:pt>
                <c:pt idx="310">
                  <c:v>43830</c:v>
                </c:pt>
                <c:pt idx="311">
                  <c:v>43832</c:v>
                </c:pt>
                <c:pt idx="312">
                  <c:v>43833</c:v>
                </c:pt>
                <c:pt idx="313">
                  <c:v>43836</c:v>
                </c:pt>
                <c:pt idx="314">
                  <c:v>43837</c:v>
                </c:pt>
                <c:pt idx="315">
                  <c:v>43838</c:v>
                </c:pt>
                <c:pt idx="316">
                  <c:v>43839</c:v>
                </c:pt>
                <c:pt idx="317">
                  <c:v>43840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43850</c:v>
                </c:pt>
                <c:pt idx="324">
                  <c:v>43851</c:v>
                </c:pt>
                <c:pt idx="325">
                  <c:v>43852</c:v>
                </c:pt>
                <c:pt idx="326">
                  <c:v>43853</c:v>
                </c:pt>
                <c:pt idx="327">
                  <c:v>43864</c:v>
                </c:pt>
                <c:pt idx="328">
                  <c:v>43865</c:v>
                </c:pt>
                <c:pt idx="329">
                  <c:v>43866</c:v>
                </c:pt>
                <c:pt idx="330">
                  <c:v>43867</c:v>
                </c:pt>
                <c:pt idx="331">
                  <c:v>43868</c:v>
                </c:pt>
                <c:pt idx="332">
                  <c:v>43871</c:v>
                </c:pt>
                <c:pt idx="333">
                  <c:v>43872</c:v>
                </c:pt>
                <c:pt idx="334">
                  <c:v>43873</c:v>
                </c:pt>
                <c:pt idx="335">
                  <c:v>43874</c:v>
                </c:pt>
                <c:pt idx="336">
                  <c:v>43875</c:v>
                </c:pt>
                <c:pt idx="337">
                  <c:v>43878</c:v>
                </c:pt>
                <c:pt idx="338">
                  <c:v>43879</c:v>
                </c:pt>
                <c:pt idx="339">
                  <c:v>43880</c:v>
                </c:pt>
                <c:pt idx="340">
                  <c:v>43881</c:v>
                </c:pt>
                <c:pt idx="341">
                  <c:v>43882</c:v>
                </c:pt>
                <c:pt idx="342">
                  <c:v>43885</c:v>
                </c:pt>
                <c:pt idx="343">
                  <c:v>43886</c:v>
                </c:pt>
                <c:pt idx="344">
                  <c:v>43887</c:v>
                </c:pt>
                <c:pt idx="345">
                  <c:v>43888</c:v>
                </c:pt>
                <c:pt idx="346">
                  <c:v>43889</c:v>
                </c:pt>
                <c:pt idx="347">
                  <c:v>43892</c:v>
                </c:pt>
                <c:pt idx="348">
                  <c:v>43893</c:v>
                </c:pt>
                <c:pt idx="349">
                  <c:v>43894</c:v>
                </c:pt>
                <c:pt idx="350">
                  <c:v>43895</c:v>
                </c:pt>
                <c:pt idx="351">
                  <c:v>43896</c:v>
                </c:pt>
                <c:pt idx="352">
                  <c:v>43899</c:v>
                </c:pt>
                <c:pt idx="353">
                  <c:v>43900</c:v>
                </c:pt>
                <c:pt idx="354">
                  <c:v>43901</c:v>
                </c:pt>
                <c:pt idx="355">
                  <c:v>43902</c:v>
                </c:pt>
                <c:pt idx="356">
                  <c:v>43903</c:v>
                </c:pt>
                <c:pt idx="357">
                  <c:v>43906</c:v>
                </c:pt>
                <c:pt idx="358">
                  <c:v>43907</c:v>
                </c:pt>
                <c:pt idx="359">
                  <c:v>43908</c:v>
                </c:pt>
                <c:pt idx="360">
                  <c:v>43909</c:v>
                </c:pt>
                <c:pt idx="361">
                  <c:v>43910</c:v>
                </c:pt>
                <c:pt idx="362">
                  <c:v>43913</c:v>
                </c:pt>
                <c:pt idx="363">
                  <c:v>43914</c:v>
                </c:pt>
                <c:pt idx="364">
                  <c:v>43915</c:v>
                </c:pt>
                <c:pt idx="365">
                  <c:v>43916</c:v>
                </c:pt>
                <c:pt idx="366">
                  <c:v>43917</c:v>
                </c:pt>
                <c:pt idx="367">
                  <c:v>43920</c:v>
                </c:pt>
                <c:pt idx="368">
                  <c:v>43921</c:v>
                </c:pt>
                <c:pt idx="369">
                  <c:v>43922</c:v>
                </c:pt>
                <c:pt idx="370">
                  <c:v>43923</c:v>
                </c:pt>
                <c:pt idx="371">
                  <c:v>43924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43957</c:v>
                </c:pt>
                <c:pt idx="391">
                  <c:v>43958</c:v>
                </c:pt>
                <c:pt idx="392">
                  <c:v>43959</c:v>
                </c:pt>
                <c:pt idx="393">
                  <c:v>43962</c:v>
                </c:pt>
                <c:pt idx="394">
                  <c:v>43963</c:v>
                </c:pt>
                <c:pt idx="395">
                  <c:v>43964</c:v>
                </c:pt>
                <c:pt idx="396">
                  <c:v>43965</c:v>
                </c:pt>
                <c:pt idx="397">
                  <c:v>43966</c:v>
                </c:pt>
                <c:pt idx="398">
                  <c:v>43969</c:v>
                </c:pt>
                <c:pt idx="399">
                  <c:v>43970</c:v>
                </c:pt>
                <c:pt idx="400">
                  <c:v>43971</c:v>
                </c:pt>
                <c:pt idx="401">
                  <c:v>43972</c:v>
                </c:pt>
                <c:pt idx="402">
                  <c:v>43973</c:v>
                </c:pt>
                <c:pt idx="403">
                  <c:v>43976</c:v>
                </c:pt>
                <c:pt idx="404">
                  <c:v>43977</c:v>
                </c:pt>
                <c:pt idx="405">
                  <c:v>43978</c:v>
                </c:pt>
                <c:pt idx="406">
                  <c:v>43979</c:v>
                </c:pt>
                <c:pt idx="407">
                  <c:v>43980</c:v>
                </c:pt>
                <c:pt idx="408">
                  <c:v>43983</c:v>
                </c:pt>
                <c:pt idx="409">
                  <c:v>43984</c:v>
                </c:pt>
                <c:pt idx="410">
                  <c:v>43985</c:v>
                </c:pt>
                <c:pt idx="411">
                  <c:v>43986</c:v>
                </c:pt>
                <c:pt idx="412">
                  <c:v>43987</c:v>
                </c:pt>
                <c:pt idx="413">
                  <c:v>43990</c:v>
                </c:pt>
                <c:pt idx="414">
                  <c:v>43991</c:v>
                </c:pt>
                <c:pt idx="415">
                  <c:v>43992</c:v>
                </c:pt>
                <c:pt idx="416">
                  <c:v>43993</c:v>
                </c:pt>
                <c:pt idx="417">
                  <c:v>43994</c:v>
                </c:pt>
                <c:pt idx="418">
                  <c:v>43997</c:v>
                </c:pt>
                <c:pt idx="419">
                  <c:v>43998</c:v>
                </c:pt>
                <c:pt idx="420">
                  <c:v>43999</c:v>
                </c:pt>
                <c:pt idx="421">
                  <c:v>44000</c:v>
                </c:pt>
                <c:pt idx="422">
                  <c:v>44001</c:v>
                </c:pt>
                <c:pt idx="423">
                  <c:v>44004</c:v>
                </c:pt>
                <c:pt idx="424">
                  <c:v>44005</c:v>
                </c:pt>
                <c:pt idx="425">
                  <c:v>44006</c:v>
                </c:pt>
                <c:pt idx="426">
                  <c:v>44011</c:v>
                </c:pt>
                <c:pt idx="427">
                  <c:v>44012</c:v>
                </c:pt>
                <c:pt idx="428">
                  <c:v>44013</c:v>
                </c:pt>
                <c:pt idx="429">
                  <c:v>44014</c:v>
                </c:pt>
                <c:pt idx="430">
                  <c:v>44015</c:v>
                </c:pt>
                <c:pt idx="431">
                  <c:v>44018</c:v>
                </c:pt>
                <c:pt idx="432">
                  <c:v>44019</c:v>
                </c:pt>
                <c:pt idx="433">
                  <c:v>44020</c:v>
                </c:pt>
                <c:pt idx="434">
                  <c:v>44021</c:v>
                </c:pt>
                <c:pt idx="435">
                  <c:v>44022</c:v>
                </c:pt>
                <c:pt idx="436">
                  <c:v>44025</c:v>
                </c:pt>
                <c:pt idx="437">
                  <c:v>44026</c:v>
                </c:pt>
                <c:pt idx="438">
                  <c:v>44027</c:v>
                </c:pt>
                <c:pt idx="439">
                  <c:v>44028</c:v>
                </c:pt>
                <c:pt idx="440">
                  <c:v>44029</c:v>
                </c:pt>
                <c:pt idx="441">
                  <c:v>44032</c:v>
                </c:pt>
                <c:pt idx="442">
                  <c:v>44033</c:v>
                </c:pt>
                <c:pt idx="443">
                  <c:v>44034</c:v>
                </c:pt>
                <c:pt idx="444">
                  <c:v>44035</c:v>
                </c:pt>
                <c:pt idx="445">
                  <c:v>44036</c:v>
                </c:pt>
                <c:pt idx="446">
                  <c:v>44039</c:v>
                </c:pt>
                <c:pt idx="447">
                  <c:v>44040</c:v>
                </c:pt>
                <c:pt idx="448">
                  <c:v>44041</c:v>
                </c:pt>
                <c:pt idx="449">
                  <c:v>44042</c:v>
                </c:pt>
                <c:pt idx="450">
                  <c:v>44043</c:v>
                </c:pt>
                <c:pt idx="451">
                  <c:v>44046</c:v>
                </c:pt>
                <c:pt idx="452">
                  <c:v>44047</c:v>
                </c:pt>
                <c:pt idx="453">
                  <c:v>44048</c:v>
                </c:pt>
                <c:pt idx="454">
                  <c:v>44049</c:v>
                </c:pt>
                <c:pt idx="455">
                  <c:v>44050</c:v>
                </c:pt>
                <c:pt idx="456">
                  <c:v>44053</c:v>
                </c:pt>
                <c:pt idx="457">
                  <c:v>44054</c:v>
                </c:pt>
                <c:pt idx="458">
                  <c:v>44055</c:v>
                </c:pt>
                <c:pt idx="459">
                  <c:v>44056</c:v>
                </c:pt>
                <c:pt idx="460">
                  <c:v>44057</c:v>
                </c:pt>
                <c:pt idx="461">
                  <c:v>44060</c:v>
                </c:pt>
                <c:pt idx="462">
                  <c:v>44061</c:v>
                </c:pt>
                <c:pt idx="463">
                  <c:v>44062</c:v>
                </c:pt>
                <c:pt idx="464">
                  <c:v>44063</c:v>
                </c:pt>
                <c:pt idx="465">
                  <c:v>44064</c:v>
                </c:pt>
                <c:pt idx="466">
                  <c:v>44067</c:v>
                </c:pt>
                <c:pt idx="467">
                  <c:v>44068</c:v>
                </c:pt>
                <c:pt idx="468">
                  <c:v>44069</c:v>
                </c:pt>
                <c:pt idx="469">
                  <c:v>44070</c:v>
                </c:pt>
                <c:pt idx="470">
                  <c:v>44071</c:v>
                </c:pt>
                <c:pt idx="471">
                  <c:v>44074</c:v>
                </c:pt>
                <c:pt idx="472">
                  <c:v>44075</c:v>
                </c:pt>
                <c:pt idx="473">
                  <c:v>44076</c:v>
                </c:pt>
                <c:pt idx="474">
                  <c:v>44077</c:v>
                </c:pt>
                <c:pt idx="475">
                  <c:v>44078</c:v>
                </c:pt>
                <c:pt idx="476">
                  <c:v>44081</c:v>
                </c:pt>
                <c:pt idx="477">
                  <c:v>44082</c:v>
                </c:pt>
                <c:pt idx="478">
                  <c:v>44083</c:v>
                </c:pt>
                <c:pt idx="479">
                  <c:v>44084</c:v>
                </c:pt>
                <c:pt idx="480">
                  <c:v>44085</c:v>
                </c:pt>
                <c:pt idx="481">
                  <c:v>44088</c:v>
                </c:pt>
                <c:pt idx="482">
                  <c:v>44089</c:v>
                </c:pt>
                <c:pt idx="483">
                  <c:v>44090</c:v>
                </c:pt>
                <c:pt idx="484">
                  <c:v>44091</c:v>
                </c:pt>
                <c:pt idx="485">
                  <c:v>44092</c:v>
                </c:pt>
                <c:pt idx="486">
                  <c:v>44095</c:v>
                </c:pt>
                <c:pt idx="487">
                  <c:v>44096</c:v>
                </c:pt>
                <c:pt idx="488">
                  <c:v>44097</c:v>
                </c:pt>
                <c:pt idx="489">
                  <c:v>44098</c:v>
                </c:pt>
                <c:pt idx="490">
                  <c:v>44099</c:v>
                </c:pt>
                <c:pt idx="491">
                  <c:v>44102</c:v>
                </c:pt>
                <c:pt idx="492">
                  <c:v>44103</c:v>
                </c:pt>
                <c:pt idx="493">
                  <c:v>44104</c:v>
                </c:pt>
                <c:pt idx="494">
                  <c:v>44113</c:v>
                </c:pt>
                <c:pt idx="495">
                  <c:v>44116</c:v>
                </c:pt>
                <c:pt idx="496">
                  <c:v>44117</c:v>
                </c:pt>
                <c:pt idx="497">
                  <c:v>44118</c:v>
                </c:pt>
                <c:pt idx="498">
                  <c:v>44119</c:v>
                </c:pt>
                <c:pt idx="499">
                  <c:v>44120</c:v>
                </c:pt>
                <c:pt idx="500">
                  <c:v>44123</c:v>
                </c:pt>
                <c:pt idx="501">
                  <c:v>44124</c:v>
                </c:pt>
                <c:pt idx="502">
                  <c:v>44125</c:v>
                </c:pt>
                <c:pt idx="503">
                  <c:v>44126</c:v>
                </c:pt>
                <c:pt idx="504">
                  <c:v>44127</c:v>
                </c:pt>
                <c:pt idx="505">
                  <c:v>44130</c:v>
                </c:pt>
                <c:pt idx="506">
                  <c:v>44131</c:v>
                </c:pt>
                <c:pt idx="507">
                  <c:v>44132</c:v>
                </c:pt>
                <c:pt idx="508">
                  <c:v>44133</c:v>
                </c:pt>
                <c:pt idx="509">
                  <c:v>44134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44144</c:v>
                </c:pt>
                <c:pt idx="516">
                  <c:v>44145</c:v>
                </c:pt>
                <c:pt idx="517">
                  <c:v>44146</c:v>
                </c:pt>
                <c:pt idx="518">
                  <c:v>44147</c:v>
                </c:pt>
                <c:pt idx="519">
                  <c:v>44148</c:v>
                </c:pt>
                <c:pt idx="520">
                  <c:v>44151</c:v>
                </c:pt>
                <c:pt idx="521">
                  <c:v>44152</c:v>
                </c:pt>
                <c:pt idx="522">
                  <c:v>44153</c:v>
                </c:pt>
                <c:pt idx="523">
                  <c:v>44154</c:v>
                </c:pt>
                <c:pt idx="524">
                  <c:v>44155</c:v>
                </c:pt>
                <c:pt idx="525">
                  <c:v>44158</c:v>
                </c:pt>
                <c:pt idx="526">
                  <c:v>44159</c:v>
                </c:pt>
                <c:pt idx="527">
                  <c:v>44160</c:v>
                </c:pt>
                <c:pt idx="528">
                  <c:v>44161</c:v>
                </c:pt>
                <c:pt idx="529">
                  <c:v>44162</c:v>
                </c:pt>
                <c:pt idx="530">
                  <c:v>44165</c:v>
                </c:pt>
                <c:pt idx="531">
                  <c:v>44166</c:v>
                </c:pt>
                <c:pt idx="532">
                  <c:v>44167</c:v>
                </c:pt>
                <c:pt idx="533">
                  <c:v>44168</c:v>
                </c:pt>
                <c:pt idx="534">
                  <c:v>44169</c:v>
                </c:pt>
                <c:pt idx="535">
                  <c:v>44172</c:v>
                </c:pt>
                <c:pt idx="536">
                  <c:v>44173</c:v>
                </c:pt>
                <c:pt idx="537">
                  <c:v>44174</c:v>
                </c:pt>
                <c:pt idx="538">
                  <c:v>44175</c:v>
                </c:pt>
                <c:pt idx="539">
                  <c:v>44176</c:v>
                </c:pt>
                <c:pt idx="540">
                  <c:v>44179</c:v>
                </c:pt>
                <c:pt idx="541">
                  <c:v>44180</c:v>
                </c:pt>
                <c:pt idx="542">
                  <c:v>44181</c:v>
                </c:pt>
                <c:pt idx="543">
                  <c:v>44182</c:v>
                </c:pt>
                <c:pt idx="544">
                  <c:v>44183</c:v>
                </c:pt>
                <c:pt idx="545">
                  <c:v>44186</c:v>
                </c:pt>
                <c:pt idx="546">
                  <c:v>44187</c:v>
                </c:pt>
                <c:pt idx="547">
                  <c:v>44188</c:v>
                </c:pt>
                <c:pt idx="548">
                  <c:v>44189</c:v>
                </c:pt>
                <c:pt idx="549">
                  <c:v>44190</c:v>
                </c:pt>
                <c:pt idx="550">
                  <c:v>44193</c:v>
                </c:pt>
                <c:pt idx="551">
                  <c:v>44194</c:v>
                </c:pt>
                <c:pt idx="552">
                  <c:v>44195</c:v>
                </c:pt>
                <c:pt idx="553">
                  <c:v>44196</c:v>
                </c:pt>
              </c:numCache>
            </c:numRef>
          </c:cat>
          <c:val>
            <c:numRef>
              <c:f>'Stock Price'!$B$2:$B$555</c:f>
              <c:numCache>
                <c:formatCode>General</c:formatCode>
                <c:ptCount val="554"/>
                <c:pt idx="0">
                  <c:v>43.846198999999999</c:v>
                </c:pt>
                <c:pt idx="1">
                  <c:v>43.846198999999999</c:v>
                </c:pt>
                <c:pt idx="2">
                  <c:v>47.384602000000001</c:v>
                </c:pt>
                <c:pt idx="3">
                  <c:v>45.561501</c:v>
                </c:pt>
                <c:pt idx="4">
                  <c:v>45.261501000000003</c:v>
                </c:pt>
                <c:pt idx="5">
                  <c:v>45.607700000000001</c:v>
                </c:pt>
                <c:pt idx="6">
                  <c:v>46.846198999999999</c:v>
                </c:pt>
                <c:pt idx="7">
                  <c:v>42.700001</c:v>
                </c:pt>
                <c:pt idx="8">
                  <c:v>42.807701000000002</c:v>
                </c:pt>
                <c:pt idx="9">
                  <c:v>38.576900000000002</c:v>
                </c:pt>
                <c:pt idx="10">
                  <c:v>38.692298999999998</c:v>
                </c:pt>
                <c:pt idx="11">
                  <c:v>39.353802000000002</c:v>
                </c:pt>
                <c:pt idx="12">
                  <c:v>35.415401000000003</c:v>
                </c:pt>
                <c:pt idx="13">
                  <c:v>34.523102000000002</c:v>
                </c:pt>
                <c:pt idx="14">
                  <c:v>35.238498999999997</c:v>
                </c:pt>
                <c:pt idx="15">
                  <c:v>35.730801</c:v>
                </c:pt>
                <c:pt idx="16">
                  <c:v>36.776901000000002</c:v>
                </c:pt>
                <c:pt idx="17">
                  <c:v>33.538502000000001</c:v>
                </c:pt>
                <c:pt idx="18">
                  <c:v>35.261501000000003</c:v>
                </c:pt>
                <c:pt idx="19">
                  <c:v>36.915401000000003</c:v>
                </c:pt>
                <c:pt idx="20">
                  <c:v>37.207698999999998</c:v>
                </c:pt>
                <c:pt idx="21">
                  <c:v>36.161498999999999</c:v>
                </c:pt>
                <c:pt idx="22">
                  <c:v>37.507702000000002</c:v>
                </c:pt>
                <c:pt idx="23">
                  <c:v>36.807701000000002</c:v>
                </c:pt>
                <c:pt idx="24">
                  <c:v>36.684601000000001</c:v>
                </c:pt>
                <c:pt idx="25">
                  <c:v>35.384602000000001</c:v>
                </c:pt>
                <c:pt idx="26">
                  <c:v>36.230801</c:v>
                </c:pt>
                <c:pt idx="27">
                  <c:v>35.961497999999999</c:v>
                </c:pt>
                <c:pt idx="28">
                  <c:v>38.184601000000001</c:v>
                </c:pt>
                <c:pt idx="29">
                  <c:v>37.392299999999999</c:v>
                </c:pt>
                <c:pt idx="30">
                  <c:v>34.869202000000001</c:v>
                </c:pt>
                <c:pt idx="31">
                  <c:v>35.007702000000002</c:v>
                </c:pt>
                <c:pt idx="32">
                  <c:v>33.823101000000001</c:v>
                </c:pt>
                <c:pt idx="33">
                  <c:v>33.5154</c:v>
                </c:pt>
                <c:pt idx="34">
                  <c:v>34.684601000000001</c:v>
                </c:pt>
                <c:pt idx="35">
                  <c:v>34.723098999999998</c:v>
                </c:pt>
                <c:pt idx="36">
                  <c:v>35.746200999999999</c:v>
                </c:pt>
                <c:pt idx="37">
                  <c:v>38.223098999999998</c:v>
                </c:pt>
                <c:pt idx="38">
                  <c:v>37.746200999999999</c:v>
                </c:pt>
                <c:pt idx="39">
                  <c:v>38.215401</c:v>
                </c:pt>
                <c:pt idx="40">
                  <c:v>37.284599</c:v>
                </c:pt>
                <c:pt idx="41">
                  <c:v>38.161498999999999</c:v>
                </c:pt>
                <c:pt idx="42">
                  <c:v>37.761501000000003</c:v>
                </c:pt>
                <c:pt idx="43">
                  <c:v>38.392299999999999</c:v>
                </c:pt>
                <c:pt idx="44">
                  <c:v>35.115397999999999</c:v>
                </c:pt>
                <c:pt idx="45">
                  <c:v>35.538502000000001</c:v>
                </c:pt>
                <c:pt idx="46">
                  <c:v>35.346198999999999</c:v>
                </c:pt>
                <c:pt idx="47">
                  <c:v>33.284599</c:v>
                </c:pt>
                <c:pt idx="48">
                  <c:v>33.692298999999998</c:v>
                </c:pt>
                <c:pt idx="49">
                  <c:v>34.946201000000002</c:v>
                </c:pt>
                <c:pt idx="50">
                  <c:v>34.684601000000001</c:v>
                </c:pt>
                <c:pt idx="51">
                  <c:v>35.076900000000002</c:v>
                </c:pt>
                <c:pt idx="52">
                  <c:v>34.792301000000002</c:v>
                </c:pt>
                <c:pt idx="53">
                  <c:v>34.523102000000002</c:v>
                </c:pt>
                <c:pt idx="54">
                  <c:v>33.553798999999998</c:v>
                </c:pt>
                <c:pt idx="55">
                  <c:v>35.007702000000002</c:v>
                </c:pt>
                <c:pt idx="56">
                  <c:v>34.738498999999997</c:v>
                </c:pt>
                <c:pt idx="57">
                  <c:v>34.615397999999999</c:v>
                </c:pt>
                <c:pt idx="58">
                  <c:v>34.192298999999998</c:v>
                </c:pt>
                <c:pt idx="59">
                  <c:v>34.546199999999999</c:v>
                </c:pt>
                <c:pt idx="60">
                  <c:v>33.838501000000001</c:v>
                </c:pt>
                <c:pt idx="61">
                  <c:v>33.769199</c:v>
                </c:pt>
                <c:pt idx="62">
                  <c:v>34.076900000000002</c:v>
                </c:pt>
                <c:pt idx="63">
                  <c:v>34.153801000000001</c:v>
                </c:pt>
                <c:pt idx="64">
                  <c:v>34.692298999999998</c:v>
                </c:pt>
                <c:pt idx="65">
                  <c:v>33.930801000000002</c:v>
                </c:pt>
                <c:pt idx="66">
                  <c:v>33.384602000000001</c:v>
                </c:pt>
                <c:pt idx="67">
                  <c:v>33.230801</c:v>
                </c:pt>
                <c:pt idx="68">
                  <c:v>33.269199</c:v>
                </c:pt>
                <c:pt idx="69">
                  <c:v>33.246200999999999</c:v>
                </c:pt>
                <c:pt idx="70">
                  <c:v>32.923099999999998</c:v>
                </c:pt>
                <c:pt idx="71">
                  <c:v>33.176898999999999</c:v>
                </c:pt>
                <c:pt idx="72">
                  <c:v>33.453800000000001</c:v>
                </c:pt>
                <c:pt idx="73">
                  <c:v>33.076900000000002</c:v>
                </c:pt>
                <c:pt idx="74">
                  <c:v>32.953800000000001</c:v>
                </c:pt>
                <c:pt idx="75">
                  <c:v>32.623100000000001</c:v>
                </c:pt>
                <c:pt idx="76">
                  <c:v>33.961497999999999</c:v>
                </c:pt>
                <c:pt idx="77">
                  <c:v>33.669201000000001</c:v>
                </c:pt>
                <c:pt idx="78">
                  <c:v>35.530799999999999</c:v>
                </c:pt>
                <c:pt idx="79">
                  <c:v>34.869202000000001</c:v>
                </c:pt>
                <c:pt idx="80">
                  <c:v>34.038502000000001</c:v>
                </c:pt>
                <c:pt idx="81">
                  <c:v>34.923099999999998</c:v>
                </c:pt>
                <c:pt idx="82">
                  <c:v>34.761501000000003</c:v>
                </c:pt>
                <c:pt idx="83">
                  <c:v>34.961497999999999</c:v>
                </c:pt>
                <c:pt idx="84">
                  <c:v>35.761501000000003</c:v>
                </c:pt>
                <c:pt idx="85">
                  <c:v>35.299999</c:v>
                </c:pt>
                <c:pt idx="86">
                  <c:v>34.9846</c:v>
                </c:pt>
                <c:pt idx="87">
                  <c:v>35.530799999999999</c:v>
                </c:pt>
                <c:pt idx="88">
                  <c:v>33.069198999999998</c:v>
                </c:pt>
                <c:pt idx="89">
                  <c:v>32.384602000000001</c:v>
                </c:pt>
                <c:pt idx="90">
                  <c:v>34.099997999999999</c:v>
                </c:pt>
                <c:pt idx="91">
                  <c:v>34.700001</c:v>
                </c:pt>
                <c:pt idx="92">
                  <c:v>35.099997999999999</c:v>
                </c:pt>
                <c:pt idx="93">
                  <c:v>35.123100000000001</c:v>
                </c:pt>
                <c:pt idx="94">
                  <c:v>35.546199999999999</c:v>
                </c:pt>
                <c:pt idx="95">
                  <c:v>35.284599</c:v>
                </c:pt>
                <c:pt idx="96">
                  <c:v>35.292301000000002</c:v>
                </c:pt>
                <c:pt idx="97">
                  <c:v>36.161498999999999</c:v>
                </c:pt>
                <c:pt idx="98">
                  <c:v>35.569198999999998</c:v>
                </c:pt>
                <c:pt idx="99">
                  <c:v>35.384602000000001</c:v>
                </c:pt>
                <c:pt idx="100">
                  <c:v>35.815398999999999</c:v>
                </c:pt>
                <c:pt idx="101">
                  <c:v>35.907699999999998</c:v>
                </c:pt>
                <c:pt idx="102">
                  <c:v>37.784599</c:v>
                </c:pt>
                <c:pt idx="103">
                  <c:v>37.392299999999999</c:v>
                </c:pt>
                <c:pt idx="104">
                  <c:v>37.715401</c:v>
                </c:pt>
                <c:pt idx="105">
                  <c:v>38.146197999999998</c:v>
                </c:pt>
                <c:pt idx="106">
                  <c:v>39.969200000000001</c:v>
                </c:pt>
                <c:pt idx="107">
                  <c:v>39.776901000000002</c:v>
                </c:pt>
                <c:pt idx="108">
                  <c:v>40.599997999999999</c:v>
                </c:pt>
                <c:pt idx="109">
                  <c:v>40.215401</c:v>
                </c:pt>
                <c:pt idx="110">
                  <c:v>41.900002000000001</c:v>
                </c:pt>
                <c:pt idx="111">
                  <c:v>39.315398999999999</c:v>
                </c:pt>
                <c:pt idx="112">
                  <c:v>40.384602000000001</c:v>
                </c:pt>
                <c:pt idx="113">
                  <c:v>43.053798999999998</c:v>
                </c:pt>
                <c:pt idx="114">
                  <c:v>44.092300000000002</c:v>
                </c:pt>
                <c:pt idx="115">
                  <c:v>42.884602000000001</c:v>
                </c:pt>
                <c:pt idx="116">
                  <c:v>47.176898999999999</c:v>
                </c:pt>
                <c:pt idx="117">
                  <c:v>47.153801000000001</c:v>
                </c:pt>
                <c:pt idx="118">
                  <c:v>48.684601000000001</c:v>
                </c:pt>
                <c:pt idx="119">
                  <c:v>46.746200999999999</c:v>
                </c:pt>
                <c:pt idx="120">
                  <c:v>45.469200000000001</c:v>
                </c:pt>
                <c:pt idx="121">
                  <c:v>45.607700000000001</c:v>
                </c:pt>
                <c:pt idx="122">
                  <c:v>43.561501</c:v>
                </c:pt>
                <c:pt idx="123">
                  <c:v>41.546199999999999</c:v>
                </c:pt>
                <c:pt idx="124">
                  <c:v>42.523102000000002</c:v>
                </c:pt>
                <c:pt idx="125">
                  <c:v>41.130797999999999</c:v>
                </c:pt>
                <c:pt idx="126">
                  <c:v>42.707698999999998</c:v>
                </c:pt>
                <c:pt idx="127">
                  <c:v>44.176898999999999</c:v>
                </c:pt>
                <c:pt idx="128">
                  <c:v>44.007702000000002</c:v>
                </c:pt>
                <c:pt idx="129">
                  <c:v>44.207698999999998</c:v>
                </c:pt>
                <c:pt idx="130">
                  <c:v>44.784599</c:v>
                </c:pt>
                <c:pt idx="131">
                  <c:v>41.461497999999999</c:v>
                </c:pt>
                <c:pt idx="132">
                  <c:v>41.430801000000002</c:v>
                </c:pt>
                <c:pt idx="133">
                  <c:v>40.346198999999999</c:v>
                </c:pt>
                <c:pt idx="134">
                  <c:v>39.361499999999999</c:v>
                </c:pt>
                <c:pt idx="135">
                  <c:v>40.084598999999997</c:v>
                </c:pt>
                <c:pt idx="136">
                  <c:v>39.615397999999999</c:v>
                </c:pt>
                <c:pt idx="137">
                  <c:v>40.553798999999998</c:v>
                </c:pt>
                <c:pt idx="138">
                  <c:v>40.423099999999998</c:v>
                </c:pt>
                <c:pt idx="139">
                  <c:v>39.746200999999999</c:v>
                </c:pt>
                <c:pt idx="140">
                  <c:v>40.146197999999998</c:v>
                </c:pt>
                <c:pt idx="141">
                  <c:v>40.638500000000001</c:v>
                </c:pt>
                <c:pt idx="142">
                  <c:v>38.753799000000001</c:v>
                </c:pt>
                <c:pt idx="143">
                  <c:v>39.476897999999998</c:v>
                </c:pt>
                <c:pt idx="144">
                  <c:v>39.784599</c:v>
                </c:pt>
                <c:pt idx="145">
                  <c:v>35.976897999999998</c:v>
                </c:pt>
                <c:pt idx="146">
                  <c:v>32.5</c:v>
                </c:pt>
                <c:pt idx="147">
                  <c:v>33.046199999999999</c:v>
                </c:pt>
                <c:pt idx="148">
                  <c:v>33.230801</c:v>
                </c:pt>
                <c:pt idx="149">
                  <c:v>33.107700000000001</c:v>
                </c:pt>
                <c:pt idx="150">
                  <c:v>34.153801000000001</c:v>
                </c:pt>
                <c:pt idx="151">
                  <c:v>33.538502000000001</c:v>
                </c:pt>
                <c:pt idx="152">
                  <c:v>33.230801</c:v>
                </c:pt>
                <c:pt idx="153">
                  <c:v>33.792301000000002</c:v>
                </c:pt>
                <c:pt idx="154">
                  <c:v>34.115397999999999</c:v>
                </c:pt>
                <c:pt idx="155">
                  <c:v>32.476897999999998</c:v>
                </c:pt>
                <c:pt idx="156">
                  <c:v>32.369202000000001</c:v>
                </c:pt>
                <c:pt idx="157">
                  <c:v>32.792301000000002</c:v>
                </c:pt>
                <c:pt idx="158">
                  <c:v>32.400002000000001</c:v>
                </c:pt>
                <c:pt idx="159">
                  <c:v>31.8538</c:v>
                </c:pt>
                <c:pt idx="160">
                  <c:v>32.046199999999999</c:v>
                </c:pt>
                <c:pt idx="161">
                  <c:v>32.923099999999998</c:v>
                </c:pt>
                <c:pt idx="162">
                  <c:v>32.769199</c:v>
                </c:pt>
                <c:pt idx="163">
                  <c:v>34.438499</c:v>
                </c:pt>
                <c:pt idx="164">
                  <c:v>34.153801000000001</c:v>
                </c:pt>
                <c:pt idx="165">
                  <c:v>36.007702000000002</c:v>
                </c:pt>
                <c:pt idx="166">
                  <c:v>35.5</c:v>
                </c:pt>
                <c:pt idx="167">
                  <c:v>35</c:v>
                </c:pt>
                <c:pt idx="168">
                  <c:v>34.43</c:v>
                </c:pt>
                <c:pt idx="169">
                  <c:v>31.9</c:v>
                </c:pt>
                <c:pt idx="170">
                  <c:v>32.18</c:v>
                </c:pt>
                <c:pt idx="171">
                  <c:v>34.299999</c:v>
                </c:pt>
                <c:pt idx="172">
                  <c:v>33.810001</c:v>
                </c:pt>
                <c:pt idx="173">
                  <c:v>33.509998000000003</c:v>
                </c:pt>
                <c:pt idx="174">
                  <c:v>32.139999000000003</c:v>
                </c:pt>
                <c:pt idx="175">
                  <c:v>31.690000999999999</c:v>
                </c:pt>
                <c:pt idx="176">
                  <c:v>32.310001</c:v>
                </c:pt>
                <c:pt idx="177">
                  <c:v>32.709999000000003</c:v>
                </c:pt>
                <c:pt idx="178">
                  <c:v>33.659999999999997</c:v>
                </c:pt>
                <c:pt idx="179">
                  <c:v>33.950001</c:v>
                </c:pt>
                <c:pt idx="180">
                  <c:v>33.729999999999997</c:v>
                </c:pt>
                <c:pt idx="181">
                  <c:v>33.290000999999997</c:v>
                </c:pt>
                <c:pt idx="182">
                  <c:v>33.040000999999997</c:v>
                </c:pt>
                <c:pt idx="183">
                  <c:v>33.599997999999999</c:v>
                </c:pt>
                <c:pt idx="184">
                  <c:v>32.790000999999997</c:v>
                </c:pt>
                <c:pt idx="185">
                  <c:v>33.979999999999997</c:v>
                </c:pt>
                <c:pt idx="186">
                  <c:v>34.360000999999997</c:v>
                </c:pt>
                <c:pt idx="187">
                  <c:v>33.659999999999997</c:v>
                </c:pt>
                <c:pt idx="188">
                  <c:v>33.25</c:v>
                </c:pt>
                <c:pt idx="189">
                  <c:v>33.919998</c:v>
                </c:pt>
                <c:pt idx="190">
                  <c:v>32.650002000000001</c:v>
                </c:pt>
                <c:pt idx="191">
                  <c:v>33.82</c:v>
                </c:pt>
                <c:pt idx="192">
                  <c:v>34.5</c:v>
                </c:pt>
                <c:pt idx="193">
                  <c:v>34.840000000000003</c:v>
                </c:pt>
                <c:pt idx="194">
                  <c:v>35.150002000000001</c:v>
                </c:pt>
                <c:pt idx="195">
                  <c:v>36.610000999999997</c:v>
                </c:pt>
                <c:pt idx="196">
                  <c:v>36.029998999999997</c:v>
                </c:pt>
                <c:pt idx="197">
                  <c:v>36.93</c:v>
                </c:pt>
                <c:pt idx="198">
                  <c:v>35.330002</c:v>
                </c:pt>
                <c:pt idx="199">
                  <c:v>35.130001</c:v>
                </c:pt>
                <c:pt idx="200">
                  <c:v>32.909999999999997</c:v>
                </c:pt>
                <c:pt idx="201">
                  <c:v>33.75</c:v>
                </c:pt>
                <c:pt idx="202">
                  <c:v>37.130001</c:v>
                </c:pt>
                <c:pt idx="203">
                  <c:v>39.130001</c:v>
                </c:pt>
                <c:pt idx="204">
                  <c:v>36.919998</c:v>
                </c:pt>
                <c:pt idx="205">
                  <c:v>37.110000999999997</c:v>
                </c:pt>
                <c:pt idx="206">
                  <c:v>36.75</c:v>
                </c:pt>
                <c:pt idx="207">
                  <c:v>36.369999</c:v>
                </c:pt>
                <c:pt idx="208">
                  <c:v>37.119999</c:v>
                </c:pt>
                <c:pt idx="209">
                  <c:v>35.979999999999997</c:v>
                </c:pt>
                <c:pt idx="210">
                  <c:v>34.75</c:v>
                </c:pt>
                <c:pt idx="211">
                  <c:v>33.75</c:v>
                </c:pt>
                <c:pt idx="212">
                  <c:v>33.43</c:v>
                </c:pt>
                <c:pt idx="213">
                  <c:v>33.709999000000003</c:v>
                </c:pt>
                <c:pt idx="214">
                  <c:v>33.689999</c:v>
                </c:pt>
                <c:pt idx="215">
                  <c:v>34.459999000000003</c:v>
                </c:pt>
                <c:pt idx="216">
                  <c:v>33.810001</c:v>
                </c:pt>
                <c:pt idx="217">
                  <c:v>34.060001</c:v>
                </c:pt>
                <c:pt idx="218">
                  <c:v>33.580002</c:v>
                </c:pt>
                <c:pt idx="219">
                  <c:v>33.57</c:v>
                </c:pt>
                <c:pt idx="220">
                  <c:v>34.509998000000003</c:v>
                </c:pt>
                <c:pt idx="221">
                  <c:v>34.590000000000003</c:v>
                </c:pt>
                <c:pt idx="222">
                  <c:v>34.270000000000003</c:v>
                </c:pt>
                <c:pt idx="223">
                  <c:v>33.919998</c:v>
                </c:pt>
                <c:pt idx="224">
                  <c:v>33.68</c:v>
                </c:pt>
                <c:pt idx="225">
                  <c:v>32.990001999999997</c:v>
                </c:pt>
                <c:pt idx="226">
                  <c:v>33.619999</c:v>
                </c:pt>
                <c:pt idx="227">
                  <c:v>34.110000999999997</c:v>
                </c:pt>
                <c:pt idx="228">
                  <c:v>33.419998</c:v>
                </c:pt>
                <c:pt idx="229">
                  <c:v>32.889999000000003</c:v>
                </c:pt>
                <c:pt idx="230">
                  <c:v>33.799999</c:v>
                </c:pt>
                <c:pt idx="231">
                  <c:v>34.490001999999997</c:v>
                </c:pt>
                <c:pt idx="232">
                  <c:v>34.150002000000001</c:v>
                </c:pt>
                <c:pt idx="233">
                  <c:v>34.650002000000001</c:v>
                </c:pt>
                <c:pt idx="234">
                  <c:v>35.189999</c:v>
                </c:pt>
                <c:pt idx="235">
                  <c:v>36.169998</c:v>
                </c:pt>
                <c:pt idx="236">
                  <c:v>36.279998999999997</c:v>
                </c:pt>
                <c:pt idx="237">
                  <c:v>35.540000999999997</c:v>
                </c:pt>
                <c:pt idx="238">
                  <c:v>35.57</c:v>
                </c:pt>
                <c:pt idx="239">
                  <c:v>35.889999000000003</c:v>
                </c:pt>
                <c:pt idx="240">
                  <c:v>35.529998999999997</c:v>
                </c:pt>
                <c:pt idx="241">
                  <c:v>36.700001</c:v>
                </c:pt>
                <c:pt idx="242">
                  <c:v>37.439999</c:v>
                </c:pt>
                <c:pt idx="243">
                  <c:v>36.959999000000003</c:v>
                </c:pt>
                <c:pt idx="244">
                  <c:v>36.799999</c:v>
                </c:pt>
                <c:pt idx="245">
                  <c:v>36.009998000000003</c:v>
                </c:pt>
                <c:pt idx="246">
                  <c:v>35.5</c:v>
                </c:pt>
                <c:pt idx="247">
                  <c:v>34.090000000000003</c:v>
                </c:pt>
                <c:pt idx="248">
                  <c:v>35.18</c:v>
                </c:pt>
                <c:pt idx="249">
                  <c:v>35.400002000000001</c:v>
                </c:pt>
                <c:pt idx="250">
                  <c:v>34.529998999999997</c:v>
                </c:pt>
                <c:pt idx="251">
                  <c:v>34.650002000000001</c:v>
                </c:pt>
                <c:pt idx="252">
                  <c:v>34.959999000000003</c:v>
                </c:pt>
                <c:pt idx="253">
                  <c:v>34.479999999999997</c:v>
                </c:pt>
                <c:pt idx="254">
                  <c:v>35.560001</c:v>
                </c:pt>
                <c:pt idx="255">
                  <c:v>34.919998</c:v>
                </c:pt>
                <c:pt idx="256">
                  <c:v>35</c:v>
                </c:pt>
                <c:pt idx="257">
                  <c:v>35.130001</c:v>
                </c:pt>
                <c:pt idx="258">
                  <c:v>35.57</c:v>
                </c:pt>
                <c:pt idx="259">
                  <c:v>34.659999999999997</c:v>
                </c:pt>
                <c:pt idx="260">
                  <c:v>34.849997999999999</c:v>
                </c:pt>
                <c:pt idx="261">
                  <c:v>34.560001</c:v>
                </c:pt>
                <c:pt idx="262">
                  <c:v>34.389999000000003</c:v>
                </c:pt>
                <c:pt idx="263">
                  <c:v>33.830002</c:v>
                </c:pt>
                <c:pt idx="264">
                  <c:v>34.799999</c:v>
                </c:pt>
                <c:pt idx="265">
                  <c:v>34.25</c:v>
                </c:pt>
                <c:pt idx="266">
                  <c:v>33.409999999999997</c:v>
                </c:pt>
                <c:pt idx="267">
                  <c:v>33.150002000000001</c:v>
                </c:pt>
                <c:pt idx="268">
                  <c:v>32.82</c:v>
                </c:pt>
                <c:pt idx="269">
                  <c:v>32.700001</c:v>
                </c:pt>
                <c:pt idx="270">
                  <c:v>32.700001</c:v>
                </c:pt>
                <c:pt idx="271">
                  <c:v>32.700001</c:v>
                </c:pt>
                <c:pt idx="272">
                  <c:v>32.82</c:v>
                </c:pt>
                <c:pt idx="273">
                  <c:v>33.150002000000001</c:v>
                </c:pt>
                <c:pt idx="274">
                  <c:v>32.029998999999997</c:v>
                </c:pt>
                <c:pt idx="275">
                  <c:v>31.68</c:v>
                </c:pt>
                <c:pt idx="276">
                  <c:v>31.389999</c:v>
                </c:pt>
                <c:pt idx="277">
                  <c:v>31.950001</c:v>
                </c:pt>
                <c:pt idx="278">
                  <c:v>31.690000999999999</c:v>
                </c:pt>
                <c:pt idx="279">
                  <c:v>31.700001</c:v>
                </c:pt>
                <c:pt idx="280">
                  <c:v>32.130001</c:v>
                </c:pt>
                <c:pt idx="281">
                  <c:v>31.68</c:v>
                </c:pt>
                <c:pt idx="282">
                  <c:v>31.82</c:v>
                </c:pt>
                <c:pt idx="283">
                  <c:v>31.33</c:v>
                </c:pt>
                <c:pt idx="284">
                  <c:v>30.030000999999999</c:v>
                </c:pt>
                <c:pt idx="285">
                  <c:v>29.75</c:v>
                </c:pt>
                <c:pt idx="286">
                  <c:v>29.790001</c:v>
                </c:pt>
                <c:pt idx="287">
                  <c:v>29.459999</c:v>
                </c:pt>
                <c:pt idx="288">
                  <c:v>30.120000999999998</c:v>
                </c:pt>
                <c:pt idx="289">
                  <c:v>30.200001</c:v>
                </c:pt>
                <c:pt idx="290">
                  <c:v>30.290001</c:v>
                </c:pt>
                <c:pt idx="291">
                  <c:v>30.440000999999999</c:v>
                </c:pt>
                <c:pt idx="292">
                  <c:v>30.950001</c:v>
                </c:pt>
                <c:pt idx="293">
                  <c:v>31.75</c:v>
                </c:pt>
                <c:pt idx="294">
                  <c:v>31.59</c:v>
                </c:pt>
                <c:pt idx="295">
                  <c:v>32.810001</c:v>
                </c:pt>
                <c:pt idx="296">
                  <c:v>32.119999</c:v>
                </c:pt>
                <c:pt idx="297">
                  <c:v>32.400002000000001</c:v>
                </c:pt>
                <c:pt idx="298">
                  <c:v>32.669998</c:v>
                </c:pt>
                <c:pt idx="299">
                  <c:v>34.090000000000003</c:v>
                </c:pt>
                <c:pt idx="300">
                  <c:v>35.380001</c:v>
                </c:pt>
                <c:pt idx="301">
                  <c:v>35.380001</c:v>
                </c:pt>
                <c:pt idx="302">
                  <c:v>35.68</c:v>
                </c:pt>
                <c:pt idx="303">
                  <c:v>34.400002000000001</c:v>
                </c:pt>
                <c:pt idx="304">
                  <c:v>33.590000000000003</c:v>
                </c:pt>
                <c:pt idx="305">
                  <c:v>35.060001</c:v>
                </c:pt>
                <c:pt idx="306">
                  <c:v>35.450001</c:v>
                </c:pt>
                <c:pt idx="307">
                  <c:v>35.459999000000003</c:v>
                </c:pt>
                <c:pt idx="308">
                  <c:v>35.099997999999999</c:v>
                </c:pt>
                <c:pt idx="309">
                  <c:v>35.150002000000001</c:v>
                </c:pt>
                <c:pt idx="310">
                  <c:v>34.75</c:v>
                </c:pt>
                <c:pt idx="311">
                  <c:v>35.369999</c:v>
                </c:pt>
                <c:pt idx="312">
                  <c:v>36.380001</c:v>
                </c:pt>
                <c:pt idx="313">
                  <c:v>36.18</c:v>
                </c:pt>
                <c:pt idx="314">
                  <c:v>36.25</c:v>
                </c:pt>
                <c:pt idx="315">
                  <c:v>35.229999999999997</c:v>
                </c:pt>
                <c:pt idx="316">
                  <c:v>36.18</c:v>
                </c:pt>
                <c:pt idx="317">
                  <c:v>36.529998999999997</c:v>
                </c:pt>
                <c:pt idx="318">
                  <c:v>38.07</c:v>
                </c:pt>
                <c:pt idx="319">
                  <c:v>37.479999999999997</c:v>
                </c:pt>
                <c:pt idx="320">
                  <c:v>37.509998000000003</c:v>
                </c:pt>
                <c:pt idx="321">
                  <c:v>36.919998</c:v>
                </c:pt>
                <c:pt idx="322">
                  <c:v>37.029998999999997</c:v>
                </c:pt>
                <c:pt idx="323">
                  <c:v>37.290000999999997</c:v>
                </c:pt>
                <c:pt idx="324">
                  <c:v>36.599997999999999</c:v>
                </c:pt>
                <c:pt idx="325">
                  <c:v>36.729999999999997</c:v>
                </c:pt>
                <c:pt idx="326">
                  <c:v>35.889999000000003</c:v>
                </c:pt>
                <c:pt idx="327">
                  <c:v>32.299999</c:v>
                </c:pt>
                <c:pt idx="328">
                  <c:v>31.690000999999999</c:v>
                </c:pt>
                <c:pt idx="329">
                  <c:v>31.809999000000001</c:v>
                </c:pt>
                <c:pt idx="330">
                  <c:v>33.169998</c:v>
                </c:pt>
                <c:pt idx="331">
                  <c:v>34.380001</c:v>
                </c:pt>
                <c:pt idx="332">
                  <c:v>34.799999</c:v>
                </c:pt>
                <c:pt idx="333">
                  <c:v>34.479999999999997</c:v>
                </c:pt>
                <c:pt idx="334">
                  <c:v>34.740001999999997</c:v>
                </c:pt>
                <c:pt idx="335">
                  <c:v>34.150002000000001</c:v>
                </c:pt>
                <c:pt idx="336">
                  <c:v>34.479999999999997</c:v>
                </c:pt>
                <c:pt idx="337">
                  <c:v>35.770000000000003</c:v>
                </c:pt>
                <c:pt idx="338">
                  <c:v>36.090000000000003</c:v>
                </c:pt>
                <c:pt idx="339">
                  <c:v>35.490001999999997</c:v>
                </c:pt>
                <c:pt idx="340">
                  <c:v>36.07</c:v>
                </c:pt>
                <c:pt idx="341">
                  <c:v>39.209999000000003</c:v>
                </c:pt>
                <c:pt idx="342">
                  <c:v>43.130001</c:v>
                </c:pt>
                <c:pt idx="343">
                  <c:v>42.91</c:v>
                </c:pt>
                <c:pt idx="344">
                  <c:v>40.479999999999997</c:v>
                </c:pt>
                <c:pt idx="345">
                  <c:v>39.619999</c:v>
                </c:pt>
                <c:pt idx="346">
                  <c:v>36.18</c:v>
                </c:pt>
                <c:pt idx="347">
                  <c:v>38.349997999999999</c:v>
                </c:pt>
                <c:pt idx="348">
                  <c:v>39.549999</c:v>
                </c:pt>
                <c:pt idx="349">
                  <c:v>38.990001999999997</c:v>
                </c:pt>
                <c:pt idx="350">
                  <c:v>38.479999999999997</c:v>
                </c:pt>
                <c:pt idx="351">
                  <c:v>37.68</c:v>
                </c:pt>
                <c:pt idx="352">
                  <c:v>35</c:v>
                </c:pt>
                <c:pt idx="353">
                  <c:v>36.639999000000003</c:v>
                </c:pt>
                <c:pt idx="354">
                  <c:v>36.299999</c:v>
                </c:pt>
                <c:pt idx="355">
                  <c:v>36.560001</c:v>
                </c:pt>
                <c:pt idx="356">
                  <c:v>38.080002</c:v>
                </c:pt>
                <c:pt idx="357">
                  <c:v>36.200001</c:v>
                </c:pt>
                <c:pt idx="358">
                  <c:v>37.560001</c:v>
                </c:pt>
                <c:pt idx="359">
                  <c:v>36.5</c:v>
                </c:pt>
                <c:pt idx="360">
                  <c:v>36</c:v>
                </c:pt>
                <c:pt idx="361">
                  <c:v>36.5</c:v>
                </c:pt>
                <c:pt idx="362">
                  <c:v>34.419998</c:v>
                </c:pt>
                <c:pt idx="363">
                  <c:v>33.799999</c:v>
                </c:pt>
                <c:pt idx="364">
                  <c:v>34.040000999999997</c:v>
                </c:pt>
                <c:pt idx="365">
                  <c:v>33.080002</c:v>
                </c:pt>
                <c:pt idx="366">
                  <c:v>33.099997999999999</c:v>
                </c:pt>
                <c:pt idx="367">
                  <c:v>31.549999</c:v>
                </c:pt>
                <c:pt idx="368">
                  <c:v>32.029998999999997</c:v>
                </c:pt>
                <c:pt idx="369">
                  <c:v>32.459999000000003</c:v>
                </c:pt>
                <c:pt idx="370">
                  <c:v>32.869999</c:v>
                </c:pt>
                <c:pt idx="371">
                  <c:v>32.310001</c:v>
                </c:pt>
                <c:pt idx="372">
                  <c:v>32.82</c:v>
                </c:pt>
                <c:pt idx="373">
                  <c:v>32.82</c:v>
                </c:pt>
                <c:pt idx="374">
                  <c:v>32.529998999999997</c:v>
                </c:pt>
                <c:pt idx="375">
                  <c:v>31.040001</c:v>
                </c:pt>
                <c:pt idx="376">
                  <c:v>31.280000999999999</c:v>
                </c:pt>
                <c:pt idx="377">
                  <c:v>31.43</c:v>
                </c:pt>
                <c:pt idx="378">
                  <c:v>31.139999</c:v>
                </c:pt>
                <c:pt idx="379">
                  <c:v>31.34</c:v>
                </c:pt>
                <c:pt idx="380">
                  <c:v>31.6</c:v>
                </c:pt>
                <c:pt idx="381">
                  <c:v>31.610001</c:v>
                </c:pt>
                <c:pt idx="382">
                  <c:v>31.32</c:v>
                </c:pt>
                <c:pt idx="383">
                  <c:v>31.940000999999999</c:v>
                </c:pt>
                <c:pt idx="384">
                  <c:v>32.5</c:v>
                </c:pt>
                <c:pt idx="385">
                  <c:v>32.259998000000003</c:v>
                </c:pt>
                <c:pt idx="386">
                  <c:v>31.98</c:v>
                </c:pt>
                <c:pt idx="387">
                  <c:v>33.330002</c:v>
                </c:pt>
                <c:pt idx="388">
                  <c:v>34</c:v>
                </c:pt>
                <c:pt idx="389">
                  <c:v>34.470001000000003</c:v>
                </c:pt>
                <c:pt idx="390">
                  <c:v>35.43</c:v>
                </c:pt>
                <c:pt idx="391">
                  <c:v>35.200001</c:v>
                </c:pt>
                <c:pt idx="392">
                  <c:v>36.360000999999997</c:v>
                </c:pt>
                <c:pt idx="393">
                  <c:v>38.639999000000003</c:v>
                </c:pt>
                <c:pt idx="394">
                  <c:v>38.729999999999997</c:v>
                </c:pt>
                <c:pt idx="395">
                  <c:v>38.360000999999997</c:v>
                </c:pt>
                <c:pt idx="396">
                  <c:v>38.169998</c:v>
                </c:pt>
                <c:pt idx="397">
                  <c:v>37.729999999999997</c:v>
                </c:pt>
                <c:pt idx="398">
                  <c:v>36.619999</c:v>
                </c:pt>
                <c:pt idx="399">
                  <c:v>36.860000999999997</c:v>
                </c:pt>
                <c:pt idx="400">
                  <c:v>36.049999</c:v>
                </c:pt>
                <c:pt idx="401">
                  <c:v>35.869999</c:v>
                </c:pt>
                <c:pt idx="402">
                  <c:v>36.159999999999997</c:v>
                </c:pt>
                <c:pt idx="403">
                  <c:v>36.009998000000003</c:v>
                </c:pt>
                <c:pt idx="404">
                  <c:v>37.57</c:v>
                </c:pt>
                <c:pt idx="405">
                  <c:v>37.189999</c:v>
                </c:pt>
                <c:pt idx="406">
                  <c:v>36.82</c:v>
                </c:pt>
                <c:pt idx="407">
                  <c:v>35.700001</c:v>
                </c:pt>
                <c:pt idx="408">
                  <c:v>38.110000999999997</c:v>
                </c:pt>
                <c:pt idx="409">
                  <c:v>38.040000999999997</c:v>
                </c:pt>
                <c:pt idx="410">
                  <c:v>38.110000999999997</c:v>
                </c:pt>
                <c:pt idx="411">
                  <c:v>39.07</c:v>
                </c:pt>
                <c:pt idx="412">
                  <c:v>40.380001</c:v>
                </c:pt>
                <c:pt idx="413">
                  <c:v>40.509998000000003</c:v>
                </c:pt>
                <c:pt idx="414">
                  <c:v>39.979999999999997</c:v>
                </c:pt>
                <c:pt idx="415">
                  <c:v>40.07</c:v>
                </c:pt>
                <c:pt idx="416">
                  <c:v>39.689999</c:v>
                </c:pt>
                <c:pt idx="417">
                  <c:v>39.790000999999997</c:v>
                </c:pt>
                <c:pt idx="418">
                  <c:v>39.32</c:v>
                </c:pt>
                <c:pt idx="419">
                  <c:v>40.110000999999997</c:v>
                </c:pt>
                <c:pt idx="420">
                  <c:v>40.380001</c:v>
                </c:pt>
                <c:pt idx="421">
                  <c:v>40.07</c:v>
                </c:pt>
                <c:pt idx="422">
                  <c:v>40</c:v>
                </c:pt>
                <c:pt idx="423">
                  <c:v>40.610000999999997</c:v>
                </c:pt>
                <c:pt idx="424">
                  <c:v>40.520000000000003</c:v>
                </c:pt>
                <c:pt idx="425">
                  <c:v>40.400002000000001</c:v>
                </c:pt>
                <c:pt idx="426">
                  <c:v>40.610000999999997</c:v>
                </c:pt>
                <c:pt idx="427">
                  <c:v>44.669998</c:v>
                </c:pt>
                <c:pt idx="428">
                  <c:v>45.799999</c:v>
                </c:pt>
                <c:pt idx="429">
                  <c:v>44.48</c:v>
                </c:pt>
                <c:pt idx="430">
                  <c:v>44.169998</c:v>
                </c:pt>
                <c:pt idx="431">
                  <c:v>44.52</c:v>
                </c:pt>
                <c:pt idx="432">
                  <c:v>45.290000999999997</c:v>
                </c:pt>
                <c:pt idx="433">
                  <c:v>46.119999</c:v>
                </c:pt>
                <c:pt idx="434">
                  <c:v>47.700001</c:v>
                </c:pt>
                <c:pt idx="435">
                  <c:v>46.450001</c:v>
                </c:pt>
                <c:pt idx="436">
                  <c:v>47.450001</c:v>
                </c:pt>
                <c:pt idx="437">
                  <c:v>46.700001</c:v>
                </c:pt>
                <c:pt idx="438">
                  <c:v>44.5</c:v>
                </c:pt>
                <c:pt idx="439">
                  <c:v>42.779998999999997</c:v>
                </c:pt>
                <c:pt idx="440">
                  <c:v>43.27</c:v>
                </c:pt>
                <c:pt idx="441">
                  <c:v>45</c:v>
                </c:pt>
                <c:pt idx="442">
                  <c:v>46</c:v>
                </c:pt>
                <c:pt idx="443">
                  <c:v>45.220001000000003</c:v>
                </c:pt>
                <c:pt idx="444">
                  <c:v>45.599997999999999</c:v>
                </c:pt>
                <c:pt idx="445">
                  <c:v>42.990001999999997</c:v>
                </c:pt>
                <c:pt idx="446">
                  <c:v>41.889999000000003</c:v>
                </c:pt>
                <c:pt idx="447">
                  <c:v>42.09</c:v>
                </c:pt>
                <c:pt idx="448">
                  <c:v>43.650002000000001</c:v>
                </c:pt>
                <c:pt idx="449">
                  <c:v>43.380001</c:v>
                </c:pt>
                <c:pt idx="450">
                  <c:v>43.200001</c:v>
                </c:pt>
                <c:pt idx="451">
                  <c:v>44.700001</c:v>
                </c:pt>
                <c:pt idx="452">
                  <c:v>44.369999</c:v>
                </c:pt>
                <c:pt idx="453">
                  <c:v>43.130001</c:v>
                </c:pt>
                <c:pt idx="454">
                  <c:v>43.200001</c:v>
                </c:pt>
                <c:pt idx="455">
                  <c:v>42.150002000000001</c:v>
                </c:pt>
                <c:pt idx="456">
                  <c:v>42.580002</c:v>
                </c:pt>
                <c:pt idx="457">
                  <c:v>41.450001</c:v>
                </c:pt>
                <c:pt idx="458">
                  <c:v>40</c:v>
                </c:pt>
                <c:pt idx="459">
                  <c:v>40</c:v>
                </c:pt>
                <c:pt idx="460">
                  <c:v>40.799999</c:v>
                </c:pt>
                <c:pt idx="461">
                  <c:v>42.189999</c:v>
                </c:pt>
                <c:pt idx="462">
                  <c:v>42.27</c:v>
                </c:pt>
                <c:pt idx="463">
                  <c:v>42.349997999999999</c:v>
                </c:pt>
                <c:pt idx="464">
                  <c:v>42.419998</c:v>
                </c:pt>
                <c:pt idx="465">
                  <c:v>42.150002000000001</c:v>
                </c:pt>
                <c:pt idx="466">
                  <c:v>43.82</c:v>
                </c:pt>
                <c:pt idx="467">
                  <c:v>43.599997999999999</c:v>
                </c:pt>
                <c:pt idx="468">
                  <c:v>42.23</c:v>
                </c:pt>
                <c:pt idx="469">
                  <c:v>41.869999</c:v>
                </c:pt>
                <c:pt idx="470">
                  <c:v>43.18</c:v>
                </c:pt>
                <c:pt idx="471">
                  <c:v>44.27</c:v>
                </c:pt>
                <c:pt idx="472">
                  <c:v>44</c:v>
                </c:pt>
                <c:pt idx="473">
                  <c:v>44.959999000000003</c:v>
                </c:pt>
                <c:pt idx="474">
                  <c:v>43.98</c:v>
                </c:pt>
                <c:pt idx="475">
                  <c:v>44.060001</c:v>
                </c:pt>
                <c:pt idx="476">
                  <c:v>44.549999</c:v>
                </c:pt>
                <c:pt idx="477">
                  <c:v>43.880001</c:v>
                </c:pt>
                <c:pt idx="478">
                  <c:v>40.630001</c:v>
                </c:pt>
                <c:pt idx="479">
                  <c:v>40</c:v>
                </c:pt>
                <c:pt idx="480">
                  <c:v>40.299999</c:v>
                </c:pt>
                <c:pt idx="481">
                  <c:v>39.909999999999997</c:v>
                </c:pt>
                <c:pt idx="482">
                  <c:v>40.340000000000003</c:v>
                </c:pt>
                <c:pt idx="483">
                  <c:v>39.860000999999997</c:v>
                </c:pt>
                <c:pt idx="484">
                  <c:v>40.529998999999997</c:v>
                </c:pt>
                <c:pt idx="485">
                  <c:v>41.029998999999997</c:v>
                </c:pt>
                <c:pt idx="486">
                  <c:v>40.639999000000003</c:v>
                </c:pt>
                <c:pt idx="487">
                  <c:v>40.299999</c:v>
                </c:pt>
                <c:pt idx="488">
                  <c:v>40.360000999999997</c:v>
                </c:pt>
                <c:pt idx="489">
                  <c:v>38.799999</c:v>
                </c:pt>
                <c:pt idx="490">
                  <c:v>38</c:v>
                </c:pt>
                <c:pt idx="491">
                  <c:v>37.900002000000001</c:v>
                </c:pt>
                <c:pt idx="492">
                  <c:v>38.290000999999997</c:v>
                </c:pt>
                <c:pt idx="493">
                  <c:v>38.080002</c:v>
                </c:pt>
                <c:pt idx="494">
                  <c:v>39.740001999999997</c:v>
                </c:pt>
                <c:pt idx="495">
                  <c:v>40.5</c:v>
                </c:pt>
                <c:pt idx="496">
                  <c:v>40.700001</c:v>
                </c:pt>
                <c:pt idx="497">
                  <c:v>40.669998</c:v>
                </c:pt>
                <c:pt idx="498">
                  <c:v>39.950001</c:v>
                </c:pt>
                <c:pt idx="499">
                  <c:v>39.979999999999997</c:v>
                </c:pt>
                <c:pt idx="500">
                  <c:v>40.310001</c:v>
                </c:pt>
                <c:pt idx="501">
                  <c:v>40.700001</c:v>
                </c:pt>
                <c:pt idx="502">
                  <c:v>40.009998000000003</c:v>
                </c:pt>
                <c:pt idx="503">
                  <c:v>40.400002000000001</c:v>
                </c:pt>
                <c:pt idx="504">
                  <c:v>39.459999000000003</c:v>
                </c:pt>
                <c:pt idx="505">
                  <c:v>38.400002000000001</c:v>
                </c:pt>
                <c:pt idx="506">
                  <c:v>39.279998999999997</c:v>
                </c:pt>
                <c:pt idx="507">
                  <c:v>39.220001000000003</c:v>
                </c:pt>
                <c:pt idx="508">
                  <c:v>40.509998000000003</c:v>
                </c:pt>
                <c:pt idx="509">
                  <c:v>36.720001000000003</c:v>
                </c:pt>
                <c:pt idx="510">
                  <c:v>35.259998000000003</c:v>
                </c:pt>
                <c:pt idx="511">
                  <c:v>35.090000000000003</c:v>
                </c:pt>
                <c:pt idx="512">
                  <c:v>35.369999</c:v>
                </c:pt>
                <c:pt idx="513">
                  <c:v>35.959999000000003</c:v>
                </c:pt>
                <c:pt idx="514">
                  <c:v>35.689999</c:v>
                </c:pt>
                <c:pt idx="515">
                  <c:v>36.200001</c:v>
                </c:pt>
                <c:pt idx="516">
                  <c:v>36.779998999999997</c:v>
                </c:pt>
                <c:pt idx="517">
                  <c:v>36.520000000000003</c:v>
                </c:pt>
                <c:pt idx="518">
                  <c:v>36.330002</c:v>
                </c:pt>
                <c:pt idx="519">
                  <c:v>36.340000000000003</c:v>
                </c:pt>
                <c:pt idx="520">
                  <c:v>36.330002</c:v>
                </c:pt>
                <c:pt idx="521">
                  <c:v>37.119999</c:v>
                </c:pt>
                <c:pt idx="522">
                  <c:v>37.560001</c:v>
                </c:pt>
                <c:pt idx="523">
                  <c:v>37.07</c:v>
                </c:pt>
                <c:pt idx="524">
                  <c:v>36.919998</c:v>
                </c:pt>
                <c:pt idx="525">
                  <c:v>36.900002000000001</c:v>
                </c:pt>
                <c:pt idx="526">
                  <c:v>37.380001</c:v>
                </c:pt>
                <c:pt idx="527">
                  <c:v>37.479999999999997</c:v>
                </c:pt>
                <c:pt idx="528">
                  <c:v>37.700001</c:v>
                </c:pt>
                <c:pt idx="529">
                  <c:v>37.560001</c:v>
                </c:pt>
                <c:pt idx="530">
                  <c:v>37.450001</c:v>
                </c:pt>
                <c:pt idx="531">
                  <c:v>37.619999</c:v>
                </c:pt>
                <c:pt idx="532">
                  <c:v>37.900002000000001</c:v>
                </c:pt>
                <c:pt idx="533">
                  <c:v>37.830002</c:v>
                </c:pt>
                <c:pt idx="534">
                  <c:v>37.779998999999997</c:v>
                </c:pt>
                <c:pt idx="535">
                  <c:v>37.840000000000003</c:v>
                </c:pt>
                <c:pt idx="536">
                  <c:v>37.159999999999997</c:v>
                </c:pt>
                <c:pt idx="537">
                  <c:v>36.830002</c:v>
                </c:pt>
                <c:pt idx="538">
                  <c:v>35.959999000000003</c:v>
                </c:pt>
                <c:pt idx="539">
                  <c:v>35.330002</c:v>
                </c:pt>
                <c:pt idx="540">
                  <c:v>35.43</c:v>
                </c:pt>
                <c:pt idx="541">
                  <c:v>35.889999000000003</c:v>
                </c:pt>
                <c:pt idx="542">
                  <c:v>36.110000999999997</c:v>
                </c:pt>
                <c:pt idx="543">
                  <c:v>36.200001</c:v>
                </c:pt>
                <c:pt idx="544">
                  <c:v>36.099997999999999</c:v>
                </c:pt>
                <c:pt idx="545">
                  <c:v>36.75</c:v>
                </c:pt>
                <c:pt idx="546">
                  <c:v>36</c:v>
                </c:pt>
                <c:pt idx="547">
                  <c:v>36.099997999999999</c:v>
                </c:pt>
                <c:pt idx="548">
                  <c:v>36.459999000000003</c:v>
                </c:pt>
                <c:pt idx="549">
                  <c:v>36.759998000000003</c:v>
                </c:pt>
                <c:pt idx="550">
                  <c:v>35.979999999999997</c:v>
                </c:pt>
                <c:pt idx="551">
                  <c:v>35.900002000000001</c:v>
                </c:pt>
                <c:pt idx="552">
                  <c:v>35.709999000000003</c:v>
                </c:pt>
                <c:pt idx="553">
                  <c:v>36.130001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D-46FA-BC43-A1D79A46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412216"/>
        <c:axId val="35139848"/>
      </c:lineChart>
      <c:dateAx>
        <c:axId val="1431412216"/>
        <c:scaling>
          <c:orientation val="minMax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9848"/>
        <c:crosses val="autoZero"/>
        <c:auto val="1"/>
        <c:lblOffset val="100"/>
        <c:baseTimeUnit val="days"/>
        <c:majorUnit val="1"/>
        <c:majorTimeUnit val="years"/>
      </c:dateAx>
      <c:valAx>
        <c:axId val="351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1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B7D11-7B8D-41A1-99AD-0AB3D24EC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11505787035" createdVersion="6" refreshedVersion="6" minRefreshableVersion="3" recordCount="555" xr:uid="{D9A0B487-D99D-42B9-8A5E-0304973B14F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8-09-17T00:00:00" maxDate="2021-01-01T00:00:00"/>
    </cacheField>
    <cacheField name="Close" numFmtId="0">
      <sharedItems containsString="0" containsBlank="1" containsNumber="1" minValue="29.459999" maxValue="48.684601000000001"/>
    </cacheField>
    <cacheField name="Year" numFmtId="0">
      <sharedItems containsString="0" containsBlank="1" containsNumber="1" containsInteger="1" minValue="2018" maxValue="2020" count="4"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5">
  <r>
    <d v="2018-09-17T00:00:00"/>
    <n v="43.846198999999999"/>
    <x v="0"/>
    <x v="0"/>
    <n v="2"/>
  </r>
  <r>
    <d v="2018-09-18T00:00:00"/>
    <n v="43.846198999999999"/>
    <x v="0"/>
    <x v="0"/>
    <n v="2"/>
  </r>
  <r>
    <d v="2018-09-19T00:00:00"/>
    <n v="47.384602000000001"/>
    <x v="0"/>
    <x v="0"/>
    <n v="2"/>
  </r>
  <r>
    <d v="2018-09-20T00:00:00"/>
    <n v="45.561501"/>
    <x v="0"/>
    <x v="0"/>
    <n v="2"/>
  </r>
  <r>
    <d v="2018-09-21T00:00:00"/>
    <n v="45.261501000000003"/>
    <x v="0"/>
    <x v="0"/>
    <n v="2"/>
  </r>
  <r>
    <d v="2018-09-25T00:00:00"/>
    <n v="45.607700000000001"/>
    <x v="0"/>
    <x v="0"/>
    <n v="2"/>
  </r>
  <r>
    <d v="2018-09-26T00:00:00"/>
    <n v="46.846198999999999"/>
    <x v="0"/>
    <x v="0"/>
    <n v="2"/>
  </r>
  <r>
    <d v="2018-09-27T00:00:00"/>
    <n v="42.700001"/>
    <x v="0"/>
    <x v="0"/>
    <n v="2"/>
  </r>
  <r>
    <d v="2018-09-28T00:00:00"/>
    <n v="42.807701000000002"/>
    <x v="0"/>
    <x v="0"/>
    <n v="2"/>
  </r>
  <r>
    <d v="2018-10-08T00:00:00"/>
    <n v="38.576900000000002"/>
    <x v="0"/>
    <x v="1"/>
    <n v="2"/>
  </r>
  <r>
    <d v="2018-10-09T00:00:00"/>
    <n v="38.692298999999998"/>
    <x v="0"/>
    <x v="1"/>
    <n v="2"/>
  </r>
  <r>
    <d v="2018-10-10T00:00:00"/>
    <n v="39.353802000000002"/>
    <x v="0"/>
    <x v="1"/>
    <n v="2"/>
  </r>
  <r>
    <d v="2018-10-11T00:00:00"/>
    <n v="35.415401000000003"/>
    <x v="0"/>
    <x v="1"/>
    <n v="2"/>
  </r>
  <r>
    <d v="2018-10-12T00:00:00"/>
    <n v="34.523102000000002"/>
    <x v="0"/>
    <x v="1"/>
    <n v="2"/>
  </r>
  <r>
    <d v="2018-10-15T00:00:00"/>
    <n v="35.238498999999997"/>
    <x v="0"/>
    <x v="1"/>
    <n v="2"/>
  </r>
  <r>
    <d v="2018-10-16T00:00:00"/>
    <n v="35.730801"/>
    <x v="0"/>
    <x v="1"/>
    <n v="2"/>
  </r>
  <r>
    <d v="2018-10-17T00:00:00"/>
    <n v="36.776901000000002"/>
    <x v="0"/>
    <x v="1"/>
    <n v="2"/>
  </r>
  <r>
    <d v="2018-10-18T00:00:00"/>
    <n v="33.538502000000001"/>
    <x v="0"/>
    <x v="1"/>
    <n v="2"/>
  </r>
  <r>
    <d v="2018-10-19T00:00:00"/>
    <n v="35.261501000000003"/>
    <x v="0"/>
    <x v="1"/>
    <n v="2"/>
  </r>
  <r>
    <d v="2018-10-22T00:00:00"/>
    <n v="36.915401000000003"/>
    <x v="0"/>
    <x v="1"/>
    <n v="2"/>
  </r>
  <r>
    <d v="2018-10-23T00:00:00"/>
    <n v="37.207698999999998"/>
    <x v="0"/>
    <x v="1"/>
    <n v="2"/>
  </r>
  <r>
    <d v="2018-10-24T00:00:00"/>
    <n v="36.161498999999999"/>
    <x v="0"/>
    <x v="1"/>
    <n v="2"/>
  </r>
  <r>
    <d v="2018-10-25T00:00:00"/>
    <n v="37.507702000000002"/>
    <x v="0"/>
    <x v="1"/>
    <n v="2"/>
  </r>
  <r>
    <d v="2018-10-26T00:00:00"/>
    <n v="36.807701000000002"/>
    <x v="0"/>
    <x v="1"/>
    <n v="2"/>
  </r>
  <r>
    <d v="2018-10-29T00:00:00"/>
    <n v="36.684601000000001"/>
    <x v="0"/>
    <x v="1"/>
    <n v="2"/>
  </r>
  <r>
    <d v="2018-10-30T00:00:00"/>
    <n v="35.384602000000001"/>
    <x v="0"/>
    <x v="1"/>
    <n v="2"/>
  </r>
  <r>
    <d v="2018-10-31T00:00:00"/>
    <n v="36.230801"/>
    <x v="0"/>
    <x v="1"/>
    <n v="2"/>
  </r>
  <r>
    <d v="2018-11-01T00:00:00"/>
    <n v="35.961497999999999"/>
    <x v="0"/>
    <x v="1"/>
    <n v="2"/>
  </r>
  <r>
    <d v="2018-11-02T00:00:00"/>
    <n v="38.184601000000001"/>
    <x v="0"/>
    <x v="1"/>
    <n v="2"/>
  </r>
  <r>
    <d v="2018-11-05T00:00:00"/>
    <n v="37.392299999999999"/>
    <x v="0"/>
    <x v="1"/>
    <n v="2"/>
  </r>
  <r>
    <d v="2018-11-06T00:00:00"/>
    <n v="34.869202000000001"/>
    <x v="0"/>
    <x v="1"/>
    <n v="2"/>
  </r>
  <r>
    <d v="2018-11-07T00:00:00"/>
    <n v="35.007702000000002"/>
    <x v="0"/>
    <x v="1"/>
    <n v="2"/>
  </r>
  <r>
    <d v="2018-11-08T00:00:00"/>
    <n v="33.823101000000001"/>
    <x v="0"/>
    <x v="1"/>
    <n v="2"/>
  </r>
  <r>
    <d v="2018-11-09T00:00:00"/>
    <n v="33.5154"/>
    <x v="0"/>
    <x v="1"/>
    <n v="2"/>
  </r>
  <r>
    <d v="2018-11-12T00:00:00"/>
    <n v="34.684601000000001"/>
    <x v="0"/>
    <x v="1"/>
    <n v="2"/>
  </r>
  <r>
    <d v="2018-11-13T00:00:00"/>
    <n v="34.723098999999998"/>
    <x v="0"/>
    <x v="1"/>
    <n v="2"/>
  </r>
  <r>
    <d v="2018-11-14T00:00:00"/>
    <n v="35.746200999999999"/>
    <x v="0"/>
    <x v="1"/>
    <n v="2"/>
  </r>
  <r>
    <d v="2018-11-15T00:00:00"/>
    <n v="38.223098999999998"/>
    <x v="0"/>
    <x v="1"/>
    <n v="2"/>
  </r>
  <r>
    <d v="2018-11-16T00:00:00"/>
    <n v="37.746200999999999"/>
    <x v="0"/>
    <x v="1"/>
    <n v="2"/>
  </r>
  <r>
    <d v="2018-11-19T00:00:00"/>
    <n v="38.215401"/>
    <x v="0"/>
    <x v="1"/>
    <n v="2"/>
  </r>
  <r>
    <d v="2018-11-20T00:00:00"/>
    <n v="37.284599"/>
    <x v="0"/>
    <x v="1"/>
    <n v="2"/>
  </r>
  <r>
    <d v="2018-11-21T00:00:00"/>
    <n v="38.161498999999999"/>
    <x v="0"/>
    <x v="1"/>
    <n v="2"/>
  </r>
  <r>
    <d v="2018-11-22T00:00:00"/>
    <n v="37.761501000000003"/>
    <x v="0"/>
    <x v="1"/>
    <n v="2"/>
  </r>
  <r>
    <d v="2018-11-23T00:00:00"/>
    <n v="38.392299999999999"/>
    <x v="0"/>
    <x v="1"/>
    <n v="2"/>
  </r>
  <r>
    <d v="2018-11-26T00:00:00"/>
    <n v="35.115397999999999"/>
    <x v="0"/>
    <x v="1"/>
    <n v="2"/>
  </r>
  <r>
    <d v="2018-11-27T00:00:00"/>
    <n v="35.538502000000001"/>
    <x v="0"/>
    <x v="1"/>
    <n v="2"/>
  </r>
  <r>
    <d v="2018-11-28T00:00:00"/>
    <n v="35.346198999999999"/>
    <x v="0"/>
    <x v="1"/>
    <n v="2"/>
  </r>
  <r>
    <d v="2018-11-29T00:00:00"/>
    <n v="33.284599"/>
    <x v="0"/>
    <x v="1"/>
    <n v="2"/>
  </r>
  <r>
    <d v="2018-11-30T00:00:00"/>
    <n v="33.692298999999998"/>
    <x v="0"/>
    <x v="1"/>
    <n v="2"/>
  </r>
  <r>
    <d v="2018-12-03T00:00:00"/>
    <n v="34.946201000000002"/>
    <x v="0"/>
    <x v="1"/>
    <n v="2"/>
  </r>
  <r>
    <d v="2018-12-04T00:00:00"/>
    <n v="34.684601000000001"/>
    <x v="0"/>
    <x v="1"/>
    <n v="2"/>
  </r>
  <r>
    <d v="2018-12-05T00:00:00"/>
    <n v="35.076900000000002"/>
    <x v="0"/>
    <x v="1"/>
    <n v="2"/>
  </r>
  <r>
    <d v="2018-12-06T00:00:00"/>
    <n v="34.792301000000002"/>
    <x v="0"/>
    <x v="1"/>
    <n v="2"/>
  </r>
  <r>
    <d v="2018-12-07T00:00:00"/>
    <n v="34.523102000000002"/>
    <x v="0"/>
    <x v="1"/>
    <n v="2"/>
  </r>
  <r>
    <d v="2018-12-10T00:00:00"/>
    <n v="33.553798999999998"/>
    <x v="0"/>
    <x v="1"/>
    <n v="2"/>
  </r>
  <r>
    <d v="2018-12-11T00:00:00"/>
    <n v="35.007702000000002"/>
    <x v="0"/>
    <x v="1"/>
    <n v="2"/>
  </r>
  <r>
    <d v="2018-12-12T00:00:00"/>
    <n v="34.738498999999997"/>
    <x v="0"/>
    <x v="1"/>
    <n v="2"/>
  </r>
  <r>
    <d v="2018-12-13T00:00:00"/>
    <n v="34.615397999999999"/>
    <x v="0"/>
    <x v="1"/>
    <n v="2"/>
  </r>
  <r>
    <d v="2018-12-14T00:00:00"/>
    <n v="34.192298999999998"/>
    <x v="0"/>
    <x v="1"/>
    <n v="2"/>
  </r>
  <r>
    <d v="2018-12-17T00:00:00"/>
    <n v="34.546199999999999"/>
    <x v="0"/>
    <x v="1"/>
    <n v="2"/>
  </r>
  <r>
    <d v="2018-12-18T00:00:00"/>
    <n v="33.838501000000001"/>
    <x v="0"/>
    <x v="1"/>
    <n v="2"/>
  </r>
  <r>
    <d v="2018-12-19T00:00:00"/>
    <n v="33.769199"/>
    <x v="0"/>
    <x v="1"/>
    <n v="2"/>
  </r>
  <r>
    <d v="2018-12-20T00:00:00"/>
    <n v="34.076900000000002"/>
    <x v="0"/>
    <x v="1"/>
    <n v="2"/>
  </r>
  <r>
    <d v="2018-12-21T00:00:00"/>
    <n v="34.153801000000001"/>
    <x v="0"/>
    <x v="1"/>
    <n v="2"/>
  </r>
  <r>
    <d v="2018-12-24T00:00:00"/>
    <n v="34.692298999999998"/>
    <x v="0"/>
    <x v="1"/>
    <n v="2"/>
  </r>
  <r>
    <d v="2018-12-25T00:00:00"/>
    <n v="33.930801000000002"/>
    <x v="0"/>
    <x v="1"/>
    <n v="2"/>
  </r>
  <r>
    <d v="2018-12-26T00:00:00"/>
    <n v="33.384602000000001"/>
    <x v="0"/>
    <x v="1"/>
    <n v="2"/>
  </r>
  <r>
    <d v="2018-12-27T00:00:00"/>
    <n v="33.230801"/>
    <x v="0"/>
    <x v="1"/>
    <n v="2"/>
  </r>
  <r>
    <d v="2018-12-28T00:00:00"/>
    <n v="33.269199"/>
    <x v="0"/>
    <x v="1"/>
    <n v="2"/>
  </r>
  <r>
    <d v="2019-01-02T00:00:00"/>
    <n v="33.246200999999999"/>
    <x v="1"/>
    <x v="2"/>
    <n v="1"/>
  </r>
  <r>
    <d v="2019-01-03T00:00:00"/>
    <n v="32.923099999999998"/>
    <x v="1"/>
    <x v="2"/>
    <n v="1"/>
  </r>
  <r>
    <d v="2019-01-04T00:00:00"/>
    <n v="33.176898999999999"/>
    <x v="1"/>
    <x v="2"/>
    <n v="1"/>
  </r>
  <r>
    <d v="2019-01-07T00:00:00"/>
    <n v="33.453800000000001"/>
    <x v="1"/>
    <x v="2"/>
    <n v="1"/>
  </r>
  <r>
    <d v="2019-01-08T00:00:00"/>
    <n v="33.076900000000002"/>
    <x v="1"/>
    <x v="2"/>
    <n v="1"/>
  </r>
  <r>
    <d v="2019-01-09T00:00:00"/>
    <n v="32.953800000000001"/>
    <x v="1"/>
    <x v="2"/>
    <n v="1"/>
  </r>
  <r>
    <d v="2019-01-10T00:00:00"/>
    <n v="32.623100000000001"/>
    <x v="1"/>
    <x v="2"/>
    <n v="1"/>
  </r>
  <r>
    <d v="2019-01-11T00:00:00"/>
    <n v="33.961497999999999"/>
    <x v="1"/>
    <x v="2"/>
    <n v="1"/>
  </r>
  <r>
    <d v="2019-01-14T00:00:00"/>
    <n v="33.669201000000001"/>
    <x v="1"/>
    <x v="2"/>
    <n v="1"/>
  </r>
  <r>
    <d v="2019-01-15T00:00:00"/>
    <n v="35.530799999999999"/>
    <x v="1"/>
    <x v="2"/>
    <n v="1"/>
  </r>
  <r>
    <d v="2019-01-16T00:00:00"/>
    <n v="34.869202000000001"/>
    <x v="1"/>
    <x v="2"/>
    <n v="1"/>
  </r>
  <r>
    <d v="2019-01-17T00:00:00"/>
    <n v="34.038502000000001"/>
    <x v="1"/>
    <x v="2"/>
    <n v="1"/>
  </r>
  <r>
    <d v="2019-01-18T00:00:00"/>
    <n v="34.923099999999998"/>
    <x v="1"/>
    <x v="2"/>
    <n v="1"/>
  </r>
  <r>
    <d v="2019-01-21T00:00:00"/>
    <n v="34.761501000000003"/>
    <x v="1"/>
    <x v="2"/>
    <n v="1"/>
  </r>
  <r>
    <d v="2019-01-22T00:00:00"/>
    <n v="34.961497999999999"/>
    <x v="1"/>
    <x v="2"/>
    <n v="1"/>
  </r>
  <r>
    <d v="2019-01-23T00:00:00"/>
    <n v="35.761501000000003"/>
    <x v="1"/>
    <x v="2"/>
    <n v="1"/>
  </r>
  <r>
    <d v="2019-01-24T00:00:00"/>
    <n v="35.299999"/>
    <x v="1"/>
    <x v="2"/>
    <n v="1"/>
  </r>
  <r>
    <d v="2019-01-25T00:00:00"/>
    <n v="34.9846"/>
    <x v="1"/>
    <x v="2"/>
    <n v="1"/>
  </r>
  <r>
    <d v="2019-01-28T00:00:00"/>
    <n v="35.530799999999999"/>
    <x v="1"/>
    <x v="2"/>
    <n v="1"/>
  </r>
  <r>
    <d v="2019-01-29T00:00:00"/>
    <n v="33.069198999999998"/>
    <x v="1"/>
    <x v="2"/>
    <n v="1"/>
  </r>
  <r>
    <d v="2019-01-30T00:00:00"/>
    <n v="32.384602000000001"/>
    <x v="1"/>
    <x v="2"/>
    <n v="1"/>
  </r>
  <r>
    <d v="2019-01-31T00:00:00"/>
    <n v="34.099997999999999"/>
    <x v="1"/>
    <x v="2"/>
    <n v="1"/>
  </r>
  <r>
    <d v="2019-02-01T00:00:00"/>
    <n v="34.700001"/>
    <x v="1"/>
    <x v="2"/>
    <n v="1"/>
  </r>
  <r>
    <d v="2019-02-11T00:00:00"/>
    <n v="35.099997999999999"/>
    <x v="1"/>
    <x v="2"/>
    <n v="1"/>
  </r>
  <r>
    <d v="2019-02-12T00:00:00"/>
    <n v="35.123100000000001"/>
    <x v="1"/>
    <x v="2"/>
    <n v="1"/>
  </r>
  <r>
    <d v="2019-02-13T00:00:00"/>
    <n v="35.546199999999999"/>
    <x v="1"/>
    <x v="2"/>
    <n v="1"/>
  </r>
  <r>
    <d v="2019-02-14T00:00:00"/>
    <n v="35.284599"/>
    <x v="1"/>
    <x v="2"/>
    <n v="1"/>
  </r>
  <r>
    <d v="2019-02-15T00:00:00"/>
    <n v="35.292301000000002"/>
    <x v="1"/>
    <x v="2"/>
    <n v="1"/>
  </r>
  <r>
    <d v="2019-02-18T00:00:00"/>
    <n v="36.161498999999999"/>
    <x v="1"/>
    <x v="2"/>
    <n v="1"/>
  </r>
  <r>
    <d v="2019-02-19T00:00:00"/>
    <n v="35.569198999999998"/>
    <x v="1"/>
    <x v="2"/>
    <n v="1"/>
  </r>
  <r>
    <d v="2019-02-20T00:00:00"/>
    <n v="35.384602000000001"/>
    <x v="1"/>
    <x v="2"/>
    <n v="1"/>
  </r>
  <r>
    <d v="2019-02-21T00:00:00"/>
    <n v="35.815398999999999"/>
    <x v="1"/>
    <x v="2"/>
    <n v="1"/>
  </r>
  <r>
    <d v="2019-02-22T00:00:00"/>
    <n v="35.907699999999998"/>
    <x v="1"/>
    <x v="2"/>
    <n v="1"/>
  </r>
  <r>
    <d v="2019-02-25T00:00:00"/>
    <n v="37.784599"/>
    <x v="1"/>
    <x v="2"/>
    <n v="1"/>
  </r>
  <r>
    <d v="2019-02-26T00:00:00"/>
    <n v="37.392299999999999"/>
    <x v="1"/>
    <x v="2"/>
    <n v="1"/>
  </r>
  <r>
    <d v="2019-02-27T00:00:00"/>
    <n v="37.715401"/>
    <x v="1"/>
    <x v="2"/>
    <n v="1"/>
  </r>
  <r>
    <d v="2019-02-28T00:00:00"/>
    <n v="38.146197999999998"/>
    <x v="1"/>
    <x v="2"/>
    <n v="1"/>
  </r>
  <r>
    <d v="2019-03-01T00:00:00"/>
    <n v="39.969200000000001"/>
    <x v="1"/>
    <x v="2"/>
    <n v="1"/>
  </r>
  <r>
    <d v="2019-03-04T00:00:00"/>
    <n v="39.776901000000002"/>
    <x v="1"/>
    <x v="2"/>
    <n v="1"/>
  </r>
  <r>
    <d v="2019-03-05T00:00:00"/>
    <n v="40.599997999999999"/>
    <x v="1"/>
    <x v="2"/>
    <n v="1"/>
  </r>
  <r>
    <d v="2019-03-06T00:00:00"/>
    <n v="40.215401"/>
    <x v="1"/>
    <x v="2"/>
    <n v="1"/>
  </r>
  <r>
    <d v="2019-03-07T00:00:00"/>
    <n v="41.900002000000001"/>
    <x v="1"/>
    <x v="2"/>
    <n v="1"/>
  </r>
  <r>
    <d v="2019-03-08T00:00:00"/>
    <n v="39.315398999999999"/>
    <x v="1"/>
    <x v="2"/>
    <n v="1"/>
  </r>
  <r>
    <d v="2019-03-11T00:00:00"/>
    <n v="40.384602000000001"/>
    <x v="1"/>
    <x v="2"/>
    <n v="1"/>
  </r>
  <r>
    <d v="2019-03-12T00:00:00"/>
    <n v="43.053798999999998"/>
    <x v="1"/>
    <x v="2"/>
    <n v="1"/>
  </r>
  <r>
    <d v="2019-03-13T00:00:00"/>
    <n v="44.092300000000002"/>
    <x v="1"/>
    <x v="2"/>
    <n v="1"/>
  </r>
  <r>
    <d v="2019-03-14T00:00:00"/>
    <n v="42.884602000000001"/>
    <x v="1"/>
    <x v="2"/>
    <n v="1"/>
  </r>
  <r>
    <d v="2019-03-15T00:00:00"/>
    <n v="47.176898999999999"/>
    <x v="1"/>
    <x v="2"/>
    <n v="1"/>
  </r>
  <r>
    <d v="2019-03-18T00:00:00"/>
    <n v="47.153801000000001"/>
    <x v="1"/>
    <x v="2"/>
    <n v="1"/>
  </r>
  <r>
    <d v="2019-03-19T00:00:00"/>
    <n v="48.684601000000001"/>
    <x v="1"/>
    <x v="2"/>
    <n v="1"/>
  </r>
  <r>
    <d v="2019-03-20T00:00:00"/>
    <n v="46.746200999999999"/>
    <x v="1"/>
    <x v="2"/>
    <n v="1"/>
  </r>
  <r>
    <d v="2019-03-21T00:00:00"/>
    <n v="45.469200000000001"/>
    <x v="1"/>
    <x v="2"/>
    <n v="1"/>
  </r>
  <r>
    <d v="2019-03-22T00:00:00"/>
    <n v="45.607700000000001"/>
    <x v="1"/>
    <x v="2"/>
    <n v="1"/>
  </r>
  <r>
    <d v="2019-03-25T00:00:00"/>
    <n v="43.561501"/>
    <x v="1"/>
    <x v="2"/>
    <n v="1"/>
  </r>
  <r>
    <d v="2019-03-26T00:00:00"/>
    <n v="41.546199999999999"/>
    <x v="1"/>
    <x v="2"/>
    <n v="1"/>
  </r>
  <r>
    <d v="2019-03-27T00:00:00"/>
    <n v="42.523102000000002"/>
    <x v="1"/>
    <x v="2"/>
    <n v="1"/>
  </r>
  <r>
    <d v="2019-03-28T00:00:00"/>
    <n v="41.130797999999999"/>
    <x v="1"/>
    <x v="2"/>
    <n v="1"/>
  </r>
  <r>
    <d v="2019-03-29T00:00:00"/>
    <n v="42.707698999999998"/>
    <x v="1"/>
    <x v="2"/>
    <n v="1"/>
  </r>
  <r>
    <d v="2019-04-01T00:00:00"/>
    <n v="44.176898999999999"/>
    <x v="1"/>
    <x v="3"/>
    <n v="1"/>
  </r>
  <r>
    <d v="2019-04-02T00:00:00"/>
    <n v="44.007702000000002"/>
    <x v="1"/>
    <x v="3"/>
    <n v="1"/>
  </r>
  <r>
    <d v="2019-04-03T00:00:00"/>
    <n v="44.207698999999998"/>
    <x v="1"/>
    <x v="3"/>
    <n v="1"/>
  </r>
  <r>
    <d v="2019-04-04T00:00:00"/>
    <n v="44.784599"/>
    <x v="1"/>
    <x v="3"/>
    <n v="1"/>
  </r>
  <r>
    <d v="2019-04-08T00:00:00"/>
    <n v="41.461497999999999"/>
    <x v="1"/>
    <x v="3"/>
    <n v="1"/>
  </r>
  <r>
    <d v="2019-04-09T00:00:00"/>
    <n v="41.430801000000002"/>
    <x v="1"/>
    <x v="3"/>
    <n v="1"/>
  </r>
  <r>
    <d v="2019-04-10T00:00:00"/>
    <n v="40.346198999999999"/>
    <x v="1"/>
    <x v="3"/>
    <n v="1"/>
  </r>
  <r>
    <d v="2019-04-11T00:00:00"/>
    <n v="39.361499999999999"/>
    <x v="1"/>
    <x v="3"/>
    <n v="1"/>
  </r>
  <r>
    <d v="2019-04-12T00:00:00"/>
    <n v="40.084598999999997"/>
    <x v="1"/>
    <x v="3"/>
    <n v="1"/>
  </r>
  <r>
    <d v="2019-04-15T00:00:00"/>
    <n v="39.615397999999999"/>
    <x v="1"/>
    <x v="3"/>
    <n v="1"/>
  </r>
  <r>
    <d v="2019-04-16T00:00:00"/>
    <n v="40.553798999999998"/>
    <x v="1"/>
    <x v="3"/>
    <n v="1"/>
  </r>
  <r>
    <d v="2019-04-17T00:00:00"/>
    <n v="40.423099999999998"/>
    <x v="1"/>
    <x v="3"/>
    <n v="1"/>
  </r>
  <r>
    <d v="2019-04-18T00:00:00"/>
    <n v="39.746200999999999"/>
    <x v="1"/>
    <x v="3"/>
    <n v="1"/>
  </r>
  <r>
    <d v="2019-04-19T00:00:00"/>
    <n v="40.146197999999998"/>
    <x v="1"/>
    <x v="3"/>
    <n v="1"/>
  </r>
  <r>
    <d v="2019-04-22T00:00:00"/>
    <n v="40.638500000000001"/>
    <x v="1"/>
    <x v="3"/>
    <n v="1"/>
  </r>
  <r>
    <d v="2019-04-23T00:00:00"/>
    <n v="38.753799000000001"/>
    <x v="1"/>
    <x v="3"/>
    <n v="1"/>
  </r>
  <r>
    <d v="2019-04-24T00:00:00"/>
    <n v="39.476897999999998"/>
    <x v="1"/>
    <x v="3"/>
    <n v="1"/>
  </r>
  <r>
    <d v="2019-04-25T00:00:00"/>
    <n v="39.784599"/>
    <x v="1"/>
    <x v="3"/>
    <n v="1"/>
  </r>
  <r>
    <d v="2019-04-26T00:00:00"/>
    <n v="35.976897999999998"/>
    <x v="1"/>
    <x v="3"/>
    <n v="1"/>
  </r>
  <r>
    <d v="2019-05-06T00:00:00"/>
    <n v="32.5"/>
    <x v="1"/>
    <x v="3"/>
    <n v="1"/>
  </r>
  <r>
    <d v="2019-05-07T00:00:00"/>
    <n v="33.046199999999999"/>
    <x v="1"/>
    <x v="3"/>
    <n v="1"/>
  </r>
  <r>
    <d v="2019-05-08T00:00:00"/>
    <n v="33.230801"/>
    <x v="1"/>
    <x v="3"/>
    <n v="1"/>
  </r>
  <r>
    <d v="2019-05-09T00:00:00"/>
    <n v="33.107700000000001"/>
    <x v="1"/>
    <x v="3"/>
    <n v="1"/>
  </r>
  <r>
    <d v="2019-05-10T00:00:00"/>
    <n v="34.153801000000001"/>
    <x v="1"/>
    <x v="3"/>
    <n v="1"/>
  </r>
  <r>
    <d v="2019-05-13T00:00:00"/>
    <n v="33.538502000000001"/>
    <x v="1"/>
    <x v="3"/>
    <n v="1"/>
  </r>
  <r>
    <d v="2019-05-14T00:00:00"/>
    <n v="33.230801"/>
    <x v="1"/>
    <x v="3"/>
    <n v="1"/>
  </r>
  <r>
    <d v="2019-05-15T00:00:00"/>
    <n v="33.792301000000002"/>
    <x v="1"/>
    <x v="3"/>
    <n v="1"/>
  </r>
  <r>
    <d v="2019-05-16T00:00:00"/>
    <n v="34.115397999999999"/>
    <x v="1"/>
    <x v="3"/>
    <n v="1"/>
  </r>
  <r>
    <d v="2019-05-17T00:00:00"/>
    <n v="32.476897999999998"/>
    <x v="1"/>
    <x v="3"/>
    <n v="1"/>
  </r>
  <r>
    <d v="2019-05-20T00:00:00"/>
    <n v="32.369202000000001"/>
    <x v="1"/>
    <x v="3"/>
    <n v="1"/>
  </r>
  <r>
    <d v="2019-05-21T00:00:00"/>
    <n v="32.792301000000002"/>
    <x v="1"/>
    <x v="3"/>
    <n v="1"/>
  </r>
  <r>
    <d v="2019-05-22T00:00:00"/>
    <n v="32.400002000000001"/>
    <x v="1"/>
    <x v="3"/>
    <n v="1"/>
  </r>
  <r>
    <d v="2019-05-23T00:00:00"/>
    <n v="31.8538"/>
    <x v="1"/>
    <x v="3"/>
    <n v="1"/>
  </r>
  <r>
    <d v="2019-05-24T00:00:00"/>
    <n v="32.046199999999999"/>
    <x v="1"/>
    <x v="3"/>
    <n v="1"/>
  </r>
  <r>
    <d v="2019-05-27T00:00:00"/>
    <n v="32.923099999999998"/>
    <x v="1"/>
    <x v="3"/>
    <n v="1"/>
  </r>
  <r>
    <d v="2019-05-28T00:00:00"/>
    <n v="32.769199"/>
    <x v="1"/>
    <x v="3"/>
    <n v="1"/>
  </r>
  <r>
    <d v="2019-05-29T00:00:00"/>
    <n v="34.438499"/>
    <x v="1"/>
    <x v="3"/>
    <n v="1"/>
  </r>
  <r>
    <d v="2019-05-30T00:00:00"/>
    <n v="34.153801000000001"/>
    <x v="1"/>
    <x v="3"/>
    <n v="1"/>
  </r>
  <r>
    <d v="2019-05-31T00:00:00"/>
    <n v="36.007702000000002"/>
    <x v="1"/>
    <x v="3"/>
    <n v="1"/>
  </r>
  <r>
    <d v="2019-06-03T00:00:00"/>
    <n v="35.5"/>
    <x v="1"/>
    <x v="3"/>
    <n v="1"/>
  </r>
  <r>
    <d v="2019-06-04T00:00:00"/>
    <n v="35"/>
    <x v="1"/>
    <x v="3"/>
    <n v="1"/>
  </r>
  <r>
    <d v="2019-06-05T00:00:00"/>
    <n v="34.43"/>
    <x v="1"/>
    <x v="3"/>
    <n v="1"/>
  </r>
  <r>
    <d v="2019-06-06T00:00:00"/>
    <n v="31.9"/>
    <x v="1"/>
    <x v="3"/>
    <n v="1"/>
  </r>
  <r>
    <d v="2019-06-10T00:00:00"/>
    <n v="32.18"/>
    <x v="1"/>
    <x v="3"/>
    <n v="1"/>
  </r>
  <r>
    <d v="2019-06-11T00:00:00"/>
    <n v="34.299999"/>
    <x v="1"/>
    <x v="3"/>
    <n v="1"/>
  </r>
  <r>
    <d v="2019-06-12T00:00:00"/>
    <n v="33.810001"/>
    <x v="1"/>
    <x v="3"/>
    <n v="1"/>
  </r>
  <r>
    <d v="2019-06-13T00:00:00"/>
    <n v="33.509998000000003"/>
    <x v="1"/>
    <x v="3"/>
    <n v="1"/>
  </r>
  <r>
    <d v="2019-06-14T00:00:00"/>
    <n v="32.139999000000003"/>
    <x v="1"/>
    <x v="3"/>
    <n v="1"/>
  </r>
  <r>
    <d v="2019-06-17T00:00:00"/>
    <n v="31.690000999999999"/>
    <x v="1"/>
    <x v="3"/>
    <n v="1"/>
  </r>
  <r>
    <d v="2019-06-18T00:00:00"/>
    <n v="32.310001"/>
    <x v="1"/>
    <x v="3"/>
    <n v="1"/>
  </r>
  <r>
    <d v="2019-06-19T00:00:00"/>
    <n v="32.709999000000003"/>
    <x v="1"/>
    <x v="3"/>
    <n v="1"/>
  </r>
  <r>
    <d v="2019-06-20T00:00:00"/>
    <n v="33.659999999999997"/>
    <x v="1"/>
    <x v="3"/>
    <n v="1"/>
  </r>
  <r>
    <d v="2019-06-21T00:00:00"/>
    <n v="33.950001"/>
    <x v="1"/>
    <x v="3"/>
    <n v="1"/>
  </r>
  <r>
    <d v="2019-06-24T00:00:00"/>
    <n v="33.729999999999997"/>
    <x v="1"/>
    <x v="3"/>
    <n v="1"/>
  </r>
  <r>
    <d v="2019-06-25T00:00:00"/>
    <n v="33.290000999999997"/>
    <x v="1"/>
    <x v="3"/>
    <n v="1"/>
  </r>
  <r>
    <d v="2019-06-26T00:00:00"/>
    <n v="33.040000999999997"/>
    <x v="1"/>
    <x v="3"/>
    <n v="1"/>
  </r>
  <r>
    <d v="2019-06-27T00:00:00"/>
    <n v="33.599997999999999"/>
    <x v="1"/>
    <x v="3"/>
    <n v="1"/>
  </r>
  <r>
    <d v="2019-06-28T00:00:00"/>
    <n v="32.790000999999997"/>
    <x v="1"/>
    <x v="3"/>
    <n v="1"/>
  </r>
  <r>
    <d v="2019-07-01T00:00:00"/>
    <n v="33.979999999999997"/>
    <x v="1"/>
    <x v="0"/>
    <n v="2"/>
  </r>
  <r>
    <d v="2019-07-02T00:00:00"/>
    <n v="34.360000999999997"/>
    <x v="1"/>
    <x v="0"/>
    <n v="2"/>
  </r>
  <r>
    <d v="2019-07-03T00:00:00"/>
    <n v="33.659999999999997"/>
    <x v="1"/>
    <x v="0"/>
    <n v="2"/>
  </r>
  <r>
    <d v="2019-07-04T00:00:00"/>
    <n v="33.25"/>
    <x v="1"/>
    <x v="0"/>
    <n v="2"/>
  </r>
  <r>
    <d v="2019-07-05T00:00:00"/>
    <n v="33.919998"/>
    <x v="1"/>
    <x v="0"/>
    <n v="2"/>
  </r>
  <r>
    <d v="2019-07-08T00:00:00"/>
    <n v="32.650002000000001"/>
    <x v="1"/>
    <x v="0"/>
    <n v="2"/>
  </r>
  <r>
    <d v="2019-07-09T00:00:00"/>
    <n v="33.82"/>
    <x v="1"/>
    <x v="0"/>
    <n v="2"/>
  </r>
  <r>
    <d v="2019-07-10T00:00:00"/>
    <n v="34.5"/>
    <x v="1"/>
    <x v="0"/>
    <n v="2"/>
  </r>
  <r>
    <d v="2019-07-11T00:00:00"/>
    <n v="34.840000000000003"/>
    <x v="1"/>
    <x v="0"/>
    <n v="2"/>
  </r>
  <r>
    <d v="2019-07-12T00:00:00"/>
    <n v="35.150002000000001"/>
    <x v="1"/>
    <x v="0"/>
    <n v="2"/>
  </r>
  <r>
    <d v="2019-07-15T00:00:00"/>
    <n v="36.610000999999997"/>
    <x v="1"/>
    <x v="0"/>
    <n v="2"/>
  </r>
  <r>
    <d v="2019-07-16T00:00:00"/>
    <n v="36.029998999999997"/>
    <x v="1"/>
    <x v="0"/>
    <n v="2"/>
  </r>
  <r>
    <d v="2019-07-17T00:00:00"/>
    <n v="36.93"/>
    <x v="1"/>
    <x v="0"/>
    <n v="2"/>
  </r>
  <r>
    <d v="2019-07-18T00:00:00"/>
    <n v="35.330002"/>
    <x v="1"/>
    <x v="0"/>
    <n v="2"/>
  </r>
  <r>
    <d v="2019-07-19T00:00:00"/>
    <n v="35.130001"/>
    <x v="1"/>
    <x v="0"/>
    <n v="2"/>
  </r>
  <r>
    <d v="2019-07-22T00:00:00"/>
    <n v="32.909999999999997"/>
    <x v="1"/>
    <x v="0"/>
    <n v="2"/>
  </r>
  <r>
    <d v="2019-07-23T00:00:00"/>
    <n v="33.75"/>
    <x v="1"/>
    <x v="0"/>
    <n v="2"/>
  </r>
  <r>
    <d v="2019-07-24T00:00:00"/>
    <n v="37.130001"/>
    <x v="1"/>
    <x v="0"/>
    <n v="2"/>
  </r>
  <r>
    <d v="2019-07-25T00:00:00"/>
    <n v="39.130001"/>
    <x v="1"/>
    <x v="0"/>
    <n v="2"/>
  </r>
  <r>
    <d v="2019-07-26T00:00:00"/>
    <n v="36.919998"/>
    <x v="1"/>
    <x v="0"/>
    <n v="2"/>
  </r>
  <r>
    <d v="2019-07-29T00:00:00"/>
    <n v="37.110000999999997"/>
    <x v="1"/>
    <x v="0"/>
    <n v="2"/>
  </r>
  <r>
    <d v="2019-07-30T00:00:00"/>
    <n v="36.75"/>
    <x v="1"/>
    <x v="0"/>
    <n v="2"/>
  </r>
  <r>
    <d v="2019-07-31T00:00:00"/>
    <n v="36.369999"/>
    <x v="1"/>
    <x v="0"/>
    <n v="2"/>
  </r>
  <r>
    <d v="2019-08-01T00:00:00"/>
    <n v="37.119999"/>
    <x v="1"/>
    <x v="0"/>
    <n v="2"/>
  </r>
  <r>
    <d v="2019-08-02T00:00:00"/>
    <n v="35.979999999999997"/>
    <x v="1"/>
    <x v="0"/>
    <n v="2"/>
  </r>
  <r>
    <d v="2019-08-05T00:00:00"/>
    <n v="34.75"/>
    <x v="1"/>
    <x v="0"/>
    <n v="2"/>
  </r>
  <r>
    <d v="2019-08-06T00:00:00"/>
    <n v="33.75"/>
    <x v="1"/>
    <x v="0"/>
    <n v="2"/>
  </r>
  <r>
    <d v="2019-08-07T00:00:00"/>
    <n v="33.43"/>
    <x v="1"/>
    <x v="0"/>
    <n v="2"/>
  </r>
  <r>
    <d v="2019-08-08T00:00:00"/>
    <n v="33.709999000000003"/>
    <x v="1"/>
    <x v="0"/>
    <n v="2"/>
  </r>
  <r>
    <d v="2019-08-09T00:00:00"/>
    <n v="33.689999"/>
    <x v="1"/>
    <x v="0"/>
    <n v="2"/>
  </r>
  <r>
    <d v="2019-08-12T00:00:00"/>
    <n v="34.459999000000003"/>
    <x v="1"/>
    <x v="0"/>
    <n v="2"/>
  </r>
  <r>
    <d v="2019-08-13T00:00:00"/>
    <n v="33.810001"/>
    <x v="1"/>
    <x v="0"/>
    <n v="2"/>
  </r>
  <r>
    <d v="2019-08-14T00:00:00"/>
    <n v="34.060001"/>
    <x v="1"/>
    <x v="0"/>
    <n v="2"/>
  </r>
  <r>
    <d v="2019-08-15T00:00:00"/>
    <n v="33.580002"/>
    <x v="1"/>
    <x v="0"/>
    <n v="2"/>
  </r>
  <r>
    <d v="2019-08-16T00:00:00"/>
    <n v="33.57"/>
    <x v="1"/>
    <x v="0"/>
    <n v="2"/>
  </r>
  <r>
    <d v="2019-08-19T00:00:00"/>
    <n v="34.509998000000003"/>
    <x v="1"/>
    <x v="0"/>
    <n v="2"/>
  </r>
  <r>
    <d v="2019-08-20T00:00:00"/>
    <n v="34.590000000000003"/>
    <x v="1"/>
    <x v="0"/>
    <n v="2"/>
  </r>
  <r>
    <d v="2019-08-21T00:00:00"/>
    <n v="34.270000000000003"/>
    <x v="1"/>
    <x v="0"/>
    <n v="2"/>
  </r>
  <r>
    <d v="2019-08-22T00:00:00"/>
    <n v="33.919998"/>
    <x v="1"/>
    <x v="0"/>
    <n v="2"/>
  </r>
  <r>
    <d v="2019-08-23T00:00:00"/>
    <n v="33.68"/>
    <x v="1"/>
    <x v="0"/>
    <n v="2"/>
  </r>
  <r>
    <d v="2019-08-26T00:00:00"/>
    <n v="32.990001999999997"/>
    <x v="1"/>
    <x v="0"/>
    <n v="2"/>
  </r>
  <r>
    <d v="2019-08-27T00:00:00"/>
    <n v="33.619999"/>
    <x v="1"/>
    <x v="0"/>
    <n v="2"/>
  </r>
  <r>
    <d v="2019-08-28T00:00:00"/>
    <n v="34.110000999999997"/>
    <x v="1"/>
    <x v="0"/>
    <n v="2"/>
  </r>
  <r>
    <d v="2019-08-29T00:00:00"/>
    <n v="33.419998"/>
    <x v="1"/>
    <x v="0"/>
    <n v="2"/>
  </r>
  <r>
    <d v="2019-08-30T00:00:00"/>
    <n v="32.889999000000003"/>
    <x v="1"/>
    <x v="0"/>
    <n v="2"/>
  </r>
  <r>
    <d v="2019-09-02T00:00:00"/>
    <n v="33.799999"/>
    <x v="1"/>
    <x v="0"/>
    <n v="2"/>
  </r>
  <r>
    <d v="2019-09-03T00:00:00"/>
    <n v="34.490001999999997"/>
    <x v="1"/>
    <x v="0"/>
    <n v="2"/>
  </r>
  <r>
    <d v="2019-09-04T00:00:00"/>
    <n v="34.150002000000001"/>
    <x v="1"/>
    <x v="0"/>
    <n v="2"/>
  </r>
  <r>
    <d v="2019-09-05T00:00:00"/>
    <n v="34.650002000000001"/>
    <x v="1"/>
    <x v="0"/>
    <n v="2"/>
  </r>
  <r>
    <d v="2019-09-06T00:00:00"/>
    <n v="35.189999"/>
    <x v="1"/>
    <x v="0"/>
    <n v="2"/>
  </r>
  <r>
    <d v="2019-09-09T00:00:00"/>
    <n v="36.169998"/>
    <x v="1"/>
    <x v="0"/>
    <n v="2"/>
  </r>
  <r>
    <d v="2019-09-10T00:00:00"/>
    <n v="36.279998999999997"/>
    <x v="1"/>
    <x v="0"/>
    <n v="2"/>
  </r>
  <r>
    <d v="2019-09-11T00:00:00"/>
    <n v="35.540000999999997"/>
    <x v="1"/>
    <x v="0"/>
    <n v="2"/>
  </r>
  <r>
    <d v="2019-09-12T00:00:00"/>
    <n v="35.57"/>
    <x v="1"/>
    <x v="0"/>
    <n v="2"/>
  </r>
  <r>
    <d v="2019-09-16T00:00:00"/>
    <n v="35.889999000000003"/>
    <x v="1"/>
    <x v="0"/>
    <n v="2"/>
  </r>
  <r>
    <d v="2019-09-17T00:00:00"/>
    <n v="35.529998999999997"/>
    <x v="1"/>
    <x v="0"/>
    <n v="2"/>
  </r>
  <r>
    <d v="2019-09-18T00:00:00"/>
    <n v="36.700001"/>
    <x v="1"/>
    <x v="0"/>
    <n v="2"/>
  </r>
  <r>
    <d v="2019-09-19T00:00:00"/>
    <n v="37.439999"/>
    <x v="1"/>
    <x v="0"/>
    <n v="2"/>
  </r>
  <r>
    <d v="2019-09-20T00:00:00"/>
    <n v="36.959999000000003"/>
    <x v="1"/>
    <x v="0"/>
    <n v="2"/>
  </r>
  <r>
    <d v="2019-09-23T00:00:00"/>
    <n v="36.799999"/>
    <x v="1"/>
    <x v="0"/>
    <n v="2"/>
  </r>
  <r>
    <d v="2019-09-24T00:00:00"/>
    <n v="36.009998000000003"/>
    <x v="1"/>
    <x v="0"/>
    <n v="2"/>
  </r>
  <r>
    <d v="2019-09-25T00:00:00"/>
    <n v="35.5"/>
    <x v="1"/>
    <x v="0"/>
    <n v="2"/>
  </r>
  <r>
    <d v="2019-09-26T00:00:00"/>
    <n v="34.090000000000003"/>
    <x v="1"/>
    <x v="0"/>
    <n v="2"/>
  </r>
  <r>
    <d v="2019-09-27T00:00:00"/>
    <n v="35.18"/>
    <x v="1"/>
    <x v="0"/>
    <n v="2"/>
  </r>
  <r>
    <d v="2019-09-30T00:00:00"/>
    <n v="35.400002000000001"/>
    <x v="1"/>
    <x v="0"/>
    <n v="2"/>
  </r>
  <r>
    <d v="2019-10-08T00:00:00"/>
    <n v="34.529998999999997"/>
    <x v="1"/>
    <x v="1"/>
    <n v="2"/>
  </r>
  <r>
    <d v="2019-10-09T00:00:00"/>
    <n v="34.650002000000001"/>
    <x v="1"/>
    <x v="1"/>
    <n v="2"/>
  </r>
  <r>
    <d v="2019-10-10T00:00:00"/>
    <n v="34.959999000000003"/>
    <x v="1"/>
    <x v="1"/>
    <n v="2"/>
  </r>
  <r>
    <d v="2019-10-11T00:00:00"/>
    <n v="34.479999999999997"/>
    <x v="1"/>
    <x v="1"/>
    <n v="2"/>
  </r>
  <r>
    <d v="2019-10-14T00:00:00"/>
    <n v="35.560001"/>
    <x v="1"/>
    <x v="1"/>
    <n v="2"/>
  </r>
  <r>
    <d v="2019-10-15T00:00:00"/>
    <n v="34.919998"/>
    <x v="1"/>
    <x v="1"/>
    <n v="2"/>
  </r>
  <r>
    <d v="2019-10-16T00:00:00"/>
    <n v="35"/>
    <x v="1"/>
    <x v="1"/>
    <n v="2"/>
  </r>
  <r>
    <d v="2019-10-17T00:00:00"/>
    <n v="35.130001"/>
    <x v="1"/>
    <x v="1"/>
    <n v="2"/>
  </r>
  <r>
    <d v="2019-10-18T00:00:00"/>
    <n v="35.57"/>
    <x v="1"/>
    <x v="1"/>
    <n v="2"/>
  </r>
  <r>
    <d v="2019-10-21T00:00:00"/>
    <n v="34.659999999999997"/>
    <x v="1"/>
    <x v="1"/>
    <n v="2"/>
  </r>
  <r>
    <d v="2019-10-22T00:00:00"/>
    <n v="34.849997999999999"/>
    <x v="1"/>
    <x v="1"/>
    <n v="2"/>
  </r>
  <r>
    <d v="2019-10-23T00:00:00"/>
    <n v="34.560001"/>
    <x v="1"/>
    <x v="1"/>
    <n v="2"/>
  </r>
  <r>
    <d v="2019-10-24T00:00:00"/>
    <n v="34.389999000000003"/>
    <x v="1"/>
    <x v="1"/>
    <n v="2"/>
  </r>
  <r>
    <d v="2019-10-25T00:00:00"/>
    <n v="33.830002"/>
    <x v="1"/>
    <x v="1"/>
    <n v="2"/>
  </r>
  <r>
    <d v="2019-10-28T00:00:00"/>
    <n v="34.799999"/>
    <x v="1"/>
    <x v="1"/>
    <n v="2"/>
  </r>
  <r>
    <d v="2019-10-29T00:00:00"/>
    <n v="34.25"/>
    <x v="1"/>
    <x v="1"/>
    <n v="2"/>
  </r>
  <r>
    <d v="2019-10-30T00:00:00"/>
    <n v="33.409999999999997"/>
    <x v="1"/>
    <x v="1"/>
    <n v="2"/>
  </r>
  <r>
    <d v="2019-10-31T00:00:00"/>
    <n v="33.150002000000001"/>
    <x v="1"/>
    <x v="1"/>
    <n v="2"/>
  </r>
  <r>
    <d v="2019-11-01T00:00:00"/>
    <n v="32.82"/>
    <x v="1"/>
    <x v="1"/>
    <n v="2"/>
  </r>
  <r>
    <d v="2019-11-04T00:00:00"/>
    <n v="32.700001"/>
    <x v="1"/>
    <x v="1"/>
    <n v="2"/>
  </r>
  <r>
    <d v="2019-11-05T00:00:00"/>
    <n v="32.700001"/>
    <x v="1"/>
    <x v="1"/>
    <n v="2"/>
  </r>
  <r>
    <d v="2019-11-06T00:00:00"/>
    <n v="32.700001"/>
    <x v="1"/>
    <x v="1"/>
    <n v="2"/>
  </r>
  <r>
    <d v="2019-11-07T00:00:00"/>
    <n v="32.82"/>
    <x v="1"/>
    <x v="1"/>
    <n v="2"/>
  </r>
  <r>
    <d v="2019-11-08T00:00:00"/>
    <n v="33.150002000000001"/>
    <x v="1"/>
    <x v="1"/>
    <n v="2"/>
  </r>
  <r>
    <d v="2019-11-11T00:00:00"/>
    <n v="32.029998999999997"/>
    <x v="1"/>
    <x v="1"/>
    <n v="2"/>
  </r>
  <r>
    <d v="2019-11-12T00:00:00"/>
    <n v="31.68"/>
    <x v="1"/>
    <x v="1"/>
    <n v="2"/>
  </r>
  <r>
    <d v="2019-11-13T00:00:00"/>
    <n v="31.389999"/>
    <x v="1"/>
    <x v="1"/>
    <n v="2"/>
  </r>
  <r>
    <d v="2019-11-14T00:00:00"/>
    <n v="31.950001"/>
    <x v="1"/>
    <x v="1"/>
    <n v="2"/>
  </r>
  <r>
    <d v="2019-11-15T00:00:00"/>
    <n v="31.690000999999999"/>
    <x v="1"/>
    <x v="1"/>
    <n v="2"/>
  </r>
  <r>
    <d v="2019-11-18T00:00:00"/>
    <n v="31.700001"/>
    <x v="1"/>
    <x v="1"/>
    <n v="2"/>
  </r>
  <r>
    <d v="2019-11-19T00:00:00"/>
    <n v="32.130001"/>
    <x v="1"/>
    <x v="1"/>
    <n v="2"/>
  </r>
  <r>
    <d v="2019-11-20T00:00:00"/>
    <n v="31.68"/>
    <x v="1"/>
    <x v="1"/>
    <n v="2"/>
  </r>
  <r>
    <d v="2019-11-21T00:00:00"/>
    <n v="31.82"/>
    <x v="1"/>
    <x v="1"/>
    <n v="2"/>
  </r>
  <r>
    <d v="2019-11-22T00:00:00"/>
    <n v="31.33"/>
    <x v="1"/>
    <x v="1"/>
    <n v="2"/>
  </r>
  <r>
    <d v="2019-11-25T00:00:00"/>
    <n v="30.030000999999999"/>
    <x v="1"/>
    <x v="1"/>
    <n v="2"/>
  </r>
  <r>
    <d v="2019-11-26T00:00:00"/>
    <n v="29.75"/>
    <x v="1"/>
    <x v="1"/>
    <n v="2"/>
  </r>
  <r>
    <d v="2019-11-27T00:00:00"/>
    <n v="29.790001"/>
    <x v="1"/>
    <x v="1"/>
    <n v="2"/>
  </r>
  <r>
    <d v="2019-11-28T00:00:00"/>
    <n v="29.459999"/>
    <x v="1"/>
    <x v="1"/>
    <n v="2"/>
  </r>
  <r>
    <d v="2019-11-29T00:00:00"/>
    <n v="30.120000999999998"/>
    <x v="1"/>
    <x v="1"/>
    <n v="2"/>
  </r>
  <r>
    <d v="2019-12-02T00:00:00"/>
    <n v="30.200001"/>
    <x v="1"/>
    <x v="1"/>
    <n v="2"/>
  </r>
  <r>
    <d v="2019-12-03T00:00:00"/>
    <n v="30.290001"/>
    <x v="1"/>
    <x v="1"/>
    <n v="2"/>
  </r>
  <r>
    <d v="2019-12-04T00:00:00"/>
    <n v="30.440000999999999"/>
    <x v="1"/>
    <x v="1"/>
    <n v="2"/>
  </r>
  <r>
    <d v="2019-12-05T00:00:00"/>
    <n v="30.950001"/>
    <x v="1"/>
    <x v="1"/>
    <n v="2"/>
  </r>
  <r>
    <d v="2019-12-06T00:00:00"/>
    <n v="31.75"/>
    <x v="1"/>
    <x v="1"/>
    <n v="2"/>
  </r>
  <r>
    <d v="2019-12-09T00:00:00"/>
    <n v="31.59"/>
    <x v="1"/>
    <x v="1"/>
    <n v="2"/>
  </r>
  <r>
    <d v="2019-12-10T00:00:00"/>
    <n v="32.810001"/>
    <x v="1"/>
    <x v="1"/>
    <n v="2"/>
  </r>
  <r>
    <d v="2019-12-11T00:00:00"/>
    <n v="32.119999"/>
    <x v="1"/>
    <x v="1"/>
    <n v="2"/>
  </r>
  <r>
    <d v="2019-12-12T00:00:00"/>
    <n v="32.400002000000001"/>
    <x v="1"/>
    <x v="1"/>
    <n v="2"/>
  </r>
  <r>
    <d v="2019-12-13T00:00:00"/>
    <n v="32.669998"/>
    <x v="1"/>
    <x v="1"/>
    <n v="2"/>
  </r>
  <r>
    <d v="2019-12-16T00:00:00"/>
    <n v="34.090000000000003"/>
    <x v="1"/>
    <x v="1"/>
    <n v="2"/>
  </r>
  <r>
    <d v="2019-12-17T00:00:00"/>
    <n v="35.380001"/>
    <x v="1"/>
    <x v="1"/>
    <n v="2"/>
  </r>
  <r>
    <d v="2019-12-18T00:00:00"/>
    <n v="35.380001"/>
    <x v="1"/>
    <x v="1"/>
    <n v="2"/>
  </r>
  <r>
    <d v="2019-12-19T00:00:00"/>
    <n v="35.68"/>
    <x v="1"/>
    <x v="1"/>
    <n v="2"/>
  </r>
  <r>
    <d v="2019-12-20T00:00:00"/>
    <n v="34.400002000000001"/>
    <x v="1"/>
    <x v="1"/>
    <n v="2"/>
  </r>
  <r>
    <d v="2019-12-23T00:00:00"/>
    <n v="33.590000000000003"/>
    <x v="1"/>
    <x v="1"/>
    <n v="2"/>
  </r>
  <r>
    <d v="2019-12-24T00:00:00"/>
    <n v="35.060001"/>
    <x v="1"/>
    <x v="1"/>
    <n v="2"/>
  </r>
  <r>
    <d v="2019-12-25T00:00:00"/>
    <n v="35.450001"/>
    <x v="1"/>
    <x v="1"/>
    <n v="2"/>
  </r>
  <r>
    <d v="2019-12-26T00:00:00"/>
    <n v="35.459999000000003"/>
    <x v="1"/>
    <x v="1"/>
    <n v="2"/>
  </r>
  <r>
    <d v="2019-12-27T00:00:00"/>
    <n v="35.099997999999999"/>
    <x v="1"/>
    <x v="1"/>
    <n v="2"/>
  </r>
  <r>
    <d v="2019-12-30T00:00:00"/>
    <n v="35.150002000000001"/>
    <x v="1"/>
    <x v="1"/>
    <n v="2"/>
  </r>
  <r>
    <d v="2019-12-31T00:00:00"/>
    <n v="34.75"/>
    <x v="1"/>
    <x v="1"/>
    <n v="2"/>
  </r>
  <r>
    <d v="2020-01-02T00:00:00"/>
    <n v="35.369999"/>
    <x v="2"/>
    <x v="2"/>
    <n v="1"/>
  </r>
  <r>
    <d v="2020-01-03T00:00:00"/>
    <n v="36.380001"/>
    <x v="2"/>
    <x v="2"/>
    <n v="1"/>
  </r>
  <r>
    <d v="2020-01-06T00:00:00"/>
    <n v="36.18"/>
    <x v="2"/>
    <x v="2"/>
    <n v="1"/>
  </r>
  <r>
    <d v="2020-01-07T00:00:00"/>
    <n v="36.25"/>
    <x v="2"/>
    <x v="2"/>
    <n v="1"/>
  </r>
  <r>
    <d v="2020-01-08T00:00:00"/>
    <n v="35.229999999999997"/>
    <x v="2"/>
    <x v="2"/>
    <n v="1"/>
  </r>
  <r>
    <d v="2020-01-09T00:00:00"/>
    <n v="36.18"/>
    <x v="2"/>
    <x v="2"/>
    <n v="1"/>
  </r>
  <r>
    <d v="2020-01-10T00:00:00"/>
    <n v="36.529998999999997"/>
    <x v="2"/>
    <x v="2"/>
    <n v="1"/>
  </r>
  <r>
    <d v="2020-01-13T00:00:00"/>
    <n v="38.07"/>
    <x v="2"/>
    <x v="2"/>
    <n v="1"/>
  </r>
  <r>
    <d v="2020-01-14T00:00:00"/>
    <n v="37.479999999999997"/>
    <x v="2"/>
    <x v="2"/>
    <n v="1"/>
  </r>
  <r>
    <d v="2020-01-15T00:00:00"/>
    <n v="37.509998000000003"/>
    <x v="2"/>
    <x v="2"/>
    <n v="1"/>
  </r>
  <r>
    <d v="2020-01-16T00:00:00"/>
    <n v="36.919998"/>
    <x v="2"/>
    <x v="2"/>
    <n v="1"/>
  </r>
  <r>
    <d v="2020-01-17T00:00:00"/>
    <n v="37.029998999999997"/>
    <x v="2"/>
    <x v="2"/>
    <n v="1"/>
  </r>
  <r>
    <d v="2020-01-20T00:00:00"/>
    <n v="37.290000999999997"/>
    <x v="2"/>
    <x v="2"/>
    <n v="1"/>
  </r>
  <r>
    <d v="2020-01-21T00:00:00"/>
    <n v="36.599997999999999"/>
    <x v="2"/>
    <x v="2"/>
    <n v="1"/>
  </r>
  <r>
    <d v="2020-01-22T00:00:00"/>
    <n v="36.729999999999997"/>
    <x v="2"/>
    <x v="2"/>
    <n v="1"/>
  </r>
  <r>
    <d v="2020-01-23T00:00:00"/>
    <n v="35.889999000000003"/>
    <x v="2"/>
    <x v="2"/>
    <n v="1"/>
  </r>
  <r>
    <d v="2020-02-03T00:00:00"/>
    <n v="32.299999"/>
    <x v="2"/>
    <x v="2"/>
    <n v="1"/>
  </r>
  <r>
    <d v="2020-02-04T00:00:00"/>
    <n v="31.690000999999999"/>
    <x v="2"/>
    <x v="2"/>
    <n v="1"/>
  </r>
  <r>
    <d v="2020-02-05T00:00:00"/>
    <n v="31.809999000000001"/>
    <x v="2"/>
    <x v="2"/>
    <n v="1"/>
  </r>
  <r>
    <d v="2020-02-06T00:00:00"/>
    <n v="33.169998"/>
    <x v="2"/>
    <x v="2"/>
    <n v="1"/>
  </r>
  <r>
    <d v="2020-02-07T00:00:00"/>
    <n v="34.380001"/>
    <x v="2"/>
    <x v="2"/>
    <n v="1"/>
  </r>
  <r>
    <d v="2020-02-10T00:00:00"/>
    <n v="34.799999"/>
    <x v="2"/>
    <x v="2"/>
    <n v="1"/>
  </r>
  <r>
    <d v="2020-02-11T00:00:00"/>
    <n v="34.479999999999997"/>
    <x v="2"/>
    <x v="2"/>
    <n v="1"/>
  </r>
  <r>
    <d v="2020-02-12T00:00:00"/>
    <n v="34.740001999999997"/>
    <x v="2"/>
    <x v="2"/>
    <n v="1"/>
  </r>
  <r>
    <d v="2020-02-13T00:00:00"/>
    <n v="34.150002000000001"/>
    <x v="2"/>
    <x v="2"/>
    <n v="1"/>
  </r>
  <r>
    <d v="2020-02-14T00:00:00"/>
    <n v="34.479999999999997"/>
    <x v="2"/>
    <x v="2"/>
    <n v="1"/>
  </r>
  <r>
    <d v="2020-02-17T00:00:00"/>
    <n v="35.770000000000003"/>
    <x v="2"/>
    <x v="2"/>
    <n v="1"/>
  </r>
  <r>
    <d v="2020-02-18T00:00:00"/>
    <n v="36.090000000000003"/>
    <x v="2"/>
    <x v="2"/>
    <n v="1"/>
  </r>
  <r>
    <d v="2020-02-19T00:00:00"/>
    <n v="35.490001999999997"/>
    <x v="2"/>
    <x v="2"/>
    <n v="1"/>
  </r>
  <r>
    <d v="2020-02-20T00:00:00"/>
    <n v="36.07"/>
    <x v="2"/>
    <x v="2"/>
    <n v="1"/>
  </r>
  <r>
    <d v="2020-02-21T00:00:00"/>
    <n v="39.209999000000003"/>
    <x v="2"/>
    <x v="2"/>
    <n v="1"/>
  </r>
  <r>
    <d v="2020-02-24T00:00:00"/>
    <n v="43.130001"/>
    <x v="2"/>
    <x v="2"/>
    <n v="1"/>
  </r>
  <r>
    <d v="2020-02-25T00:00:00"/>
    <n v="42.91"/>
    <x v="2"/>
    <x v="2"/>
    <n v="1"/>
  </r>
  <r>
    <d v="2020-02-26T00:00:00"/>
    <n v="40.479999999999997"/>
    <x v="2"/>
    <x v="2"/>
    <n v="1"/>
  </r>
  <r>
    <d v="2020-02-27T00:00:00"/>
    <n v="39.619999"/>
    <x v="2"/>
    <x v="2"/>
    <n v="1"/>
  </r>
  <r>
    <d v="2020-02-28T00:00:00"/>
    <n v="36.18"/>
    <x v="2"/>
    <x v="2"/>
    <n v="1"/>
  </r>
  <r>
    <d v="2020-03-02T00:00:00"/>
    <n v="38.349997999999999"/>
    <x v="2"/>
    <x v="2"/>
    <n v="1"/>
  </r>
  <r>
    <d v="2020-03-03T00:00:00"/>
    <n v="39.549999"/>
    <x v="2"/>
    <x v="2"/>
    <n v="1"/>
  </r>
  <r>
    <d v="2020-03-04T00:00:00"/>
    <n v="38.990001999999997"/>
    <x v="2"/>
    <x v="2"/>
    <n v="1"/>
  </r>
  <r>
    <d v="2020-03-05T00:00:00"/>
    <n v="38.479999999999997"/>
    <x v="2"/>
    <x v="2"/>
    <n v="1"/>
  </r>
  <r>
    <d v="2020-03-06T00:00:00"/>
    <n v="37.68"/>
    <x v="2"/>
    <x v="2"/>
    <n v="1"/>
  </r>
  <r>
    <d v="2020-03-09T00:00:00"/>
    <n v="35"/>
    <x v="2"/>
    <x v="2"/>
    <n v="1"/>
  </r>
  <r>
    <d v="2020-03-10T00:00:00"/>
    <n v="36.639999000000003"/>
    <x v="2"/>
    <x v="2"/>
    <n v="1"/>
  </r>
  <r>
    <d v="2020-03-11T00:00:00"/>
    <n v="36.299999"/>
    <x v="2"/>
    <x v="2"/>
    <n v="1"/>
  </r>
  <r>
    <d v="2020-03-12T00:00:00"/>
    <n v="36.560001"/>
    <x v="2"/>
    <x v="2"/>
    <n v="1"/>
  </r>
  <r>
    <d v="2020-03-13T00:00:00"/>
    <n v="38.080002"/>
    <x v="2"/>
    <x v="2"/>
    <n v="1"/>
  </r>
  <r>
    <d v="2020-03-16T00:00:00"/>
    <n v="36.200001"/>
    <x v="2"/>
    <x v="2"/>
    <n v="1"/>
  </r>
  <r>
    <d v="2020-03-17T00:00:00"/>
    <n v="37.560001"/>
    <x v="2"/>
    <x v="2"/>
    <n v="1"/>
  </r>
  <r>
    <d v="2020-03-18T00:00:00"/>
    <n v="36.5"/>
    <x v="2"/>
    <x v="2"/>
    <n v="1"/>
  </r>
  <r>
    <d v="2020-03-19T00:00:00"/>
    <n v="36"/>
    <x v="2"/>
    <x v="2"/>
    <n v="1"/>
  </r>
  <r>
    <d v="2020-03-20T00:00:00"/>
    <n v="36.5"/>
    <x v="2"/>
    <x v="2"/>
    <n v="1"/>
  </r>
  <r>
    <d v="2020-03-23T00:00:00"/>
    <n v="34.419998"/>
    <x v="2"/>
    <x v="2"/>
    <n v="1"/>
  </r>
  <r>
    <d v="2020-03-24T00:00:00"/>
    <n v="33.799999"/>
    <x v="2"/>
    <x v="2"/>
    <n v="1"/>
  </r>
  <r>
    <d v="2020-03-25T00:00:00"/>
    <n v="34.040000999999997"/>
    <x v="2"/>
    <x v="2"/>
    <n v="1"/>
  </r>
  <r>
    <d v="2020-03-26T00:00:00"/>
    <n v="33.080002"/>
    <x v="2"/>
    <x v="2"/>
    <n v="1"/>
  </r>
  <r>
    <d v="2020-03-27T00:00:00"/>
    <n v="33.099997999999999"/>
    <x v="2"/>
    <x v="2"/>
    <n v="1"/>
  </r>
  <r>
    <d v="2020-03-30T00:00:00"/>
    <n v="31.549999"/>
    <x v="2"/>
    <x v="2"/>
    <n v="1"/>
  </r>
  <r>
    <d v="2020-03-31T00:00:00"/>
    <n v="32.029998999999997"/>
    <x v="2"/>
    <x v="2"/>
    <n v="1"/>
  </r>
  <r>
    <d v="2020-04-01T00:00:00"/>
    <n v="32.459999000000003"/>
    <x v="2"/>
    <x v="3"/>
    <n v="1"/>
  </r>
  <r>
    <d v="2020-04-02T00:00:00"/>
    <n v="32.869999"/>
    <x v="2"/>
    <x v="3"/>
    <n v="1"/>
  </r>
  <r>
    <d v="2020-04-03T00:00:00"/>
    <n v="32.310001"/>
    <x v="2"/>
    <x v="3"/>
    <n v="1"/>
  </r>
  <r>
    <d v="2020-04-07T00:00:00"/>
    <n v="32.82"/>
    <x v="2"/>
    <x v="3"/>
    <n v="1"/>
  </r>
  <r>
    <d v="2020-04-08T00:00:00"/>
    <n v="32.82"/>
    <x v="2"/>
    <x v="3"/>
    <n v="1"/>
  </r>
  <r>
    <d v="2020-04-09T00:00:00"/>
    <n v="32.529998999999997"/>
    <x v="2"/>
    <x v="3"/>
    <n v="1"/>
  </r>
  <r>
    <d v="2020-04-10T00:00:00"/>
    <n v="31.040001"/>
    <x v="2"/>
    <x v="3"/>
    <n v="1"/>
  </r>
  <r>
    <d v="2020-04-13T00:00:00"/>
    <n v="31.280000999999999"/>
    <x v="2"/>
    <x v="3"/>
    <n v="1"/>
  </r>
  <r>
    <d v="2020-04-14T00:00:00"/>
    <n v="31.43"/>
    <x v="2"/>
    <x v="3"/>
    <n v="1"/>
  </r>
  <r>
    <d v="2020-04-15T00:00:00"/>
    <n v="31.139999"/>
    <x v="2"/>
    <x v="3"/>
    <n v="1"/>
  </r>
  <r>
    <d v="2020-04-16T00:00:00"/>
    <n v="31.34"/>
    <x v="2"/>
    <x v="3"/>
    <n v="1"/>
  </r>
  <r>
    <d v="2020-04-17T00:00:00"/>
    <n v="31.6"/>
    <x v="2"/>
    <x v="3"/>
    <n v="1"/>
  </r>
  <r>
    <d v="2020-04-20T00:00:00"/>
    <n v="31.610001"/>
    <x v="2"/>
    <x v="3"/>
    <n v="1"/>
  </r>
  <r>
    <d v="2020-04-21T00:00:00"/>
    <n v="31.32"/>
    <x v="2"/>
    <x v="3"/>
    <n v="1"/>
  </r>
  <r>
    <d v="2020-04-22T00:00:00"/>
    <n v="31.940000999999999"/>
    <x v="2"/>
    <x v="3"/>
    <n v="1"/>
  </r>
  <r>
    <d v="2020-04-23T00:00:00"/>
    <n v="32.5"/>
    <x v="2"/>
    <x v="3"/>
    <n v="1"/>
  </r>
  <r>
    <d v="2020-04-24T00:00:00"/>
    <n v="32.259998000000003"/>
    <x v="2"/>
    <x v="3"/>
    <n v="1"/>
  </r>
  <r>
    <d v="2020-04-27T00:00:00"/>
    <n v="31.98"/>
    <x v="2"/>
    <x v="3"/>
    <n v="1"/>
  </r>
  <r>
    <d v="2020-04-28T00:00:00"/>
    <n v="33.330002"/>
    <x v="2"/>
    <x v="3"/>
    <n v="1"/>
  </r>
  <r>
    <d v="2020-04-29T00:00:00"/>
    <n v="34"/>
    <x v="2"/>
    <x v="3"/>
    <n v="1"/>
  </r>
  <r>
    <d v="2020-04-30T00:00:00"/>
    <n v="34.470001000000003"/>
    <x v="2"/>
    <x v="3"/>
    <n v="1"/>
  </r>
  <r>
    <d v="2020-05-06T00:00:00"/>
    <n v="35.43"/>
    <x v="2"/>
    <x v="3"/>
    <n v="1"/>
  </r>
  <r>
    <d v="2020-05-07T00:00:00"/>
    <n v="35.200001"/>
    <x v="2"/>
    <x v="3"/>
    <n v="1"/>
  </r>
  <r>
    <d v="2020-05-08T00:00:00"/>
    <n v="36.360000999999997"/>
    <x v="2"/>
    <x v="3"/>
    <n v="1"/>
  </r>
  <r>
    <d v="2020-05-11T00:00:00"/>
    <n v="38.639999000000003"/>
    <x v="2"/>
    <x v="3"/>
    <n v="1"/>
  </r>
  <r>
    <d v="2020-05-12T00:00:00"/>
    <n v="38.729999999999997"/>
    <x v="2"/>
    <x v="3"/>
    <n v="1"/>
  </r>
  <r>
    <d v="2020-05-13T00:00:00"/>
    <n v="38.360000999999997"/>
    <x v="2"/>
    <x v="3"/>
    <n v="1"/>
  </r>
  <r>
    <d v="2020-05-14T00:00:00"/>
    <n v="38.169998"/>
    <x v="2"/>
    <x v="3"/>
    <n v="1"/>
  </r>
  <r>
    <d v="2020-05-15T00:00:00"/>
    <n v="37.729999999999997"/>
    <x v="2"/>
    <x v="3"/>
    <n v="1"/>
  </r>
  <r>
    <d v="2020-05-18T00:00:00"/>
    <n v="36.619999"/>
    <x v="2"/>
    <x v="3"/>
    <n v="1"/>
  </r>
  <r>
    <d v="2020-05-19T00:00:00"/>
    <n v="36.860000999999997"/>
    <x v="2"/>
    <x v="3"/>
    <n v="1"/>
  </r>
  <r>
    <d v="2020-05-20T00:00:00"/>
    <n v="36.049999"/>
    <x v="2"/>
    <x v="3"/>
    <n v="1"/>
  </r>
  <r>
    <d v="2020-05-21T00:00:00"/>
    <n v="35.869999"/>
    <x v="2"/>
    <x v="3"/>
    <n v="1"/>
  </r>
  <r>
    <d v="2020-05-22T00:00:00"/>
    <n v="36.159999999999997"/>
    <x v="2"/>
    <x v="3"/>
    <n v="1"/>
  </r>
  <r>
    <d v="2020-05-25T00:00:00"/>
    <n v="36.009998000000003"/>
    <x v="2"/>
    <x v="3"/>
    <n v="1"/>
  </r>
  <r>
    <d v="2020-05-26T00:00:00"/>
    <n v="37.57"/>
    <x v="2"/>
    <x v="3"/>
    <n v="1"/>
  </r>
  <r>
    <d v="2020-05-27T00:00:00"/>
    <n v="37.189999"/>
    <x v="2"/>
    <x v="3"/>
    <n v="1"/>
  </r>
  <r>
    <d v="2020-05-28T00:00:00"/>
    <n v="36.82"/>
    <x v="2"/>
    <x v="3"/>
    <n v="1"/>
  </r>
  <r>
    <d v="2020-05-29T00:00:00"/>
    <n v="35.700001"/>
    <x v="2"/>
    <x v="3"/>
    <n v="1"/>
  </r>
  <r>
    <d v="2020-06-01T00:00:00"/>
    <n v="38.110000999999997"/>
    <x v="2"/>
    <x v="3"/>
    <n v="1"/>
  </r>
  <r>
    <d v="2020-06-02T00:00:00"/>
    <n v="38.040000999999997"/>
    <x v="2"/>
    <x v="3"/>
    <n v="1"/>
  </r>
  <r>
    <d v="2020-06-03T00:00:00"/>
    <n v="38.110000999999997"/>
    <x v="2"/>
    <x v="3"/>
    <n v="1"/>
  </r>
  <r>
    <d v="2020-06-04T00:00:00"/>
    <n v="39.07"/>
    <x v="2"/>
    <x v="3"/>
    <n v="1"/>
  </r>
  <r>
    <d v="2020-06-05T00:00:00"/>
    <n v="40.380001"/>
    <x v="2"/>
    <x v="3"/>
    <n v="1"/>
  </r>
  <r>
    <d v="2020-06-08T00:00:00"/>
    <n v="40.509998000000003"/>
    <x v="2"/>
    <x v="3"/>
    <n v="1"/>
  </r>
  <r>
    <d v="2020-06-09T00:00:00"/>
    <n v="39.979999999999997"/>
    <x v="2"/>
    <x v="3"/>
    <n v="1"/>
  </r>
  <r>
    <d v="2020-06-10T00:00:00"/>
    <n v="40.07"/>
    <x v="2"/>
    <x v="3"/>
    <n v="1"/>
  </r>
  <r>
    <d v="2020-06-11T00:00:00"/>
    <n v="39.689999"/>
    <x v="2"/>
    <x v="3"/>
    <n v="1"/>
  </r>
  <r>
    <d v="2020-06-12T00:00:00"/>
    <n v="39.790000999999997"/>
    <x v="2"/>
    <x v="3"/>
    <n v="1"/>
  </r>
  <r>
    <d v="2020-06-15T00:00:00"/>
    <n v="39.32"/>
    <x v="2"/>
    <x v="3"/>
    <n v="1"/>
  </r>
  <r>
    <d v="2020-06-16T00:00:00"/>
    <n v="40.110000999999997"/>
    <x v="2"/>
    <x v="3"/>
    <n v="1"/>
  </r>
  <r>
    <d v="2020-06-17T00:00:00"/>
    <n v="40.380001"/>
    <x v="2"/>
    <x v="3"/>
    <n v="1"/>
  </r>
  <r>
    <d v="2020-06-18T00:00:00"/>
    <n v="40.07"/>
    <x v="2"/>
    <x v="3"/>
    <n v="1"/>
  </r>
  <r>
    <d v="2020-06-19T00:00:00"/>
    <n v="40"/>
    <x v="2"/>
    <x v="3"/>
    <n v="1"/>
  </r>
  <r>
    <d v="2020-06-22T00:00:00"/>
    <n v="40.610000999999997"/>
    <x v="2"/>
    <x v="3"/>
    <n v="1"/>
  </r>
  <r>
    <d v="2020-06-23T00:00:00"/>
    <n v="40.520000000000003"/>
    <x v="2"/>
    <x v="3"/>
    <n v="1"/>
  </r>
  <r>
    <d v="2020-06-24T00:00:00"/>
    <n v="40.400002000000001"/>
    <x v="2"/>
    <x v="3"/>
    <n v="1"/>
  </r>
  <r>
    <d v="2020-06-29T00:00:00"/>
    <n v="40.610000999999997"/>
    <x v="2"/>
    <x v="3"/>
    <n v="1"/>
  </r>
  <r>
    <d v="2020-06-30T00:00:00"/>
    <n v="44.669998"/>
    <x v="2"/>
    <x v="3"/>
    <n v="1"/>
  </r>
  <r>
    <d v="2020-07-01T00:00:00"/>
    <n v="45.799999"/>
    <x v="2"/>
    <x v="0"/>
    <n v="2"/>
  </r>
  <r>
    <d v="2020-07-02T00:00:00"/>
    <n v="44.48"/>
    <x v="2"/>
    <x v="0"/>
    <n v="2"/>
  </r>
  <r>
    <d v="2020-07-03T00:00:00"/>
    <n v="44.169998"/>
    <x v="2"/>
    <x v="0"/>
    <n v="2"/>
  </r>
  <r>
    <d v="2020-07-06T00:00:00"/>
    <n v="44.52"/>
    <x v="2"/>
    <x v="0"/>
    <n v="2"/>
  </r>
  <r>
    <d v="2020-07-07T00:00:00"/>
    <n v="45.290000999999997"/>
    <x v="2"/>
    <x v="0"/>
    <n v="2"/>
  </r>
  <r>
    <d v="2020-07-08T00:00:00"/>
    <n v="46.119999"/>
    <x v="2"/>
    <x v="0"/>
    <n v="2"/>
  </r>
  <r>
    <d v="2020-07-09T00:00:00"/>
    <n v="47.700001"/>
    <x v="2"/>
    <x v="0"/>
    <n v="2"/>
  </r>
  <r>
    <d v="2020-07-10T00:00:00"/>
    <n v="46.450001"/>
    <x v="2"/>
    <x v="0"/>
    <n v="2"/>
  </r>
  <r>
    <d v="2020-07-13T00:00:00"/>
    <n v="47.450001"/>
    <x v="2"/>
    <x v="0"/>
    <n v="2"/>
  </r>
  <r>
    <d v="2020-07-14T00:00:00"/>
    <n v="46.700001"/>
    <x v="2"/>
    <x v="0"/>
    <n v="2"/>
  </r>
  <r>
    <d v="2020-07-15T00:00:00"/>
    <n v="44.5"/>
    <x v="2"/>
    <x v="0"/>
    <n v="2"/>
  </r>
  <r>
    <d v="2020-07-16T00:00:00"/>
    <n v="42.779998999999997"/>
    <x v="2"/>
    <x v="0"/>
    <n v="2"/>
  </r>
  <r>
    <d v="2020-07-17T00:00:00"/>
    <n v="43.27"/>
    <x v="2"/>
    <x v="0"/>
    <n v="2"/>
  </r>
  <r>
    <d v="2020-07-20T00:00:00"/>
    <n v="45"/>
    <x v="2"/>
    <x v="0"/>
    <n v="2"/>
  </r>
  <r>
    <d v="2020-07-21T00:00:00"/>
    <n v="46"/>
    <x v="2"/>
    <x v="0"/>
    <n v="2"/>
  </r>
  <r>
    <d v="2020-07-22T00:00:00"/>
    <n v="45.220001000000003"/>
    <x v="2"/>
    <x v="0"/>
    <n v="2"/>
  </r>
  <r>
    <d v="2020-07-23T00:00:00"/>
    <n v="45.599997999999999"/>
    <x v="2"/>
    <x v="0"/>
    <n v="2"/>
  </r>
  <r>
    <d v="2020-07-24T00:00:00"/>
    <n v="42.990001999999997"/>
    <x v="2"/>
    <x v="0"/>
    <n v="2"/>
  </r>
  <r>
    <d v="2020-07-27T00:00:00"/>
    <n v="41.889999000000003"/>
    <x v="2"/>
    <x v="0"/>
    <n v="2"/>
  </r>
  <r>
    <d v="2020-07-28T00:00:00"/>
    <n v="42.09"/>
    <x v="2"/>
    <x v="0"/>
    <n v="2"/>
  </r>
  <r>
    <d v="2020-07-29T00:00:00"/>
    <n v="43.650002000000001"/>
    <x v="2"/>
    <x v="0"/>
    <n v="2"/>
  </r>
  <r>
    <d v="2020-07-30T00:00:00"/>
    <n v="43.380001"/>
    <x v="2"/>
    <x v="0"/>
    <n v="2"/>
  </r>
  <r>
    <d v="2020-07-31T00:00:00"/>
    <n v="43.200001"/>
    <x v="2"/>
    <x v="0"/>
    <n v="2"/>
  </r>
  <r>
    <d v="2020-08-03T00:00:00"/>
    <n v="44.700001"/>
    <x v="2"/>
    <x v="0"/>
    <n v="2"/>
  </r>
  <r>
    <d v="2020-08-04T00:00:00"/>
    <n v="44.369999"/>
    <x v="2"/>
    <x v="0"/>
    <n v="2"/>
  </r>
  <r>
    <d v="2020-08-05T00:00:00"/>
    <n v="43.130001"/>
    <x v="2"/>
    <x v="0"/>
    <n v="2"/>
  </r>
  <r>
    <d v="2020-08-06T00:00:00"/>
    <n v="43.200001"/>
    <x v="2"/>
    <x v="0"/>
    <n v="2"/>
  </r>
  <r>
    <d v="2020-08-07T00:00:00"/>
    <n v="42.150002000000001"/>
    <x v="2"/>
    <x v="0"/>
    <n v="2"/>
  </r>
  <r>
    <d v="2020-08-10T00:00:00"/>
    <n v="42.580002"/>
    <x v="2"/>
    <x v="0"/>
    <n v="2"/>
  </r>
  <r>
    <d v="2020-08-11T00:00:00"/>
    <n v="41.450001"/>
    <x v="2"/>
    <x v="0"/>
    <n v="2"/>
  </r>
  <r>
    <d v="2020-08-12T00:00:00"/>
    <n v="40"/>
    <x v="2"/>
    <x v="0"/>
    <n v="2"/>
  </r>
  <r>
    <d v="2020-08-13T00:00:00"/>
    <n v="40"/>
    <x v="2"/>
    <x v="0"/>
    <n v="2"/>
  </r>
  <r>
    <d v="2020-08-14T00:00:00"/>
    <n v="40.799999"/>
    <x v="2"/>
    <x v="0"/>
    <n v="2"/>
  </r>
  <r>
    <d v="2020-08-17T00:00:00"/>
    <n v="42.189999"/>
    <x v="2"/>
    <x v="0"/>
    <n v="2"/>
  </r>
  <r>
    <d v="2020-08-18T00:00:00"/>
    <n v="42.27"/>
    <x v="2"/>
    <x v="0"/>
    <n v="2"/>
  </r>
  <r>
    <d v="2020-08-19T00:00:00"/>
    <n v="42.349997999999999"/>
    <x v="2"/>
    <x v="0"/>
    <n v="2"/>
  </r>
  <r>
    <d v="2020-08-20T00:00:00"/>
    <n v="42.419998"/>
    <x v="2"/>
    <x v="0"/>
    <n v="2"/>
  </r>
  <r>
    <d v="2020-08-21T00:00:00"/>
    <n v="42.150002000000001"/>
    <x v="2"/>
    <x v="0"/>
    <n v="2"/>
  </r>
  <r>
    <d v="2020-08-24T00:00:00"/>
    <n v="43.82"/>
    <x v="2"/>
    <x v="0"/>
    <n v="2"/>
  </r>
  <r>
    <d v="2020-08-25T00:00:00"/>
    <n v="43.599997999999999"/>
    <x v="2"/>
    <x v="0"/>
    <n v="2"/>
  </r>
  <r>
    <d v="2020-08-26T00:00:00"/>
    <n v="42.23"/>
    <x v="2"/>
    <x v="0"/>
    <n v="2"/>
  </r>
  <r>
    <d v="2020-08-27T00:00:00"/>
    <n v="41.869999"/>
    <x v="2"/>
    <x v="0"/>
    <n v="2"/>
  </r>
  <r>
    <d v="2020-08-28T00:00:00"/>
    <n v="43.18"/>
    <x v="2"/>
    <x v="0"/>
    <n v="2"/>
  </r>
  <r>
    <d v="2020-08-31T00:00:00"/>
    <n v="44.27"/>
    <x v="2"/>
    <x v="0"/>
    <n v="2"/>
  </r>
  <r>
    <d v="2020-09-01T00:00:00"/>
    <n v="44"/>
    <x v="2"/>
    <x v="0"/>
    <n v="2"/>
  </r>
  <r>
    <d v="2020-09-02T00:00:00"/>
    <n v="44.959999000000003"/>
    <x v="2"/>
    <x v="0"/>
    <n v="2"/>
  </r>
  <r>
    <d v="2020-09-03T00:00:00"/>
    <n v="43.98"/>
    <x v="2"/>
    <x v="0"/>
    <n v="2"/>
  </r>
  <r>
    <d v="2020-09-04T00:00:00"/>
    <n v="44.060001"/>
    <x v="2"/>
    <x v="0"/>
    <n v="2"/>
  </r>
  <r>
    <d v="2020-09-07T00:00:00"/>
    <n v="44.549999"/>
    <x v="2"/>
    <x v="0"/>
    <n v="2"/>
  </r>
  <r>
    <d v="2020-09-08T00:00:00"/>
    <n v="43.880001"/>
    <x v="2"/>
    <x v="0"/>
    <n v="2"/>
  </r>
  <r>
    <d v="2020-09-09T00:00:00"/>
    <n v="40.630001"/>
    <x v="2"/>
    <x v="0"/>
    <n v="2"/>
  </r>
  <r>
    <d v="2020-09-10T00:00:00"/>
    <n v="40"/>
    <x v="2"/>
    <x v="0"/>
    <n v="2"/>
  </r>
  <r>
    <d v="2020-09-11T00:00:00"/>
    <n v="40.299999"/>
    <x v="2"/>
    <x v="0"/>
    <n v="2"/>
  </r>
  <r>
    <d v="2020-09-14T00:00:00"/>
    <n v="39.909999999999997"/>
    <x v="2"/>
    <x v="0"/>
    <n v="2"/>
  </r>
  <r>
    <d v="2020-09-15T00:00:00"/>
    <n v="40.340000000000003"/>
    <x v="2"/>
    <x v="0"/>
    <n v="2"/>
  </r>
  <r>
    <d v="2020-09-16T00:00:00"/>
    <n v="39.860000999999997"/>
    <x v="2"/>
    <x v="0"/>
    <n v="2"/>
  </r>
  <r>
    <d v="2020-09-17T00:00:00"/>
    <n v="40.529998999999997"/>
    <x v="2"/>
    <x v="0"/>
    <n v="2"/>
  </r>
  <r>
    <d v="2020-09-18T00:00:00"/>
    <n v="41.029998999999997"/>
    <x v="2"/>
    <x v="0"/>
    <n v="2"/>
  </r>
  <r>
    <d v="2020-09-21T00:00:00"/>
    <n v="40.639999000000003"/>
    <x v="2"/>
    <x v="0"/>
    <n v="2"/>
  </r>
  <r>
    <d v="2020-09-22T00:00:00"/>
    <n v="40.299999"/>
    <x v="2"/>
    <x v="0"/>
    <n v="2"/>
  </r>
  <r>
    <d v="2020-09-23T00:00:00"/>
    <n v="40.360000999999997"/>
    <x v="2"/>
    <x v="0"/>
    <n v="2"/>
  </r>
  <r>
    <d v="2020-09-24T00:00:00"/>
    <n v="38.799999"/>
    <x v="2"/>
    <x v="0"/>
    <n v="2"/>
  </r>
  <r>
    <d v="2020-09-25T00:00:00"/>
    <n v="38"/>
    <x v="2"/>
    <x v="0"/>
    <n v="2"/>
  </r>
  <r>
    <d v="2020-09-28T00:00:00"/>
    <n v="37.900002000000001"/>
    <x v="2"/>
    <x v="0"/>
    <n v="2"/>
  </r>
  <r>
    <d v="2020-09-29T00:00:00"/>
    <n v="38.290000999999997"/>
    <x v="2"/>
    <x v="0"/>
    <n v="2"/>
  </r>
  <r>
    <d v="2020-09-30T00:00:00"/>
    <n v="38.080002"/>
    <x v="2"/>
    <x v="0"/>
    <n v="2"/>
  </r>
  <r>
    <d v="2020-10-09T00:00:00"/>
    <n v="39.740001999999997"/>
    <x v="2"/>
    <x v="1"/>
    <n v="2"/>
  </r>
  <r>
    <d v="2020-10-12T00:00:00"/>
    <n v="40.5"/>
    <x v="2"/>
    <x v="1"/>
    <n v="2"/>
  </r>
  <r>
    <d v="2020-10-13T00:00:00"/>
    <n v="40.700001"/>
    <x v="2"/>
    <x v="1"/>
    <n v="2"/>
  </r>
  <r>
    <d v="2020-10-14T00:00:00"/>
    <n v="40.669998"/>
    <x v="2"/>
    <x v="1"/>
    <n v="2"/>
  </r>
  <r>
    <d v="2020-10-15T00:00:00"/>
    <n v="39.950001"/>
    <x v="2"/>
    <x v="1"/>
    <n v="2"/>
  </r>
  <r>
    <d v="2020-10-16T00:00:00"/>
    <n v="39.979999999999997"/>
    <x v="2"/>
    <x v="1"/>
    <n v="2"/>
  </r>
  <r>
    <d v="2020-10-19T00:00:00"/>
    <n v="40.310001"/>
    <x v="2"/>
    <x v="1"/>
    <n v="2"/>
  </r>
  <r>
    <d v="2020-10-20T00:00:00"/>
    <n v="40.700001"/>
    <x v="2"/>
    <x v="1"/>
    <n v="2"/>
  </r>
  <r>
    <d v="2020-10-21T00:00:00"/>
    <n v="40.009998000000003"/>
    <x v="2"/>
    <x v="1"/>
    <n v="2"/>
  </r>
  <r>
    <d v="2020-10-22T00:00:00"/>
    <n v="40.400002000000001"/>
    <x v="2"/>
    <x v="1"/>
    <n v="2"/>
  </r>
  <r>
    <d v="2020-10-23T00:00:00"/>
    <n v="39.459999000000003"/>
    <x v="2"/>
    <x v="1"/>
    <n v="2"/>
  </r>
  <r>
    <d v="2020-10-26T00:00:00"/>
    <n v="38.400002000000001"/>
    <x v="2"/>
    <x v="1"/>
    <n v="2"/>
  </r>
  <r>
    <d v="2020-10-27T00:00:00"/>
    <n v="39.279998999999997"/>
    <x v="2"/>
    <x v="1"/>
    <n v="2"/>
  </r>
  <r>
    <d v="2020-10-28T00:00:00"/>
    <n v="39.220001000000003"/>
    <x v="2"/>
    <x v="1"/>
    <n v="2"/>
  </r>
  <r>
    <d v="2020-10-29T00:00:00"/>
    <n v="40.509998000000003"/>
    <x v="2"/>
    <x v="1"/>
    <n v="2"/>
  </r>
  <r>
    <d v="2020-10-30T00:00:00"/>
    <n v="36.720001000000003"/>
    <x v="2"/>
    <x v="1"/>
    <n v="2"/>
  </r>
  <r>
    <d v="2020-11-02T00:00:00"/>
    <n v="35.259998000000003"/>
    <x v="2"/>
    <x v="1"/>
    <n v="2"/>
  </r>
  <r>
    <d v="2020-11-03T00:00:00"/>
    <n v="35.090000000000003"/>
    <x v="2"/>
    <x v="1"/>
    <n v="2"/>
  </r>
  <r>
    <d v="2020-11-04T00:00:00"/>
    <n v="35.369999"/>
    <x v="2"/>
    <x v="1"/>
    <n v="2"/>
  </r>
  <r>
    <d v="2020-11-05T00:00:00"/>
    <n v="35.959999000000003"/>
    <x v="2"/>
    <x v="1"/>
    <n v="2"/>
  </r>
  <r>
    <d v="2020-11-06T00:00:00"/>
    <n v="35.689999"/>
    <x v="2"/>
    <x v="1"/>
    <n v="2"/>
  </r>
  <r>
    <d v="2020-11-09T00:00:00"/>
    <n v="36.200001"/>
    <x v="2"/>
    <x v="1"/>
    <n v="2"/>
  </r>
  <r>
    <d v="2020-11-10T00:00:00"/>
    <n v="36.779998999999997"/>
    <x v="2"/>
    <x v="1"/>
    <n v="2"/>
  </r>
  <r>
    <d v="2020-11-11T00:00:00"/>
    <n v="36.520000000000003"/>
    <x v="2"/>
    <x v="1"/>
    <n v="2"/>
  </r>
  <r>
    <d v="2020-11-12T00:00:00"/>
    <n v="36.330002"/>
    <x v="2"/>
    <x v="1"/>
    <n v="2"/>
  </r>
  <r>
    <d v="2020-11-13T00:00:00"/>
    <n v="36.340000000000003"/>
    <x v="2"/>
    <x v="1"/>
    <n v="2"/>
  </r>
  <r>
    <d v="2020-11-16T00:00:00"/>
    <n v="36.330002"/>
    <x v="2"/>
    <x v="1"/>
    <n v="2"/>
  </r>
  <r>
    <d v="2020-11-17T00:00:00"/>
    <n v="37.119999"/>
    <x v="2"/>
    <x v="1"/>
    <n v="2"/>
  </r>
  <r>
    <d v="2020-11-18T00:00:00"/>
    <n v="37.560001"/>
    <x v="2"/>
    <x v="1"/>
    <n v="2"/>
  </r>
  <r>
    <d v="2020-11-19T00:00:00"/>
    <n v="37.07"/>
    <x v="2"/>
    <x v="1"/>
    <n v="2"/>
  </r>
  <r>
    <d v="2020-11-20T00:00:00"/>
    <n v="36.919998"/>
    <x v="2"/>
    <x v="1"/>
    <n v="2"/>
  </r>
  <r>
    <d v="2020-11-23T00:00:00"/>
    <n v="36.900002000000001"/>
    <x v="2"/>
    <x v="1"/>
    <n v="2"/>
  </r>
  <r>
    <d v="2020-11-24T00:00:00"/>
    <n v="37.380001"/>
    <x v="2"/>
    <x v="1"/>
    <n v="2"/>
  </r>
  <r>
    <d v="2020-11-25T00:00:00"/>
    <n v="37.479999999999997"/>
    <x v="2"/>
    <x v="1"/>
    <n v="2"/>
  </r>
  <r>
    <d v="2020-11-26T00:00:00"/>
    <n v="37.700001"/>
    <x v="2"/>
    <x v="1"/>
    <n v="2"/>
  </r>
  <r>
    <d v="2020-11-27T00:00:00"/>
    <n v="37.560001"/>
    <x v="2"/>
    <x v="1"/>
    <n v="2"/>
  </r>
  <r>
    <d v="2020-11-30T00:00:00"/>
    <n v="37.450001"/>
    <x v="2"/>
    <x v="1"/>
    <n v="2"/>
  </r>
  <r>
    <d v="2020-12-01T00:00:00"/>
    <n v="37.619999"/>
    <x v="2"/>
    <x v="1"/>
    <n v="2"/>
  </r>
  <r>
    <d v="2020-12-02T00:00:00"/>
    <n v="37.900002000000001"/>
    <x v="2"/>
    <x v="1"/>
    <n v="2"/>
  </r>
  <r>
    <d v="2020-12-03T00:00:00"/>
    <n v="37.830002"/>
    <x v="2"/>
    <x v="1"/>
    <n v="2"/>
  </r>
  <r>
    <d v="2020-12-04T00:00:00"/>
    <n v="37.779998999999997"/>
    <x v="2"/>
    <x v="1"/>
    <n v="2"/>
  </r>
  <r>
    <d v="2020-12-07T00:00:00"/>
    <n v="37.840000000000003"/>
    <x v="2"/>
    <x v="1"/>
    <n v="2"/>
  </r>
  <r>
    <d v="2020-12-08T00:00:00"/>
    <n v="37.159999999999997"/>
    <x v="2"/>
    <x v="1"/>
    <n v="2"/>
  </r>
  <r>
    <d v="2020-12-09T00:00:00"/>
    <n v="36.830002"/>
    <x v="2"/>
    <x v="1"/>
    <n v="2"/>
  </r>
  <r>
    <d v="2020-12-10T00:00:00"/>
    <n v="35.959999000000003"/>
    <x v="2"/>
    <x v="1"/>
    <n v="2"/>
  </r>
  <r>
    <d v="2020-12-11T00:00:00"/>
    <n v="35.330002"/>
    <x v="2"/>
    <x v="1"/>
    <n v="2"/>
  </r>
  <r>
    <d v="2020-12-14T00:00:00"/>
    <n v="35.43"/>
    <x v="2"/>
    <x v="1"/>
    <n v="2"/>
  </r>
  <r>
    <d v="2020-12-15T00:00:00"/>
    <n v="35.889999000000003"/>
    <x v="2"/>
    <x v="1"/>
    <n v="2"/>
  </r>
  <r>
    <d v="2020-12-16T00:00:00"/>
    <n v="36.110000999999997"/>
    <x v="2"/>
    <x v="1"/>
    <n v="2"/>
  </r>
  <r>
    <d v="2020-12-17T00:00:00"/>
    <n v="36.200001"/>
    <x v="2"/>
    <x v="1"/>
    <n v="2"/>
  </r>
  <r>
    <d v="2020-12-18T00:00:00"/>
    <n v="36.099997999999999"/>
    <x v="2"/>
    <x v="1"/>
    <n v="2"/>
  </r>
  <r>
    <d v="2020-12-21T00:00:00"/>
    <n v="36.75"/>
    <x v="2"/>
    <x v="1"/>
    <n v="2"/>
  </r>
  <r>
    <d v="2020-12-22T00:00:00"/>
    <n v="36"/>
    <x v="2"/>
    <x v="1"/>
    <n v="2"/>
  </r>
  <r>
    <d v="2020-12-23T00:00:00"/>
    <n v="36.099997999999999"/>
    <x v="2"/>
    <x v="1"/>
    <n v="2"/>
  </r>
  <r>
    <d v="2020-12-24T00:00:00"/>
    <n v="36.459999000000003"/>
    <x v="2"/>
    <x v="1"/>
    <n v="2"/>
  </r>
  <r>
    <d v="2020-12-25T00:00:00"/>
    <n v="36.759998000000003"/>
    <x v="2"/>
    <x v="1"/>
    <n v="2"/>
  </r>
  <r>
    <d v="2020-12-28T00:00:00"/>
    <n v="35.979999999999997"/>
    <x v="2"/>
    <x v="1"/>
    <n v="2"/>
  </r>
  <r>
    <d v="2020-12-29T00:00:00"/>
    <n v="35.900002000000001"/>
    <x v="2"/>
    <x v="1"/>
    <n v="2"/>
  </r>
  <r>
    <d v="2020-12-30T00:00:00"/>
    <n v="35.709999000000003"/>
    <x v="2"/>
    <x v="1"/>
    <n v="2"/>
  </r>
  <r>
    <d v="2020-12-31T00:00:00"/>
    <n v="36.130001"/>
    <x v="2"/>
    <x v="1"/>
    <n v="2"/>
  </r>
  <r>
    <m/>
    <m/>
    <x v="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232A4-E9D2-4AE8-A2B0-654CF7F15A84}" name="PivotTable1" cacheId="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L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AC9C-D015-40B3-B92E-B5B5CAE4273F}">
  <dimension ref="A1:K156"/>
  <sheetViews>
    <sheetView tabSelected="1" topLeftCell="A126" workbookViewId="0">
      <selection activeCell="B140" sqref="B140"/>
    </sheetView>
  </sheetViews>
  <sheetFormatPr defaultColWidth="24.7109375" defaultRowHeight="15"/>
  <cols>
    <col min="1" max="1" width="49.5703125" style="14" bestFit="1" customWidth="1"/>
    <col min="2" max="11" width="12.140625" bestFit="1" customWidth="1"/>
  </cols>
  <sheetData>
    <row r="1" spans="1:11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 t="s">
        <v>1</v>
      </c>
    </row>
    <row r="2" spans="1:11">
      <c r="A2" s="14" t="s">
        <v>5</v>
      </c>
      <c r="B2">
        <v>9.0733238808993324</v>
      </c>
      <c r="C2">
        <v>9.6822514752610083</v>
      </c>
      <c r="D2">
        <v>9.5255632582322356</v>
      </c>
      <c r="E2">
        <v>7.0228571428571431</v>
      </c>
      <c r="F2">
        <v>8.8505025125628141</v>
      </c>
      <c r="G2">
        <v>8.6894923258559622</v>
      </c>
      <c r="H2">
        <v>10.444904293843766</v>
      </c>
      <c r="I2">
        <v>7.4281842818428201</v>
      </c>
      <c r="J2">
        <v>6.2684210526315791</v>
      </c>
      <c r="K2">
        <v>2.4435351882160394</v>
      </c>
    </row>
    <row r="3" spans="1:11">
      <c r="A3" s="14" t="s">
        <v>9</v>
      </c>
      <c r="B3">
        <v>2.3860644115859833</v>
      </c>
      <c r="C3">
        <v>2.7699727644121652</v>
      </c>
      <c r="D3">
        <v>3.1440641247833621</v>
      </c>
      <c r="E3">
        <v>3.9686530612244897</v>
      </c>
      <c r="F3">
        <v>6.1536850921273034</v>
      </c>
      <c r="G3">
        <v>6.0566706021251475</v>
      </c>
      <c r="H3">
        <v>7.4518235902741861</v>
      </c>
      <c r="I3">
        <v>5.2711020776874431</v>
      </c>
      <c r="J3">
        <v>4.3536541353383464</v>
      </c>
      <c r="K3">
        <v>0.58677577741407527</v>
      </c>
    </row>
    <row r="4" spans="1:11">
      <c r="A4" s="14" t="s">
        <v>15</v>
      </c>
      <c r="B4">
        <v>7.8803494575118718E-2</v>
      </c>
      <c r="C4">
        <v>5.3337523918690323E-2</v>
      </c>
      <c r="D4">
        <v>2.6298381211296098E-2</v>
      </c>
      <c r="E4">
        <v>0.12365997953827675</v>
      </c>
      <c r="F4">
        <v>9.295070013014943E-2</v>
      </c>
      <c r="G4">
        <v>5.3531988170553664E-2</v>
      </c>
      <c r="H4">
        <v>2.4308923946315047E-2</v>
      </c>
      <c r="I4">
        <v>0.11771186686381954</v>
      </c>
      <c r="J4">
        <v>0.12354510345193699</v>
      </c>
      <c r="K4">
        <v>0.10526315789473686</v>
      </c>
    </row>
    <row r="5" spans="1:11">
      <c r="A5" s="14" t="s">
        <v>18</v>
      </c>
      <c r="B5">
        <v>0.27059995021160071</v>
      </c>
      <c r="C5">
        <v>0.28978689183755529</v>
      </c>
      <c r="D5">
        <v>0.29629032258064514</v>
      </c>
      <c r="E5">
        <v>0.27870855148342055</v>
      </c>
      <c r="F5">
        <v>0.28799410753744165</v>
      </c>
      <c r="G5">
        <v>0.26251473477406678</v>
      </c>
      <c r="H5">
        <v>0.25122985581000851</v>
      </c>
      <c r="I5">
        <v>0.24995546053803666</v>
      </c>
      <c r="J5">
        <v>0.2528462998102467</v>
      </c>
      <c r="K5">
        <v>0.22467532467532467</v>
      </c>
    </row>
    <row r="6" spans="1:11">
      <c r="A6" s="14" t="s">
        <v>20</v>
      </c>
      <c r="B6">
        <v>8.8668320926385449E-2</v>
      </c>
      <c r="C6">
        <v>8.0689948892674612E-2</v>
      </c>
      <c r="D6">
        <v>8.9123102866779089E-2</v>
      </c>
      <c r="E6">
        <v>0.12161204605845882</v>
      </c>
      <c r="F6">
        <v>0.10073394495412843</v>
      </c>
      <c r="G6">
        <v>0.10478011472275334</v>
      </c>
      <c r="H6">
        <v>9.0852272727272726E-2</v>
      </c>
      <c r="I6">
        <v>0.12682215743440234</v>
      </c>
      <c r="J6">
        <v>0.15359999999999999</v>
      </c>
      <c r="K6">
        <v>0.29241877256317694</v>
      </c>
    </row>
    <row r="7" spans="1:11">
      <c r="A7" s="14" t="s">
        <v>21</v>
      </c>
      <c r="B7">
        <v>37.422166799999999</v>
      </c>
      <c r="C7">
        <v>42.748181909090889</v>
      </c>
      <c r="D7">
        <v>36.287457694915247</v>
      </c>
      <c r="E7">
        <v>36.155172275862071</v>
      </c>
      <c r="F7">
        <v>33.128688836065578</v>
      </c>
      <c r="G7">
        <v>34.94584613846154</v>
      </c>
      <c r="H7">
        <v>35.749363689655183</v>
      </c>
      <c r="I7">
        <v>37.84004832758621</v>
      </c>
      <c r="J7">
        <v>35.561668683333338</v>
      </c>
      <c r="K7">
        <v>44.873511444444446</v>
      </c>
    </row>
    <row r="10" spans="1:11" ht="15.75" thickBot="1"/>
    <row r="11" spans="1:11">
      <c r="A11" s="17"/>
      <c r="B11" s="17" t="s">
        <v>5</v>
      </c>
      <c r="C11" s="17" t="s">
        <v>9</v>
      </c>
      <c r="D11" s="17" t="s">
        <v>15</v>
      </c>
      <c r="E11" s="17" t="s">
        <v>18</v>
      </c>
      <c r="F11" s="17" t="s">
        <v>20</v>
      </c>
      <c r="G11" s="17" t="s">
        <v>21</v>
      </c>
    </row>
    <row r="12" spans="1:11">
      <c r="A12" s="15" t="s">
        <v>5</v>
      </c>
      <c r="B12" s="15">
        <v>1</v>
      </c>
      <c r="C12" s="15"/>
      <c r="D12" s="15"/>
      <c r="E12" s="15"/>
      <c r="F12" s="15"/>
      <c r="G12" s="15"/>
    </row>
    <row r="13" spans="1:11">
      <c r="A13" s="15" t="s">
        <v>9</v>
      </c>
      <c r="B13" s="15">
        <v>0.56265143588850697</v>
      </c>
      <c r="C13" s="15">
        <v>1</v>
      </c>
      <c r="D13" s="15"/>
      <c r="E13" s="15"/>
      <c r="F13" s="15"/>
      <c r="G13" s="15"/>
    </row>
    <row r="14" spans="1:11">
      <c r="A14" s="15" t="s">
        <v>15</v>
      </c>
      <c r="B14" s="15">
        <v>-0.68260698749838</v>
      </c>
      <c r="C14" s="15">
        <v>-0.22542002913695727</v>
      </c>
      <c r="D14" s="15">
        <v>1</v>
      </c>
      <c r="E14" s="15"/>
      <c r="F14" s="15"/>
      <c r="G14" s="15"/>
    </row>
    <row r="15" spans="1:11">
      <c r="A15" s="15" t="s">
        <v>18</v>
      </c>
      <c r="B15" s="15">
        <v>0.68463539614454716</v>
      </c>
      <c r="C15" s="15">
        <v>9.8786696817847158E-2</v>
      </c>
      <c r="D15" s="15">
        <v>-0.35100110401664342</v>
      </c>
      <c r="E15" s="15">
        <v>1</v>
      </c>
      <c r="F15" s="15"/>
      <c r="G15" s="15"/>
    </row>
    <row r="16" spans="1:11">
      <c r="A16" s="15" t="s">
        <v>20</v>
      </c>
      <c r="B16" s="15">
        <v>-0.96085093140569433</v>
      </c>
      <c r="C16" s="15">
        <v>-0.53481008059961044</v>
      </c>
      <c r="D16" s="15">
        <v>0.48802324666736202</v>
      </c>
      <c r="E16" s="15">
        <v>-0.75979758093258887</v>
      </c>
      <c r="F16" s="15">
        <v>1</v>
      </c>
      <c r="G16" s="15"/>
    </row>
    <row r="17" spans="1:7" ht="15.75" thickBot="1">
      <c r="A17" s="16" t="s">
        <v>21</v>
      </c>
      <c r="B17" s="16">
        <v>-0.52043899513326053</v>
      </c>
      <c r="C17" s="16">
        <v>-0.76151519982770854</v>
      </c>
      <c r="D17" s="16">
        <v>7.1355767891011029E-2</v>
      </c>
      <c r="E17" s="16">
        <v>-0.37745369390874733</v>
      </c>
      <c r="F17" s="16">
        <v>0.59367174738343531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5</v>
      </c>
      <c r="C21" s="14" t="s">
        <v>9</v>
      </c>
      <c r="D21" s="14" t="s">
        <v>15</v>
      </c>
      <c r="E21" s="14" t="s">
        <v>18</v>
      </c>
      <c r="F21" s="14" t="s">
        <v>20</v>
      </c>
      <c r="G21" s="14" t="s">
        <v>21</v>
      </c>
    </row>
    <row r="22" spans="1:7" ht="15.75" thickBot="1">
      <c r="A22" s="6">
        <v>43281</v>
      </c>
      <c r="B22">
        <v>2.4435351882160394</v>
      </c>
      <c r="C22">
        <v>0.58677577741407527</v>
      </c>
      <c r="D22">
        <v>0.10526315789473686</v>
      </c>
      <c r="E22">
        <v>0.22467532467532467</v>
      </c>
      <c r="F22">
        <v>0.29241877256317694</v>
      </c>
      <c r="G22">
        <v>44.873511444444446</v>
      </c>
    </row>
    <row r="23" spans="1:7" ht="15.75" thickBot="1">
      <c r="A23" s="6">
        <v>43373</v>
      </c>
      <c r="B23">
        <v>6.2684210526315791</v>
      </c>
      <c r="C23">
        <v>4.3536541353383464</v>
      </c>
      <c r="D23">
        <v>0.12354510345193699</v>
      </c>
      <c r="E23">
        <v>0.2528462998102467</v>
      </c>
      <c r="F23">
        <v>0.15359999999999999</v>
      </c>
      <c r="G23">
        <v>35.561668683333338</v>
      </c>
    </row>
    <row r="24" spans="1:7" ht="15.75" thickBot="1">
      <c r="A24" s="6">
        <v>43465</v>
      </c>
      <c r="B24">
        <v>7.4281842818428201</v>
      </c>
      <c r="C24">
        <v>5.2711020776874431</v>
      </c>
      <c r="D24">
        <v>0.11771186686381954</v>
      </c>
      <c r="E24">
        <v>0.24995546053803666</v>
      </c>
      <c r="F24">
        <v>0.12682215743440234</v>
      </c>
      <c r="G24">
        <v>37.84004832758621</v>
      </c>
    </row>
    <row r="25" spans="1:7" ht="15.75" thickBot="1">
      <c r="A25" s="6">
        <v>43555</v>
      </c>
      <c r="B25">
        <v>10.444904293843766</v>
      </c>
      <c r="C25">
        <v>7.4518235902741861</v>
      </c>
      <c r="D25">
        <v>2.4308923946315047E-2</v>
      </c>
      <c r="E25">
        <v>0.25122985581000851</v>
      </c>
      <c r="F25">
        <v>9.0852272727272726E-2</v>
      </c>
      <c r="G25">
        <v>35.749363689655183</v>
      </c>
    </row>
    <row r="26" spans="1:7" ht="15.75" thickBot="1">
      <c r="A26" s="6">
        <v>43646</v>
      </c>
      <c r="B26">
        <v>8.6894923258559622</v>
      </c>
      <c r="C26">
        <v>6.0566706021251475</v>
      </c>
      <c r="D26">
        <v>5.3531988170553664E-2</v>
      </c>
      <c r="E26">
        <v>0.26251473477406678</v>
      </c>
      <c r="F26">
        <v>0.10478011472275334</v>
      </c>
      <c r="G26">
        <v>34.94584613846154</v>
      </c>
    </row>
    <row r="27" spans="1:7" ht="15.75" thickBot="1">
      <c r="A27" s="6">
        <v>43738</v>
      </c>
      <c r="B27">
        <v>8.8505025125628141</v>
      </c>
      <c r="C27">
        <v>6.1536850921273034</v>
      </c>
      <c r="D27">
        <v>9.295070013014943E-2</v>
      </c>
      <c r="E27">
        <v>0.28799410753744165</v>
      </c>
      <c r="F27">
        <v>0.10073394495412843</v>
      </c>
      <c r="G27">
        <v>33.128688836065578</v>
      </c>
    </row>
    <row r="28" spans="1:7" ht="15.75" thickBot="1">
      <c r="A28" s="6">
        <v>43830</v>
      </c>
      <c r="B28">
        <v>7.0228571428571431</v>
      </c>
      <c r="C28">
        <v>3.9686530612244897</v>
      </c>
      <c r="D28">
        <v>0.12365997953827675</v>
      </c>
      <c r="E28">
        <v>0.27870855148342055</v>
      </c>
      <c r="F28">
        <v>0.12161204605845882</v>
      </c>
      <c r="G28">
        <v>36.155172275862071</v>
      </c>
    </row>
    <row r="29" spans="1:7" ht="15.75" thickBot="1">
      <c r="A29" s="6">
        <v>43921</v>
      </c>
      <c r="B29">
        <v>9.5255632582322356</v>
      </c>
      <c r="C29">
        <v>3.1440641247833621</v>
      </c>
      <c r="D29">
        <v>2.6298381211296098E-2</v>
      </c>
      <c r="E29">
        <v>0.29629032258064514</v>
      </c>
      <c r="F29">
        <v>8.9123102866779089E-2</v>
      </c>
      <c r="G29">
        <v>36.287457694915247</v>
      </c>
    </row>
    <row r="30" spans="1:7" ht="15.75" thickBot="1">
      <c r="A30" s="6">
        <v>44012</v>
      </c>
      <c r="B30">
        <v>9.6822514752610083</v>
      </c>
      <c r="C30">
        <v>2.7699727644121652</v>
      </c>
      <c r="D30">
        <v>5.3337523918690323E-2</v>
      </c>
      <c r="E30">
        <v>0.28978689183755529</v>
      </c>
      <c r="F30">
        <v>8.0689948892674612E-2</v>
      </c>
      <c r="G30">
        <v>42.748181909090889</v>
      </c>
    </row>
    <row r="31" spans="1:7" ht="15.75" thickBot="1">
      <c r="A31" s="6">
        <v>44104</v>
      </c>
      <c r="B31">
        <v>9.0733238808993324</v>
      </c>
      <c r="C31">
        <v>2.3860644115859833</v>
      </c>
      <c r="D31">
        <v>7.8803494575118718E-2</v>
      </c>
      <c r="E31">
        <v>0.27059995021160071</v>
      </c>
      <c r="F31">
        <v>8.8668320926385449E-2</v>
      </c>
      <c r="G31">
        <v>37.422166799999999</v>
      </c>
    </row>
    <row r="35" spans="1:6">
      <c r="A35" t="s">
        <v>1271</v>
      </c>
    </row>
    <row r="36" spans="1:6" ht="15.75" thickBot="1">
      <c r="A36"/>
    </row>
    <row r="37" spans="1:6">
      <c r="A37" s="18" t="s">
        <v>1272</v>
      </c>
      <c r="B37" s="18"/>
    </row>
    <row r="38" spans="1:6">
      <c r="A38" s="15" t="s">
        <v>1273</v>
      </c>
      <c r="B38" s="15">
        <v>0.86746517777510523</v>
      </c>
    </row>
    <row r="39" spans="1:6">
      <c r="A39" s="15" t="s">
        <v>1274</v>
      </c>
      <c r="B39" s="15">
        <v>0.752495834652395</v>
      </c>
    </row>
    <row r="40" spans="1:6">
      <c r="A40" s="15" t="s">
        <v>1275</v>
      </c>
      <c r="B40" s="15">
        <v>0.44311562796788873</v>
      </c>
    </row>
    <row r="41" spans="1:6">
      <c r="A41" s="15" t="s">
        <v>1276</v>
      </c>
      <c r="B41" s="15">
        <v>2.6993356377406501</v>
      </c>
    </row>
    <row r="42" spans="1:6" ht="15.75" thickBot="1">
      <c r="A42" s="16" t="s">
        <v>1277</v>
      </c>
      <c r="B42" s="16">
        <v>10</v>
      </c>
    </row>
    <row r="43" spans="1:6">
      <c r="A43"/>
    </row>
    <row r="44" spans="1:6" ht="15.75" thickBot="1">
      <c r="A44" t="s">
        <v>1278</v>
      </c>
    </row>
    <row r="45" spans="1:6">
      <c r="A45" s="17"/>
      <c r="B45" s="17" t="s">
        <v>1283</v>
      </c>
      <c r="C45" s="17" t="s">
        <v>1284</v>
      </c>
      <c r="D45" s="17" t="s">
        <v>1285</v>
      </c>
      <c r="E45" s="17" t="s">
        <v>1286</v>
      </c>
      <c r="F45" s="17" t="s">
        <v>1287</v>
      </c>
    </row>
    <row r="46" spans="1:6">
      <c r="A46" s="15" t="s">
        <v>1279</v>
      </c>
      <c r="B46" s="15">
        <v>5</v>
      </c>
      <c r="C46" s="15">
        <v>88.612574870446792</v>
      </c>
      <c r="D46" s="15">
        <v>17.722514974089357</v>
      </c>
      <c r="E46" s="15">
        <v>2.4322688342495051</v>
      </c>
      <c r="F46" s="15">
        <v>0.2048614198668231</v>
      </c>
    </row>
    <row r="47" spans="1:6">
      <c r="A47" s="15" t="s">
        <v>1280</v>
      </c>
      <c r="B47" s="15">
        <v>4</v>
      </c>
      <c r="C47" s="15">
        <v>29.145651540706886</v>
      </c>
      <c r="D47" s="15">
        <v>7.2864128851767216</v>
      </c>
      <c r="E47" s="15"/>
      <c r="F47" s="15"/>
    </row>
    <row r="48" spans="1:6" ht="15.75" thickBot="1">
      <c r="A48" s="16" t="s">
        <v>1281</v>
      </c>
      <c r="B48" s="16">
        <v>9</v>
      </c>
      <c r="C48" s="16">
        <v>117.75822641115369</v>
      </c>
      <c r="D48" s="16"/>
      <c r="E48" s="16"/>
      <c r="F48" s="16"/>
    </row>
    <row r="49" spans="1:9" ht="15.75" thickBot="1">
      <c r="A49"/>
    </row>
    <row r="50" spans="1:9">
      <c r="A50" s="17"/>
      <c r="B50" s="17" t="s">
        <v>1288</v>
      </c>
      <c r="C50" s="17" t="s">
        <v>1276</v>
      </c>
      <c r="D50" s="17" t="s">
        <v>1289</v>
      </c>
      <c r="E50" s="17" t="s">
        <v>1290</v>
      </c>
      <c r="F50" s="17" t="s">
        <v>1291</v>
      </c>
      <c r="G50" s="17" t="s">
        <v>1292</v>
      </c>
      <c r="H50" s="17" t="s">
        <v>1293</v>
      </c>
      <c r="I50" s="17" t="s">
        <v>1294</v>
      </c>
    </row>
    <row r="51" spans="1:9">
      <c r="A51" s="15" t="s">
        <v>1282</v>
      </c>
      <c r="B51" s="15">
        <v>23.517955346511314</v>
      </c>
      <c r="C51" s="15">
        <v>57.556694330062086</v>
      </c>
      <c r="D51" s="15">
        <v>0.40860503926174568</v>
      </c>
      <c r="E51" s="15">
        <v>0.70375841837189235</v>
      </c>
      <c r="F51" s="15">
        <v>-136.28504689755516</v>
      </c>
      <c r="G51" s="15">
        <v>183.32095759057779</v>
      </c>
      <c r="H51" s="15">
        <v>-136.28504689755516</v>
      </c>
      <c r="I51" s="15">
        <v>183.32095759057779</v>
      </c>
    </row>
    <row r="52" spans="1:9">
      <c r="A52" s="15" t="s">
        <v>5</v>
      </c>
      <c r="B52" s="15">
        <v>2.6403386161514959</v>
      </c>
      <c r="C52" s="15">
        <v>3.6487125419522388</v>
      </c>
      <c r="D52" s="15">
        <v>0.72363568951879842</v>
      </c>
      <c r="E52" s="15">
        <v>0.50934385233369128</v>
      </c>
      <c r="F52" s="15">
        <v>-7.4901114612255952</v>
      </c>
      <c r="G52" s="15">
        <v>12.770788693528587</v>
      </c>
      <c r="H52" s="15">
        <v>-7.4901114612255952</v>
      </c>
      <c r="I52" s="15">
        <v>12.770788693528587</v>
      </c>
    </row>
    <row r="53" spans="1:9">
      <c r="A53" s="15" t="s">
        <v>9</v>
      </c>
      <c r="B53" s="15">
        <v>-1.5293038169945032</v>
      </c>
      <c r="C53" s="15">
        <v>0.6709364543997377</v>
      </c>
      <c r="D53" s="15">
        <v>-2.2793571685752498</v>
      </c>
      <c r="E53" s="15">
        <v>8.4846711339639849E-2</v>
      </c>
      <c r="F53" s="15">
        <v>-3.3921220517114175</v>
      </c>
      <c r="G53" s="15">
        <v>0.33351441772241097</v>
      </c>
      <c r="H53" s="15">
        <v>-3.3921220517114175</v>
      </c>
      <c r="I53" s="15">
        <v>0.33351441772241097</v>
      </c>
    </row>
    <row r="54" spans="1:9">
      <c r="A54" s="15" t="s">
        <v>15</v>
      </c>
      <c r="B54" s="15">
        <v>22.252312558245865</v>
      </c>
      <c r="C54" s="15">
        <v>67.461943215905876</v>
      </c>
      <c r="D54" s="15">
        <v>0.32984986049140835</v>
      </c>
      <c r="E54" s="15">
        <v>0.75806448413222838</v>
      </c>
      <c r="F54" s="15">
        <v>-165.05206947068748</v>
      </c>
      <c r="G54" s="15">
        <v>209.55669458717924</v>
      </c>
      <c r="H54" s="15">
        <v>-165.05206947068748</v>
      </c>
      <c r="I54" s="15">
        <v>209.55669458717924</v>
      </c>
    </row>
    <row r="55" spans="1:9">
      <c r="A55" s="15" t="s">
        <v>18</v>
      </c>
      <c r="B55" s="15">
        <v>-47.071146037914602</v>
      </c>
      <c r="C55" s="15">
        <v>77.12464898908587</v>
      </c>
      <c r="D55" s="15">
        <v>-0.61032557885061844</v>
      </c>
      <c r="E55" s="15">
        <v>0.57462015773296271</v>
      </c>
      <c r="F55" s="15">
        <v>-261.20350021376004</v>
      </c>
      <c r="G55" s="15">
        <v>167.06120813793081</v>
      </c>
      <c r="H55" s="15">
        <v>-261.20350021376004</v>
      </c>
      <c r="I55" s="15">
        <v>167.06120813793081</v>
      </c>
    </row>
    <row r="56" spans="1:9" ht="15.75" thickBot="1">
      <c r="A56" s="16" t="s">
        <v>20</v>
      </c>
      <c r="B56" s="16">
        <v>81.564621065297274</v>
      </c>
      <c r="C56" s="16">
        <v>116.48814926930166</v>
      </c>
      <c r="D56" s="16">
        <v>0.70019672882546302</v>
      </c>
      <c r="E56" s="16">
        <v>0.52238964833926338</v>
      </c>
      <c r="F56" s="16">
        <v>-241.85833078700523</v>
      </c>
      <c r="G56" s="16">
        <v>404.98757291759978</v>
      </c>
      <c r="H56" s="16">
        <v>-241.85833078700523</v>
      </c>
      <c r="I56" s="16">
        <v>404.98757291759978</v>
      </c>
    </row>
    <row r="57" spans="1:9">
      <c r="A57"/>
    </row>
    <row r="58" spans="1:9">
      <c r="A58"/>
    </row>
    <row r="60" spans="1:9">
      <c r="A60" t="s">
        <v>1271</v>
      </c>
    </row>
    <row r="61" spans="1:9" ht="15.75" thickBot="1">
      <c r="A61"/>
    </row>
    <row r="62" spans="1:9">
      <c r="A62" s="18" t="s">
        <v>1272</v>
      </c>
      <c r="B62" s="18"/>
    </row>
    <row r="63" spans="1:9">
      <c r="A63" s="15" t="s">
        <v>1273</v>
      </c>
      <c r="B63" s="15">
        <v>0.52043899513326064</v>
      </c>
    </row>
    <row r="64" spans="1:9">
      <c r="A64" s="15" t="s">
        <v>1274</v>
      </c>
      <c r="B64" s="15">
        <v>0.27085674765531814</v>
      </c>
    </row>
    <row r="65" spans="1:9">
      <c r="A65" s="15" t="s">
        <v>1275</v>
      </c>
      <c r="B65" s="15">
        <v>0.17971384111223293</v>
      </c>
    </row>
    <row r="66" spans="1:9">
      <c r="A66" s="15" t="s">
        <v>1276</v>
      </c>
      <c r="B66" s="15">
        <v>3.2760993612024727</v>
      </c>
    </row>
    <row r="67" spans="1:9" ht="15.75" thickBot="1">
      <c r="A67" s="16" t="s">
        <v>1277</v>
      </c>
      <c r="B67" s="16">
        <v>10</v>
      </c>
    </row>
    <row r="68" spans="1:9">
      <c r="A68"/>
    </row>
    <row r="69" spans="1:9" ht="15.75" thickBot="1">
      <c r="A69" t="s">
        <v>1278</v>
      </c>
    </row>
    <row r="70" spans="1:9">
      <c r="A70" s="17"/>
      <c r="B70" s="17" t="s">
        <v>1283</v>
      </c>
      <c r="C70" s="17" t="s">
        <v>1284</v>
      </c>
      <c r="D70" s="17" t="s">
        <v>1285</v>
      </c>
      <c r="E70" s="17" t="s">
        <v>1286</v>
      </c>
      <c r="F70" s="17" t="s">
        <v>1287</v>
      </c>
    </row>
    <row r="71" spans="1:9">
      <c r="A71" s="15" t="s">
        <v>1279</v>
      </c>
      <c r="B71" s="15">
        <v>1</v>
      </c>
      <c r="C71" s="15">
        <v>31.89561021538367</v>
      </c>
      <c r="D71" s="15">
        <v>31.89561021538367</v>
      </c>
      <c r="E71" s="15">
        <v>2.9717808870543125</v>
      </c>
      <c r="F71" s="15">
        <v>0.12301833490936591</v>
      </c>
    </row>
    <row r="72" spans="1:9">
      <c r="A72" s="15" t="s">
        <v>1280</v>
      </c>
      <c r="B72" s="15">
        <v>8</v>
      </c>
      <c r="C72" s="15">
        <v>85.862616195770002</v>
      </c>
      <c r="D72" s="15">
        <v>10.73282702447125</v>
      </c>
      <c r="E72" s="15"/>
      <c r="F72" s="15"/>
    </row>
    <row r="73" spans="1:9" ht="15.75" thickBot="1">
      <c r="A73" s="16" t="s">
        <v>1281</v>
      </c>
      <c r="B73" s="16">
        <v>9</v>
      </c>
      <c r="C73" s="16">
        <v>117.75822641115367</v>
      </c>
      <c r="D73" s="16"/>
      <c r="E73" s="16"/>
      <c r="F73" s="16"/>
    </row>
    <row r="74" spans="1:9" ht="15.75" thickBot="1">
      <c r="A74"/>
    </row>
    <row r="75" spans="1:9">
      <c r="A75" s="17"/>
      <c r="B75" s="17" t="s">
        <v>1288</v>
      </c>
      <c r="C75" s="17" t="s">
        <v>1276</v>
      </c>
      <c r="D75" s="17" t="s">
        <v>1289</v>
      </c>
      <c r="E75" s="17" t="s">
        <v>1290</v>
      </c>
      <c r="F75" s="17" t="s">
        <v>1291</v>
      </c>
      <c r="G75" s="17" t="s">
        <v>1292</v>
      </c>
      <c r="H75" s="17" t="s">
        <v>1293</v>
      </c>
      <c r="I75" s="17" t="s">
        <v>1294</v>
      </c>
    </row>
    <row r="76" spans="1:9">
      <c r="A76" s="15" t="s">
        <v>1282</v>
      </c>
      <c r="B76" s="15">
        <v>43.905389270486019</v>
      </c>
      <c r="C76" s="15">
        <v>3.8734830307197341</v>
      </c>
      <c r="D76" s="15">
        <v>11.334860362697377</v>
      </c>
      <c r="E76" s="15">
        <v>3.3067361414150848E-6</v>
      </c>
      <c r="F76" s="15">
        <v>34.973121384003143</v>
      </c>
      <c r="G76" s="15">
        <v>52.837657156968895</v>
      </c>
      <c r="H76" s="15">
        <v>34.973121384003143</v>
      </c>
      <c r="I76" s="15">
        <v>52.837657156968895</v>
      </c>
    </row>
    <row r="77" spans="1:9" ht="15.75" thickBot="1">
      <c r="A77" s="16" t="s">
        <v>5</v>
      </c>
      <c r="B77" s="16">
        <v>-0.8100537362884912</v>
      </c>
      <c r="C77" s="16">
        <v>0.46989999119554665</v>
      </c>
      <c r="D77" s="16">
        <v>-1.7238854042697591</v>
      </c>
      <c r="E77" s="16">
        <v>0.12301833490936599</v>
      </c>
      <c r="F77" s="16">
        <v>-1.8936450591178235</v>
      </c>
      <c r="G77" s="16">
        <v>0.27353758654084115</v>
      </c>
      <c r="H77" s="16">
        <v>-1.8936450591178235</v>
      </c>
      <c r="I77" s="16">
        <v>0.27353758654084115</v>
      </c>
    </row>
    <row r="79" spans="1:9">
      <c r="A79" t="s">
        <v>1271</v>
      </c>
    </row>
    <row r="80" spans="1:9" ht="15.75" thickBot="1">
      <c r="A80"/>
    </row>
    <row r="81" spans="1:9">
      <c r="A81" s="18" t="s">
        <v>1272</v>
      </c>
      <c r="B81" s="18"/>
    </row>
    <row r="82" spans="1:9">
      <c r="A82" s="15" t="s">
        <v>1273</v>
      </c>
      <c r="B82" s="15">
        <v>0.76151519982770877</v>
      </c>
    </row>
    <row r="83" spans="1:9">
      <c r="A83" s="15" t="s">
        <v>1274</v>
      </c>
      <c r="B83" s="15">
        <v>0.57990539956863529</v>
      </c>
    </row>
    <row r="84" spans="1:9">
      <c r="A84" s="15" t="s">
        <v>1275</v>
      </c>
      <c r="B84" s="15">
        <v>0.52739357451471469</v>
      </c>
    </row>
    <row r="85" spans="1:9">
      <c r="A85" s="15" t="s">
        <v>1276</v>
      </c>
      <c r="B85" s="15">
        <v>2.4867045228499651</v>
      </c>
    </row>
    <row r="86" spans="1:9" ht="15.75" thickBot="1">
      <c r="A86" s="16" t="s">
        <v>1277</v>
      </c>
      <c r="B86" s="16">
        <v>10</v>
      </c>
    </row>
    <row r="87" spans="1:9">
      <c r="A87"/>
    </row>
    <row r="88" spans="1:9" ht="15.75" thickBot="1">
      <c r="A88" t="s">
        <v>1278</v>
      </c>
    </row>
    <row r="89" spans="1:9">
      <c r="A89" s="17"/>
      <c r="B89" s="17" t="s">
        <v>1283</v>
      </c>
      <c r="C89" s="17" t="s">
        <v>1284</v>
      </c>
      <c r="D89" s="17" t="s">
        <v>1285</v>
      </c>
      <c r="E89" s="17" t="s">
        <v>1286</v>
      </c>
      <c r="F89" s="17" t="s">
        <v>1287</v>
      </c>
    </row>
    <row r="90" spans="1:9">
      <c r="A90" s="15" t="s">
        <v>1279</v>
      </c>
      <c r="B90" s="15">
        <v>1</v>
      </c>
      <c r="C90" s="15">
        <v>68.288631339453886</v>
      </c>
      <c r="D90" s="15">
        <v>68.288631339453886</v>
      </c>
      <c r="E90" s="15">
        <v>11.04332974474173</v>
      </c>
      <c r="F90" s="15">
        <v>1.0490765948696832E-2</v>
      </c>
    </row>
    <row r="91" spans="1:9">
      <c r="A91" s="15" t="s">
        <v>1280</v>
      </c>
      <c r="B91" s="15">
        <v>8</v>
      </c>
      <c r="C91" s="15">
        <v>49.469595071699786</v>
      </c>
      <c r="D91" s="15">
        <v>6.1836993839624732</v>
      </c>
      <c r="E91" s="15"/>
      <c r="F91" s="15"/>
    </row>
    <row r="92" spans="1:9" ht="15.75" thickBot="1">
      <c r="A92" s="16" t="s">
        <v>1281</v>
      </c>
      <c r="B92" s="16">
        <v>9</v>
      </c>
      <c r="C92" s="16">
        <v>117.75822641115367</v>
      </c>
      <c r="D92" s="16"/>
      <c r="E92" s="16"/>
      <c r="F92" s="16"/>
    </row>
    <row r="93" spans="1:9" ht="15.75" thickBot="1">
      <c r="A93"/>
    </row>
    <row r="94" spans="1:9">
      <c r="A94" s="17"/>
      <c r="B94" s="17" t="s">
        <v>1288</v>
      </c>
      <c r="C94" s="17" t="s">
        <v>1276</v>
      </c>
      <c r="D94" s="17" t="s">
        <v>1289</v>
      </c>
      <c r="E94" s="17" t="s">
        <v>1290</v>
      </c>
      <c r="F94" s="17" t="s">
        <v>1291</v>
      </c>
      <c r="G94" s="17" t="s">
        <v>1292</v>
      </c>
      <c r="H94" s="17" t="s">
        <v>1293</v>
      </c>
      <c r="I94" s="17" t="s">
        <v>1294</v>
      </c>
    </row>
    <row r="95" spans="1:9">
      <c r="A95" s="15" t="s">
        <v>1282</v>
      </c>
      <c r="B95" s="15">
        <v>43.078961305670575</v>
      </c>
      <c r="C95" s="15">
        <v>1.8617087020575023</v>
      </c>
      <c r="D95" s="15">
        <v>23.139474643944595</v>
      </c>
      <c r="E95" s="15">
        <v>1.2918144870455304E-8</v>
      </c>
      <c r="F95" s="15">
        <v>38.785853340180395</v>
      </c>
      <c r="G95" s="15">
        <v>47.372069271160754</v>
      </c>
      <c r="H95" s="15">
        <v>38.785853340180395</v>
      </c>
      <c r="I95" s="15">
        <v>47.372069271160754</v>
      </c>
    </row>
    <row r="96" spans="1:9" ht="15.75" thickBot="1">
      <c r="A96" s="16" t="s">
        <v>9</v>
      </c>
      <c r="B96" s="16">
        <v>-1.3306650764186232</v>
      </c>
      <c r="C96" s="16">
        <v>0.4004227453284559</v>
      </c>
      <c r="D96" s="16">
        <v>-3.3231505750931176</v>
      </c>
      <c r="E96" s="16">
        <v>1.0490765948696856E-2</v>
      </c>
      <c r="F96" s="16">
        <v>-2.2540415829758476</v>
      </c>
      <c r="G96" s="16">
        <v>-0.40728856986139883</v>
      </c>
      <c r="H96" s="16">
        <v>-2.2540415829758476</v>
      </c>
      <c r="I96" s="16">
        <v>-0.40728856986139883</v>
      </c>
    </row>
    <row r="97" spans="1:6">
      <c r="A97"/>
    </row>
    <row r="98" spans="1:6">
      <c r="A98" t="s">
        <v>1271</v>
      </c>
    </row>
    <row r="99" spans="1:6" ht="15.75" thickBot="1">
      <c r="A99"/>
    </row>
    <row r="100" spans="1:6">
      <c r="A100" s="18" t="s">
        <v>1272</v>
      </c>
      <c r="B100" s="18"/>
    </row>
    <row r="101" spans="1:6">
      <c r="A101" s="15" t="s">
        <v>1273</v>
      </c>
      <c r="B101" s="15">
        <v>7.1355767891010474E-2</v>
      </c>
    </row>
    <row r="102" spans="1:6">
      <c r="A102" s="15" t="s">
        <v>1274</v>
      </c>
      <c r="B102" s="15">
        <v>5.0916456113157616E-3</v>
      </c>
    </row>
    <row r="103" spans="1:6">
      <c r="A103" s="15" t="s">
        <v>1275</v>
      </c>
      <c r="B103" s="15">
        <v>-0.11927189868726977</v>
      </c>
    </row>
    <row r="104" spans="1:6">
      <c r="A104" s="15" t="s">
        <v>1276</v>
      </c>
      <c r="B104" s="15">
        <v>3.8268564654042585</v>
      </c>
    </row>
    <row r="105" spans="1:6" ht="15.75" thickBot="1">
      <c r="A105" s="16" t="s">
        <v>1277</v>
      </c>
      <c r="B105" s="16">
        <v>10</v>
      </c>
    </row>
    <row r="106" spans="1:6">
      <c r="A106"/>
    </row>
    <row r="107" spans="1:6" ht="15.75" thickBot="1">
      <c r="A107" t="s">
        <v>1278</v>
      </c>
    </row>
    <row r="108" spans="1:6">
      <c r="A108" s="17"/>
      <c r="B108" s="17" t="s">
        <v>1283</v>
      </c>
      <c r="C108" s="17" t="s">
        <v>1284</v>
      </c>
      <c r="D108" s="17" t="s">
        <v>1285</v>
      </c>
      <c r="E108" s="17" t="s">
        <v>1286</v>
      </c>
      <c r="F108" s="17" t="s">
        <v>1287</v>
      </c>
    </row>
    <row r="109" spans="1:6">
      <c r="A109" s="15" t="s">
        <v>1279</v>
      </c>
      <c r="B109" s="15">
        <v>1</v>
      </c>
      <c r="C109" s="15">
        <v>0.59958315670267837</v>
      </c>
      <c r="D109" s="15">
        <v>0.59958315670267837</v>
      </c>
      <c r="E109" s="15">
        <v>4.0941625136472343E-2</v>
      </c>
      <c r="F109" s="15">
        <v>0.84470159144672818</v>
      </c>
    </row>
    <row r="110" spans="1:6">
      <c r="A110" s="15" t="s">
        <v>1280</v>
      </c>
      <c r="B110" s="15">
        <v>8</v>
      </c>
      <c r="C110" s="15">
        <v>117.15864325445099</v>
      </c>
      <c r="D110" s="15">
        <v>14.644830406806374</v>
      </c>
      <c r="E110" s="15"/>
      <c r="F110" s="15"/>
    </row>
    <row r="111" spans="1:6" ht="15.75" thickBot="1">
      <c r="A111" s="16" t="s">
        <v>1281</v>
      </c>
      <c r="B111" s="16">
        <v>9</v>
      </c>
      <c r="C111" s="16">
        <v>117.75822641115367</v>
      </c>
      <c r="D111" s="16"/>
      <c r="E111" s="16"/>
      <c r="F111" s="16"/>
    </row>
    <row r="112" spans="1:6" ht="15.75" thickBot="1">
      <c r="A112"/>
    </row>
    <row r="113" spans="1:9">
      <c r="A113" s="17"/>
      <c r="B113" s="17" t="s">
        <v>1288</v>
      </c>
      <c r="C113" s="17" t="s">
        <v>1276</v>
      </c>
      <c r="D113" s="17" t="s">
        <v>1289</v>
      </c>
      <c r="E113" s="17" t="s">
        <v>1290</v>
      </c>
      <c r="F113" s="17" t="s">
        <v>1291</v>
      </c>
      <c r="G113" s="17" t="s">
        <v>1292</v>
      </c>
      <c r="H113" s="17" t="s">
        <v>1293</v>
      </c>
      <c r="I113" s="17" t="s">
        <v>1294</v>
      </c>
    </row>
    <row r="114" spans="1:9">
      <c r="A114" s="15" t="s">
        <v>1282</v>
      </c>
      <c r="B114" s="15">
        <v>36.937042577312887</v>
      </c>
      <c r="C114" s="15">
        <v>2.9041017797948001</v>
      </c>
      <c r="D114" s="15">
        <v>12.718921504163951</v>
      </c>
      <c r="E114" s="15">
        <v>1.3744184479153318E-6</v>
      </c>
      <c r="F114" s="15">
        <v>30.240171864052297</v>
      </c>
      <c r="G114" s="15">
        <v>43.633913290573474</v>
      </c>
      <c r="H114" s="15">
        <v>30.240171864052297</v>
      </c>
      <c r="I114" s="15">
        <v>43.633913290573474</v>
      </c>
    </row>
    <row r="115" spans="1:9" ht="15.75" thickBot="1">
      <c r="A115" s="16" t="s">
        <v>15</v>
      </c>
      <c r="B115" s="16">
        <v>6.6820186692978023</v>
      </c>
      <c r="C115" s="16">
        <v>33.023655562318879</v>
      </c>
      <c r="D115" s="16">
        <v>0.20234036951748655</v>
      </c>
      <c r="E115" s="16">
        <v>0.84470159144672696</v>
      </c>
      <c r="F115" s="16">
        <v>-69.470667616967631</v>
      </c>
      <c r="G115" s="16">
        <v>82.83470495556324</v>
      </c>
      <c r="H115" s="16">
        <v>-69.470667616967631</v>
      </c>
      <c r="I115" s="16">
        <v>82.83470495556324</v>
      </c>
    </row>
    <row r="116" spans="1:9">
      <c r="A116"/>
    </row>
    <row r="117" spans="1:9">
      <c r="A117" t="s">
        <v>1271</v>
      </c>
    </row>
    <row r="118" spans="1:9" ht="15.75" thickBot="1">
      <c r="A118"/>
    </row>
    <row r="119" spans="1:9">
      <c r="A119" s="18" t="s">
        <v>1272</v>
      </c>
      <c r="B119" s="18"/>
    </row>
    <row r="120" spans="1:9">
      <c r="A120" s="15" t="s">
        <v>1273</v>
      </c>
      <c r="B120" s="15">
        <v>0.37745369390874739</v>
      </c>
    </row>
    <row r="121" spans="1:9">
      <c r="A121" s="15" t="s">
        <v>1274</v>
      </c>
      <c r="B121" s="15">
        <v>0.14247129104535836</v>
      </c>
    </row>
    <row r="122" spans="1:9">
      <c r="A122" s="15" t="s">
        <v>1275</v>
      </c>
      <c r="B122" s="15">
        <v>3.528020242602814E-2</v>
      </c>
    </row>
    <row r="123" spans="1:9">
      <c r="A123" s="15" t="s">
        <v>1276</v>
      </c>
      <c r="B123" s="15">
        <v>3.5528344294229535</v>
      </c>
    </row>
    <row r="124" spans="1:9" ht="15.75" thickBot="1">
      <c r="A124" s="16" t="s">
        <v>1277</v>
      </c>
      <c r="B124" s="16">
        <v>10</v>
      </c>
    </row>
    <row r="125" spans="1:9">
      <c r="A125"/>
    </row>
    <row r="126" spans="1:9" ht="15.75" thickBot="1">
      <c r="A126" t="s">
        <v>1278</v>
      </c>
    </row>
    <row r="127" spans="1:9">
      <c r="A127" s="17"/>
      <c r="B127" s="17" t="s">
        <v>1283</v>
      </c>
      <c r="C127" s="17" t="s">
        <v>1284</v>
      </c>
      <c r="D127" s="17" t="s">
        <v>1285</v>
      </c>
      <c r="E127" s="17" t="s">
        <v>1286</v>
      </c>
      <c r="F127" s="17" t="s">
        <v>1287</v>
      </c>
    </row>
    <row r="128" spans="1:9">
      <c r="A128" s="15" t="s">
        <v>1279</v>
      </c>
      <c r="B128" s="15">
        <v>1</v>
      </c>
      <c r="C128" s="15">
        <v>16.77716654800868</v>
      </c>
      <c r="D128" s="15">
        <v>16.77716654800868</v>
      </c>
      <c r="E128" s="15">
        <v>1.3291337263242042</v>
      </c>
      <c r="F128" s="15">
        <v>0.28224101974726751</v>
      </c>
    </row>
    <row r="129" spans="1:9">
      <c r="A129" s="15" t="s">
        <v>1280</v>
      </c>
      <c r="B129" s="15">
        <v>8</v>
      </c>
      <c r="C129" s="15">
        <v>100.98105986314499</v>
      </c>
      <c r="D129" s="15">
        <v>12.622632482893124</v>
      </c>
      <c r="E129" s="15"/>
      <c r="F129" s="15"/>
    </row>
    <row r="130" spans="1:9" ht="15.75" thickBot="1">
      <c r="A130" s="16" t="s">
        <v>1281</v>
      </c>
      <c r="B130" s="16">
        <v>9</v>
      </c>
      <c r="C130" s="16">
        <v>117.75822641115367</v>
      </c>
      <c r="D130" s="16"/>
      <c r="E130" s="16"/>
      <c r="F130" s="16"/>
    </row>
    <row r="131" spans="1:9" ht="15.75" thickBot="1">
      <c r="A131"/>
    </row>
    <row r="132" spans="1:9">
      <c r="A132" s="17"/>
      <c r="B132" s="17" t="s">
        <v>1288</v>
      </c>
      <c r="C132" s="17" t="s">
        <v>1276</v>
      </c>
      <c r="D132" s="17" t="s">
        <v>1289</v>
      </c>
      <c r="E132" s="17" t="s">
        <v>1290</v>
      </c>
      <c r="F132" s="17" t="s">
        <v>1291</v>
      </c>
      <c r="G132" s="17" t="s">
        <v>1292</v>
      </c>
      <c r="H132" s="17" t="s">
        <v>1293</v>
      </c>
      <c r="I132" s="17" t="s">
        <v>1294</v>
      </c>
    </row>
    <row r="133" spans="1:9">
      <c r="A133" s="15" t="s">
        <v>1282</v>
      </c>
      <c r="B133" s="15">
        <v>53.712117350157826</v>
      </c>
      <c r="C133" s="15">
        <v>14.131971302580046</v>
      </c>
      <c r="D133" s="15">
        <v>3.8007519404141239</v>
      </c>
      <c r="E133" s="15">
        <v>5.2310566435872221E-3</v>
      </c>
      <c r="F133" s="15">
        <v>21.12373308782162</v>
      </c>
      <c r="G133" s="15">
        <v>86.300501612494031</v>
      </c>
      <c r="H133" s="15">
        <v>21.12373308782162</v>
      </c>
      <c r="I133" s="15">
        <v>86.300501612494031</v>
      </c>
    </row>
    <row r="134" spans="1:9" ht="15.75" thickBot="1">
      <c r="A134" s="16" t="s">
        <v>18</v>
      </c>
      <c r="B134" s="16">
        <v>-60.95060283774815</v>
      </c>
      <c r="C134" s="16">
        <v>52.868095556854506</v>
      </c>
      <c r="D134" s="16">
        <v>-1.152880621020322</v>
      </c>
      <c r="E134" s="16">
        <v>0.28224101974726762</v>
      </c>
      <c r="F134" s="16">
        <v>-182.86464981222369</v>
      </c>
      <c r="G134" s="16">
        <v>60.963444136727389</v>
      </c>
      <c r="H134" s="16">
        <v>-182.86464981222369</v>
      </c>
      <c r="I134" s="16">
        <v>60.963444136727389</v>
      </c>
    </row>
    <row r="135" spans="1:9">
      <c r="A135"/>
    </row>
    <row r="136" spans="1:9">
      <c r="A136" t="s">
        <v>1271</v>
      </c>
    </row>
    <row r="137" spans="1:9" ht="15.75" thickBot="1">
      <c r="A137"/>
    </row>
    <row r="138" spans="1:9">
      <c r="A138" s="18" t="s">
        <v>1272</v>
      </c>
      <c r="B138" s="18"/>
    </row>
    <row r="139" spans="1:9">
      <c r="A139" s="15" t="s">
        <v>1273</v>
      </c>
      <c r="B139" s="15">
        <v>0.59367174738343509</v>
      </c>
    </row>
    <row r="140" spans="1:9">
      <c r="A140" s="15" t="s">
        <v>1274</v>
      </c>
      <c r="B140" s="15">
        <v>0.35244614364130111</v>
      </c>
    </row>
    <row r="141" spans="1:9">
      <c r="A141" s="15" t="s">
        <v>1275</v>
      </c>
      <c r="B141" s="15">
        <v>0.27150191159646375</v>
      </c>
    </row>
    <row r="142" spans="1:9">
      <c r="A142" s="15" t="s">
        <v>1276</v>
      </c>
      <c r="B142" s="15">
        <v>3.0873693014948693</v>
      </c>
    </row>
    <row r="143" spans="1:9" ht="15.75" thickBot="1">
      <c r="A143" s="16" t="s">
        <v>1277</v>
      </c>
      <c r="B143" s="16">
        <v>10</v>
      </c>
    </row>
    <row r="144" spans="1:9">
      <c r="A144"/>
    </row>
    <row r="145" spans="1:9" ht="15.75" thickBot="1">
      <c r="A145" t="s">
        <v>1278</v>
      </c>
    </row>
    <row r="146" spans="1:9">
      <c r="A146" s="17"/>
      <c r="B146" s="17" t="s">
        <v>1283</v>
      </c>
      <c r="C146" s="17" t="s">
        <v>1284</v>
      </c>
      <c r="D146" s="17" t="s">
        <v>1285</v>
      </c>
      <c r="E146" s="17" t="s">
        <v>1286</v>
      </c>
      <c r="F146" s="17" t="s">
        <v>1287</v>
      </c>
    </row>
    <row r="147" spans="1:9">
      <c r="A147" s="15" t="s">
        <v>1279</v>
      </c>
      <c r="B147" s="15">
        <v>1</v>
      </c>
      <c r="C147" s="15">
        <v>41.503432780650328</v>
      </c>
      <c r="D147" s="15">
        <v>41.503432780650328</v>
      </c>
      <c r="E147" s="15">
        <v>4.3541847854714462</v>
      </c>
      <c r="F147" s="15">
        <v>7.0381741929944036E-2</v>
      </c>
    </row>
    <row r="148" spans="1:9">
      <c r="A148" s="15" t="s">
        <v>1280</v>
      </c>
      <c r="B148" s="15">
        <v>8</v>
      </c>
      <c r="C148" s="15">
        <v>76.254793630503343</v>
      </c>
      <c r="D148" s="15">
        <v>9.5318492038129179</v>
      </c>
      <c r="E148" s="15"/>
      <c r="F148" s="15"/>
    </row>
    <row r="149" spans="1:9" ht="15.75" thickBot="1">
      <c r="A149" s="16" t="s">
        <v>1281</v>
      </c>
      <c r="B149" s="16">
        <v>9</v>
      </c>
      <c r="C149" s="16">
        <v>117.75822641115367</v>
      </c>
      <c r="D149" s="16"/>
      <c r="E149" s="16"/>
      <c r="F149" s="16"/>
    </row>
    <row r="150" spans="1:9" ht="15.75" thickBot="1">
      <c r="A150"/>
    </row>
    <row r="151" spans="1:9">
      <c r="A151" s="17"/>
      <c r="B151" s="17" t="s">
        <v>1288</v>
      </c>
      <c r="C151" s="17" t="s">
        <v>1276</v>
      </c>
      <c r="D151" s="17" t="s">
        <v>1289</v>
      </c>
      <c r="E151" s="17" t="s">
        <v>1290</v>
      </c>
      <c r="F151" s="17" t="s">
        <v>1291</v>
      </c>
      <c r="G151" s="17" t="s">
        <v>1292</v>
      </c>
      <c r="H151" s="17" t="s">
        <v>1293</v>
      </c>
      <c r="I151" s="17" t="s">
        <v>1294</v>
      </c>
    </row>
    <row r="152" spans="1:9">
      <c r="A152" s="15" t="s">
        <v>1282</v>
      </c>
      <c r="B152" s="15">
        <v>33.205334850699053</v>
      </c>
      <c r="C152" s="15">
        <v>2.2655115595759394</v>
      </c>
      <c r="D152" s="15">
        <v>14.656881669990003</v>
      </c>
      <c r="E152" s="15">
        <v>4.610021214031641E-7</v>
      </c>
      <c r="F152" s="15">
        <v>27.981055825964095</v>
      </c>
      <c r="G152" s="15">
        <v>38.429613875434015</v>
      </c>
      <c r="H152" s="15">
        <v>27.981055825964095</v>
      </c>
      <c r="I152" s="15">
        <v>38.429613875434015</v>
      </c>
    </row>
    <row r="153" spans="1:9" ht="15.75" thickBot="1">
      <c r="A153" s="16" t="s">
        <v>20</v>
      </c>
      <c r="B153" s="16">
        <v>34.146109048216829</v>
      </c>
      <c r="C153" s="16">
        <v>16.363936854902164</v>
      </c>
      <c r="D153" s="16">
        <v>2.0866683458258173</v>
      </c>
      <c r="E153" s="16">
        <v>7.038174192994387E-2</v>
      </c>
      <c r="F153" s="16">
        <v>-3.5891970074074351</v>
      </c>
      <c r="G153" s="16">
        <v>71.881415103841093</v>
      </c>
      <c r="H153" s="16">
        <v>-3.5891970074074351</v>
      </c>
      <c r="I153" s="16">
        <v>71.881415103841093</v>
      </c>
    </row>
    <row r="154" spans="1:9">
      <c r="A154"/>
    </row>
    <row r="155" spans="1:9">
      <c r="A155"/>
    </row>
    <row r="156" spans="1:9">
      <c r="A156"/>
    </row>
  </sheetData>
  <sortState xmlns:xlrd2="http://schemas.microsoft.com/office/spreadsheetml/2017/richdata2" ref="A22:F3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0A6E-E0C9-4DAF-A021-96496EDEB65A}">
  <dimension ref="A1:K33"/>
  <sheetViews>
    <sheetView workbookViewId="0">
      <selection sqref="A1:XFD1048576"/>
    </sheetView>
  </sheetViews>
  <sheetFormatPr defaultColWidth="24.7109375" defaultRowHeight="15"/>
  <cols>
    <col min="1" max="1" width="49.5703125" bestFit="1" customWidth="1"/>
    <col min="2" max="11" width="12.140625" bestFit="1" customWidth="1"/>
  </cols>
  <sheetData>
    <row r="1" spans="1:11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 t="s">
        <v>1</v>
      </c>
    </row>
    <row r="2" spans="1:11">
      <c r="A2" t="s">
        <v>2</v>
      </c>
      <c r="B2">
        <v>8.9589999999999996</v>
      </c>
      <c r="C2">
        <v>8.532</v>
      </c>
      <c r="D2">
        <v>8.7940000000000005</v>
      </c>
      <c r="E2">
        <v>8.6029999999999998</v>
      </c>
      <c r="F2">
        <v>8.4540000000000006</v>
      </c>
      <c r="G2">
        <v>8.0960000000000001</v>
      </c>
      <c r="H2">
        <v>8.0760000000000005</v>
      </c>
      <c r="I2">
        <v>8.2230000000000008</v>
      </c>
      <c r="J2">
        <v>8.3369999999999997</v>
      </c>
      <c r="K2">
        <v>2.9860000000000002</v>
      </c>
    </row>
    <row r="3" spans="1:11">
      <c r="A3" t="s">
        <v>3</v>
      </c>
      <c r="B3">
        <f>B2*10000</f>
        <v>89590</v>
      </c>
      <c r="C3">
        <f t="shared" ref="C3:K3" si="0">C2*10000</f>
        <v>85320</v>
      </c>
      <c r="D3">
        <f t="shared" si="0"/>
        <v>87940</v>
      </c>
      <c r="E3">
        <f t="shared" si="0"/>
        <v>86030</v>
      </c>
      <c r="F3">
        <f t="shared" si="0"/>
        <v>84540</v>
      </c>
      <c r="G3">
        <f t="shared" si="0"/>
        <v>80960</v>
      </c>
      <c r="H3">
        <f t="shared" si="0"/>
        <v>80760</v>
      </c>
      <c r="I3">
        <f t="shared" si="0"/>
        <v>82230.000000000015</v>
      </c>
      <c r="J3">
        <f t="shared" si="0"/>
        <v>83370</v>
      </c>
      <c r="K3">
        <f t="shared" si="0"/>
        <v>29860.000000000004</v>
      </c>
    </row>
    <row r="4" spans="1:11">
      <c r="A4" t="s">
        <v>4</v>
      </c>
      <c r="B4">
        <v>9874</v>
      </c>
      <c r="C4">
        <v>8812</v>
      </c>
      <c r="D4">
        <v>9232</v>
      </c>
      <c r="E4">
        <v>1.2250000000000001</v>
      </c>
      <c r="F4">
        <v>9552</v>
      </c>
      <c r="G4">
        <v>9317</v>
      </c>
      <c r="H4">
        <v>7732</v>
      </c>
      <c r="I4">
        <v>1.107</v>
      </c>
      <c r="J4">
        <v>1.33</v>
      </c>
      <c r="K4">
        <v>1.222</v>
      </c>
    </row>
    <row r="5" spans="1:11">
      <c r="A5" t="s">
        <v>3</v>
      </c>
      <c r="B5">
        <v>9874</v>
      </c>
      <c r="C5">
        <v>8812</v>
      </c>
      <c r="D5">
        <v>9232</v>
      </c>
      <c r="E5">
        <f t="shared" ref="E5:K5" si="1">E4*10000</f>
        <v>12250</v>
      </c>
      <c r="F5">
        <v>9552</v>
      </c>
      <c r="G5">
        <v>9317</v>
      </c>
      <c r="H5">
        <v>7732</v>
      </c>
      <c r="I5">
        <f t="shared" si="1"/>
        <v>11070</v>
      </c>
      <c r="J5">
        <f t="shared" si="1"/>
        <v>13300</v>
      </c>
      <c r="K5">
        <f t="shared" si="1"/>
        <v>12220</v>
      </c>
    </row>
    <row r="6" spans="1:11">
      <c r="A6" s="7" t="s">
        <v>5</v>
      </c>
      <c r="B6" s="8">
        <f>B3/B5</f>
        <v>9.0733238808993324</v>
      </c>
      <c r="C6" s="8">
        <f t="shared" ref="C6:K6" si="2">C3/C5</f>
        <v>9.6822514752610083</v>
      </c>
      <c r="D6" s="8">
        <f t="shared" si="2"/>
        <v>9.5255632582322356</v>
      </c>
      <c r="E6" s="8">
        <f t="shared" si="2"/>
        <v>7.0228571428571431</v>
      </c>
      <c r="F6" s="8">
        <f t="shared" si="2"/>
        <v>8.8505025125628141</v>
      </c>
      <c r="G6" s="8">
        <f t="shared" si="2"/>
        <v>8.6894923258559622</v>
      </c>
      <c r="H6" s="8">
        <f t="shared" si="2"/>
        <v>10.444904293843766</v>
      </c>
      <c r="I6" s="8">
        <f t="shared" si="2"/>
        <v>7.4281842818428201</v>
      </c>
      <c r="J6" s="8">
        <f t="shared" si="2"/>
        <v>6.2684210526315791</v>
      </c>
      <c r="K6" s="8">
        <f t="shared" si="2"/>
        <v>2.4435351882160394</v>
      </c>
    </row>
    <row r="7" spans="1:11">
      <c r="A7" t="s">
        <v>6</v>
      </c>
      <c r="B7">
        <v>2.1560000000000001</v>
      </c>
      <c r="C7">
        <v>1.8360000000000001</v>
      </c>
      <c r="D7">
        <v>2.3980000000000001</v>
      </c>
      <c r="E7">
        <v>4.3570000000000002</v>
      </c>
      <c r="F7">
        <v>2.028</v>
      </c>
      <c r="G7">
        <v>1.9430000000000001</v>
      </c>
      <c r="H7">
        <v>1.635</v>
      </c>
      <c r="I7">
        <v>1.4790000000000001</v>
      </c>
      <c r="J7">
        <v>5.7210000000000001</v>
      </c>
      <c r="K7">
        <v>5044</v>
      </c>
    </row>
    <row r="8" spans="1:11">
      <c r="A8" t="s">
        <v>3</v>
      </c>
      <c r="B8">
        <f>B7*10000</f>
        <v>21560</v>
      </c>
      <c r="C8">
        <f t="shared" ref="C8:J10" si="3">C7*10000</f>
        <v>18360</v>
      </c>
      <c r="D8">
        <f t="shared" si="3"/>
        <v>23980</v>
      </c>
      <c r="E8">
        <f t="shared" si="3"/>
        <v>43570</v>
      </c>
      <c r="F8">
        <f t="shared" si="3"/>
        <v>20280</v>
      </c>
      <c r="G8">
        <f t="shared" si="3"/>
        <v>19430</v>
      </c>
      <c r="H8">
        <f t="shared" si="3"/>
        <v>16350</v>
      </c>
      <c r="I8">
        <f t="shared" si="3"/>
        <v>14790.000000000002</v>
      </c>
      <c r="J8">
        <f t="shared" si="3"/>
        <v>57210</v>
      </c>
      <c r="K8">
        <v>5044</v>
      </c>
    </row>
    <row r="9" spans="1:11">
      <c r="A9" t="s">
        <v>7</v>
      </c>
      <c r="H9">
        <v>297.5</v>
      </c>
      <c r="I9">
        <v>341.1</v>
      </c>
      <c r="J9">
        <v>335.8</v>
      </c>
      <c r="K9">
        <v>198.4</v>
      </c>
    </row>
    <row r="10" spans="1:11">
      <c r="A10" t="s">
        <v>3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v>297.5</v>
      </c>
      <c r="I10">
        <v>341.1</v>
      </c>
      <c r="J10">
        <v>335.8</v>
      </c>
      <c r="K10">
        <v>198.4</v>
      </c>
    </row>
    <row r="11" spans="1:11">
      <c r="A11" t="s">
        <v>8</v>
      </c>
      <c r="B11">
        <v>2000</v>
      </c>
      <c r="C11">
        <v>6049</v>
      </c>
      <c r="D11">
        <v>5046</v>
      </c>
      <c r="E11">
        <v>5046</v>
      </c>
      <c r="F11">
        <v>3.85</v>
      </c>
      <c r="G11">
        <v>3.7</v>
      </c>
      <c r="H11">
        <v>4.0970000000000004</v>
      </c>
      <c r="I11">
        <v>4.3220000000000001</v>
      </c>
      <c r="J11">
        <v>357.8</v>
      </c>
      <c r="K11">
        <v>1928</v>
      </c>
    </row>
    <row r="12" spans="1:11">
      <c r="A12" t="s">
        <v>3</v>
      </c>
      <c r="B12">
        <v>2000</v>
      </c>
      <c r="C12">
        <v>6049</v>
      </c>
      <c r="D12">
        <v>5046</v>
      </c>
      <c r="E12">
        <v>5046</v>
      </c>
      <c r="F12">
        <f t="shared" ref="F12:I12" si="4">F11*10000</f>
        <v>38500</v>
      </c>
      <c r="G12">
        <f t="shared" si="4"/>
        <v>37000</v>
      </c>
      <c r="H12">
        <f t="shared" si="4"/>
        <v>40970.000000000007</v>
      </c>
      <c r="I12">
        <f t="shared" si="4"/>
        <v>43220</v>
      </c>
      <c r="J12">
        <v>357.8</v>
      </c>
      <c r="K12">
        <v>1928</v>
      </c>
    </row>
    <row r="13" spans="1:11">
      <c r="A13" s="7" t="s">
        <v>9</v>
      </c>
      <c r="B13" s="8">
        <f>(B8+B12+B10)/B5</f>
        <v>2.3860644115859833</v>
      </c>
      <c r="C13" s="8">
        <f t="shared" ref="C13:K13" si="5">(C8+C12+C10)/C5</f>
        <v>2.7699727644121652</v>
      </c>
      <c r="D13" s="8">
        <f t="shared" si="5"/>
        <v>3.1440641247833621</v>
      </c>
      <c r="E13" s="8">
        <f t="shared" si="5"/>
        <v>3.9686530612244897</v>
      </c>
      <c r="F13" s="8">
        <f t="shared" si="5"/>
        <v>6.1536850921273034</v>
      </c>
      <c r="G13" s="8">
        <f t="shared" si="5"/>
        <v>6.0566706021251475</v>
      </c>
      <c r="H13" s="8">
        <f t="shared" si="5"/>
        <v>7.4518235902741861</v>
      </c>
      <c r="I13" s="8">
        <f t="shared" si="5"/>
        <v>5.2711020776874431</v>
      </c>
      <c r="J13" s="8">
        <f t="shared" si="5"/>
        <v>4.3536541353383464</v>
      </c>
      <c r="K13" s="8">
        <f t="shared" si="5"/>
        <v>0.58677577741407527</v>
      </c>
    </row>
    <row r="14" spans="1:11">
      <c r="A14" t="s">
        <v>10</v>
      </c>
      <c r="B14">
        <v>9449</v>
      </c>
      <c r="C14">
        <v>6347</v>
      </c>
      <c r="D14">
        <v>3081</v>
      </c>
      <c r="E14">
        <v>1.39</v>
      </c>
      <c r="F14">
        <v>1.0069999999999999</v>
      </c>
      <c r="G14">
        <v>5720</v>
      </c>
      <c r="H14">
        <v>2581</v>
      </c>
      <c r="I14">
        <v>1.218</v>
      </c>
      <c r="J14">
        <v>9309</v>
      </c>
      <c r="K14">
        <v>5120</v>
      </c>
    </row>
    <row r="15" spans="1:11">
      <c r="A15" t="s">
        <v>3</v>
      </c>
      <c r="B15">
        <v>9449</v>
      </c>
      <c r="C15">
        <v>6347</v>
      </c>
      <c r="D15">
        <v>3081</v>
      </c>
      <c r="E15">
        <f t="shared" ref="E15:I15" si="6">E14*10000</f>
        <v>13899.999999999998</v>
      </c>
      <c r="F15">
        <f t="shared" si="6"/>
        <v>10069.999999999998</v>
      </c>
      <c r="G15">
        <v>5720</v>
      </c>
      <c r="H15">
        <v>2581</v>
      </c>
      <c r="I15">
        <f t="shared" si="6"/>
        <v>12180</v>
      </c>
      <c r="J15">
        <v>9309</v>
      </c>
      <c r="K15">
        <v>5120</v>
      </c>
    </row>
    <row r="16" spans="1:11">
      <c r="A16" t="s">
        <v>11</v>
      </c>
      <c r="B16">
        <v>850.9</v>
      </c>
      <c r="C16">
        <v>660.8</v>
      </c>
      <c r="D16">
        <v>1333</v>
      </c>
      <c r="E16">
        <v>1478</v>
      </c>
      <c r="F16">
        <v>1432</v>
      </c>
      <c r="G16">
        <v>1642</v>
      </c>
      <c r="H16">
        <v>1862</v>
      </c>
      <c r="I16">
        <v>1988</v>
      </c>
      <c r="J16">
        <v>2058</v>
      </c>
      <c r="K16">
        <v>1550</v>
      </c>
    </row>
    <row r="17" spans="1:11">
      <c r="A17" t="s">
        <v>3</v>
      </c>
      <c r="B17">
        <v>850.9</v>
      </c>
      <c r="C17">
        <v>660.8</v>
      </c>
      <c r="D17">
        <v>1333</v>
      </c>
      <c r="E17">
        <v>1478</v>
      </c>
      <c r="F17">
        <v>1432</v>
      </c>
      <c r="G17">
        <v>1642</v>
      </c>
      <c r="H17">
        <v>1862</v>
      </c>
      <c r="I17">
        <v>1988</v>
      </c>
      <c r="J17">
        <v>2058</v>
      </c>
      <c r="K17">
        <v>1550</v>
      </c>
    </row>
    <row r="18" spans="1:11">
      <c r="A18" t="s">
        <v>12</v>
      </c>
      <c r="B18">
        <f>AVERAGE(B17:C17)</f>
        <v>755.84999999999991</v>
      </c>
      <c r="C18">
        <f t="shared" ref="C18:J18" si="7">AVERAGE(C17:D17)</f>
        <v>996.9</v>
      </c>
      <c r="D18">
        <f t="shared" si="7"/>
        <v>1405.5</v>
      </c>
      <c r="E18">
        <f t="shared" si="7"/>
        <v>1455</v>
      </c>
      <c r="F18">
        <f t="shared" si="7"/>
        <v>1537</v>
      </c>
      <c r="G18">
        <f t="shared" si="7"/>
        <v>1752</v>
      </c>
      <c r="H18">
        <f t="shared" si="7"/>
        <v>1925</v>
      </c>
      <c r="I18">
        <f t="shared" si="7"/>
        <v>2023</v>
      </c>
      <c r="J18">
        <f t="shared" si="7"/>
        <v>1804</v>
      </c>
      <c r="K18">
        <f>AVERAGE(K17:K17)</f>
        <v>1550</v>
      </c>
    </row>
    <row r="19" spans="1:11">
      <c r="A19" t="s">
        <v>13</v>
      </c>
      <c r="B19">
        <v>12.09</v>
      </c>
      <c r="C19">
        <v>11.74</v>
      </c>
      <c r="D19">
        <v>11.86</v>
      </c>
      <c r="E19">
        <v>11.29</v>
      </c>
      <c r="F19">
        <v>10.9</v>
      </c>
      <c r="G19">
        <v>10.46</v>
      </c>
      <c r="H19">
        <v>10.56</v>
      </c>
      <c r="I19">
        <v>10.29</v>
      </c>
      <c r="J19">
        <v>10</v>
      </c>
      <c r="K19">
        <v>4.7089999999999996</v>
      </c>
    </row>
    <row r="20" spans="1:11">
      <c r="A20" t="s">
        <v>3</v>
      </c>
      <c r="B20">
        <f>B19*10000</f>
        <v>120900</v>
      </c>
      <c r="C20">
        <f t="shared" ref="C20:K20" si="8">C19*10000</f>
        <v>117400</v>
      </c>
      <c r="D20">
        <f t="shared" si="8"/>
        <v>118600</v>
      </c>
      <c r="E20">
        <f t="shared" si="8"/>
        <v>112899.99999999999</v>
      </c>
      <c r="F20">
        <f t="shared" si="8"/>
        <v>109000</v>
      </c>
      <c r="G20">
        <f t="shared" si="8"/>
        <v>104600.00000000001</v>
      </c>
      <c r="H20">
        <f t="shared" si="8"/>
        <v>105600</v>
      </c>
      <c r="I20">
        <f t="shared" si="8"/>
        <v>102899.99999999999</v>
      </c>
      <c r="J20">
        <f t="shared" si="8"/>
        <v>100000</v>
      </c>
      <c r="K20">
        <f t="shared" si="8"/>
        <v>47089.999999999993</v>
      </c>
    </row>
    <row r="21" spans="1:11">
      <c r="A21" t="s">
        <v>14</v>
      </c>
      <c r="B21">
        <f>AVERAGE(B20:C20)</f>
        <v>119150</v>
      </c>
      <c r="C21">
        <f t="shared" ref="C21:J21" si="9">AVERAGE(C20:D20)</f>
        <v>118000</v>
      </c>
      <c r="D21">
        <f t="shared" si="9"/>
        <v>115750</v>
      </c>
      <c r="E21">
        <f t="shared" si="9"/>
        <v>110950</v>
      </c>
      <c r="F21">
        <f t="shared" si="9"/>
        <v>106800</v>
      </c>
      <c r="G21">
        <f t="shared" si="9"/>
        <v>105100</v>
      </c>
      <c r="H21">
        <f t="shared" si="9"/>
        <v>104250</v>
      </c>
      <c r="I21">
        <f t="shared" si="9"/>
        <v>101450</v>
      </c>
      <c r="J21">
        <f t="shared" si="9"/>
        <v>73545</v>
      </c>
      <c r="K21">
        <f>AVERAGE(K20:K20)</f>
        <v>47089.999999999993</v>
      </c>
    </row>
    <row r="22" spans="1:11">
      <c r="A22" s="7" t="s">
        <v>15</v>
      </c>
      <c r="B22" s="8">
        <f>B15/(B18+B21)</f>
        <v>7.8803494575118718E-2</v>
      </c>
      <c r="C22" s="8">
        <f t="shared" ref="C22:K22" si="10">C15/(C18+C21)</f>
        <v>5.3337523918690323E-2</v>
      </c>
      <c r="D22" s="8">
        <f t="shared" si="10"/>
        <v>2.6298381211296098E-2</v>
      </c>
      <c r="E22" s="8">
        <f t="shared" si="10"/>
        <v>0.12365997953827675</v>
      </c>
      <c r="F22" s="8">
        <f t="shared" si="10"/>
        <v>9.295070013014943E-2</v>
      </c>
      <c r="G22" s="8">
        <f t="shared" si="10"/>
        <v>5.3531988170553664E-2</v>
      </c>
      <c r="H22" s="8">
        <f t="shared" si="10"/>
        <v>2.4308923946315047E-2</v>
      </c>
      <c r="I22" s="8">
        <f t="shared" si="10"/>
        <v>0.11771186686381954</v>
      </c>
      <c r="J22" s="8">
        <f t="shared" si="10"/>
        <v>0.12354510345193699</v>
      </c>
      <c r="K22" s="8">
        <f t="shared" si="10"/>
        <v>0.10526315789473686</v>
      </c>
    </row>
    <row r="23" spans="1:11">
      <c r="A23" t="s">
        <v>16</v>
      </c>
      <c r="B23">
        <v>4.0170000000000003</v>
      </c>
      <c r="C23">
        <v>2.4870000000000001</v>
      </c>
      <c r="D23">
        <v>1.24</v>
      </c>
      <c r="E23">
        <v>5.73</v>
      </c>
      <c r="F23">
        <v>4.0730000000000004</v>
      </c>
      <c r="G23">
        <v>2.5449999999999999</v>
      </c>
      <c r="H23">
        <v>1.179</v>
      </c>
      <c r="I23">
        <v>5.6130000000000004</v>
      </c>
      <c r="J23">
        <v>4.2160000000000002</v>
      </c>
      <c r="K23">
        <v>2.6179999999999999</v>
      </c>
    </row>
    <row r="24" spans="1:11">
      <c r="A24" t="s">
        <v>3</v>
      </c>
      <c r="B24">
        <f>B23*10000</f>
        <v>40170</v>
      </c>
      <c r="C24">
        <f t="shared" ref="C24:K24" si="11">C23*10000</f>
        <v>24870</v>
      </c>
      <c r="D24">
        <f t="shared" si="11"/>
        <v>12400</v>
      </c>
      <c r="E24">
        <f t="shared" si="11"/>
        <v>57300.000000000007</v>
      </c>
      <c r="F24">
        <f t="shared" si="11"/>
        <v>40730.000000000007</v>
      </c>
      <c r="G24">
        <f t="shared" si="11"/>
        <v>25450</v>
      </c>
      <c r="H24">
        <f t="shared" si="11"/>
        <v>11790</v>
      </c>
      <c r="I24">
        <f t="shared" si="11"/>
        <v>56130.000000000007</v>
      </c>
      <c r="J24">
        <f t="shared" si="11"/>
        <v>42160</v>
      </c>
      <c r="K24">
        <f t="shared" si="11"/>
        <v>26180</v>
      </c>
    </row>
    <row r="25" spans="1:11">
      <c r="A25" t="s">
        <v>17</v>
      </c>
      <c r="B25">
        <v>1.087</v>
      </c>
      <c r="C25">
        <v>7207</v>
      </c>
      <c r="D25">
        <v>3674</v>
      </c>
      <c r="E25">
        <v>1.597</v>
      </c>
      <c r="F25">
        <v>1.173</v>
      </c>
      <c r="G25">
        <v>6681</v>
      </c>
      <c r="H25">
        <v>2962</v>
      </c>
      <c r="I25">
        <v>1.403</v>
      </c>
      <c r="J25">
        <v>1.0660000000000001</v>
      </c>
      <c r="K25">
        <v>5882</v>
      </c>
    </row>
    <row r="26" spans="1:11">
      <c r="A26" t="s">
        <v>3</v>
      </c>
      <c r="B26">
        <f>B25*10000</f>
        <v>10870</v>
      </c>
      <c r="C26">
        <v>7207</v>
      </c>
      <c r="D26">
        <v>3674</v>
      </c>
      <c r="E26">
        <f t="shared" ref="E26:J26" si="12">E25*10000</f>
        <v>15970</v>
      </c>
      <c r="F26">
        <f t="shared" si="12"/>
        <v>11730</v>
      </c>
      <c r="G26">
        <v>6681</v>
      </c>
      <c r="H26">
        <v>2962</v>
      </c>
      <c r="I26">
        <f t="shared" si="12"/>
        <v>14030</v>
      </c>
      <c r="J26">
        <f t="shared" si="12"/>
        <v>10660</v>
      </c>
      <c r="K26">
        <v>5882</v>
      </c>
    </row>
    <row r="27" spans="1:11">
      <c r="A27" s="7" t="s">
        <v>18</v>
      </c>
      <c r="B27" s="8">
        <f>B26/B24</f>
        <v>0.27059995021160071</v>
      </c>
      <c r="C27" s="8">
        <f t="shared" ref="C27:K27" si="13">C26/C24</f>
        <v>0.28978689183755529</v>
      </c>
      <c r="D27" s="8">
        <f t="shared" si="13"/>
        <v>0.29629032258064514</v>
      </c>
      <c r="E27" s="8">
        <f t="shared" si="13"/>
        <v>0.27870855148342055</v>
      </c>
      <c r="F27" s="8">
        <f t="shared" si="13"/>
        <v>0.28799410753744165</v>
      </c>
      <c r="G27" s="8">
        <f t="shared" si="13"/>
        <v>0.26251473477406678</v>
      </c>
      <c r="H27" s="8">
        <f t="shared" si="13"/>
        <v>0.25122985581000851</v>
      </c>
      <c r="I27" s="8">
        <f t="shared" si="13"/>
        <v>0.24995546053803666</v>
      </c>
      <c r="J27" s="8">
        <f t="shared" si="13"/>
        <v>0.2528462998102467</v>
      </c>
      <c r="K27" s="8">
        <f t="shared" si="13"/>
        <v>0.22467532467532467</v>
      </c>
    </row>
    <row r="28" spans="1:11">
      <c r="A28" t="s">
        <v>19</v>
      </c>
      <c r="B28">
        <v>1.0720000000000001</v>
      </c>
      <c r="C28">
        <v>9473</v>
      </c>
      <c r="D28">
        <v>1.0569999999999999</v>
      </c>
      <c r="E28">
        <v>1.373</v>
      </c>
      <c r="F28">
        <v>1.0980000000000001</v>
      </c>
      <c r="G28">
        <v>1.0960000000000001</v>
      </c>
      <c r="H28">
        <v>9594</v>
      </c>
      <c r="I28">
        <v>1.3049999999999999</v>
      </c>
      <c r="J28">
        <v>1.536</v>
      </c>
      <c r="K28">
        <v>1.377</v>
      </c>
    </row>
    <row r="29" spans="1:11">
      <c r="A29" t="s">
        <v>3</v>
      </c>
      <c r="B29">
        <f>B28*10000</f>
        <v>10720</v>
      </c>
      <c r="C29">
        <v>9473</v>
      </c>
      <c r="D29">
        <f t="shared" ref="D29:K29" si="14">D28*10000</f>
        <v>10570</v>
      </c>
      <c r="E29">
        <f t="shared" si="14"/>
        <v>13730</v>
      </c>
      <c r="F29">
        <f t="shared" si="14"/>
        <v>10980</v>
      </c>
      <c r="G29">
        <f t="shared" si="14"/>
        <v>10960</v>
      </c>
      <c r="H29">
        <v>9594</v>
      </c>
      <c r="I29">
        <f t="shared" si="14"/>
        <v>13050</v>
      </c>
      <c r="J29">
        <f t="shared" si="14"/>
        <v>15360</v>
      </c>
      <c r="K29">
        <f t="shared" si="14"/>
        <v>13770</v>
      </c>
    </row>
    <row r="30" spans="1:11">
      <c r="A30" t="s">
        <v>13</v>
      </c>
      <c r="B30">
        <v>12.09</v>
      </c>
      <c r="C30">
        <v>11.74</v>
      </c>
      <c r="D30">
        <v>11.86</v>
      </c>
      <c r="E30">
        <v>11.29</v>
      </c>
      <c r="F30">
        <v>10.9</v>
      </c>
      <c r="G30">
        <v>10.46</v>
      </c>
      <c r="H30">
        <v>10.56</v>
      </c>
      <c r="I30">
        <v>10.29</v>
      </c>
      <c r="J30">
        <v>10</v>
      </c>
      <c r="K30">
        <v>4.7089999999999996</v>
      </c>
    </row>
    <row r="31" spans="1:11">
      <c r="A31" t="s">
        <v>3</v>
      </c>
      <c r="B31">
        <f>B30*10000</f>
        <v>120900</v>
      </c>
      <c r="C31">
        <f t="shared" ref="C31:K31" si="15">C30*10000</f>
        <v>117400</v>
      </c>
      <c r="D31">
        <f t="shared" si="15"/>
        <v>118600</v>
      </c>
      <c r="E31">
        <f t="shared" si="15"/>
        <v>112899.99999999999</v>
      </c>
      <c r="F31">
        <f t="shared" si="15"/>
        <v>109000</v>
      </c>
      <c r="G31">
        <f t="shared" si="15"/>
        <v>104600.00000000001</v>
      </c>
      <c r="H31">
        <f t="shared" si="15"/>
        <v>105600</v>
      </c>
      <c r="I31">
        <f t="shared" si="15"/>
        <v>102899.99999999999</v>
      </c>
      <c r="J31">
        <f t="shared" si="15"/>
        <v>100000</v>
      </c>
      <c r="K31">
        <f t="shared" si="15"/>
        <v>47089.999999999993</v>
      </c>
    </row>
    <row r="32" spans="1:11">
      <c r="A32" s="7" t="s">
        <v>20</v>
      </c>
      <c r="B32" s="8">
        <f>B29/B31</f>
        <v>8.8668320926385449E-2</v>
      </c>
      <c r="C32" s="8">
        <f t="shared" ref="C32:K32" si="16">C29/C31</f>
        <v>8.0689948892674612E-2</v>
      </c>
      <c r="D32" s="8">
        <f t="shared" si="16"/>
        <v>8.9123102866779089E-2</v>
      </c>
      <c r="E32" s="8">
        <f t="shared" si="16"/>
        <v>0.12161204605845882</v>
      </c>
      <c r="F32" s="8">
        <f t="shared" si="16"/>
        <v>0.10073394495412843</v>
      </c>
      <c r="G32" s="8">
        <f t="shared" si="16"/>
        <v>0.10478011472275334</v>
      </c>
      <c r="H32" s="8">
        <f t="shared" si="16"/>
        <v>9.0852272727272726E-2</v>
      </c>
      <c r="I32" s="8">
        <f t="shared" si="16"/>
        <v>0.12682215743440234</v>
      </c>
      <c r="J32" s="8">
        <f t="shared" si="16"/>
        <v>0.15359999999999999</v>
      </c>
      <c r="K32" s="8">
        <f t="shared" si="16"/>
        <v>0.29241877256317694</v>
      </c>
    </row>
    <row r="33" spans="1:11">
      <c r="A33" s="7" t="s">
        <v>21</v>
      </c>
      <c r="B33" s="8">
        <v>37.422166799999999</v>
      </c>
      <c r="C33" s="8">
        <v>42.748181909090889</v>
      </c>
      <c r="D33" s="8">
        <v>36.287457694915247</v>
      </c>
      <c r="E33" s="8">
        <v>36.155172275862071</v>
      </c>
      <c r="F33" s="8">
        <v>33.128688836065578</v>
      </c>
      <c r="G33" s="8">
        <v>34.94584613846154</v>
      </c>
      <c r="H33" s="8">
        <v>35.749363689655183</v>
      </c>
      <c r="I33" s="8">
        <v>37.84004832758621</v>
      </c>
      <c r="J33" s="8">
        <v>35.561668683333338</v>
      </c>
      <c r="K33" s="8">
        <v>44.873511444444446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CD29-8007-41CC-90FB-B532C358880C}">
  <dimension ref="A1:P555"/>
  <sheetViews>
    <sheetView workbookViewId="0">
      <selection activeCell="G18" sqref="G18"/>
    </sheetView>
  </sheetViews>
  <sheetFormatPr defaultRowHeight="15"/>
  <cols>
    <col min="7" max="7" width="16.140625" bestFit="1" customWidth="1"/>
    <col min="8" max="10" width="12.140625" bestFit="1" customWidth="1"/>
    <col min="11" max="11" width="7.42578125" bestFit="1" customWidth="1"/>
    <col min="12" max="12" width="12.140625" bestFit="1" customWidth="1"/>
  </cols>
  <sheetData>
    <row r="1" spans="1:5">
      <c r="A1" s="9" t="s">
        <v>22</v>
      </c>
      <c r="B1" s="9" t="s">
        <v>23</v>
      </c>
      <c r="C1" t="s">
        <v>24</v>
      </c>
      <c r="D1" t="s">
        <v>25</v>
      </c>
      <c r="E1" t="s">
        <v>26</v>
      </c>
    </row>
    <row r="2" spans="1:5">
      <c r="A2" s="10">
        <v>43360</v>
      </c>
      <c r="B2" s="9">
        <v>43.846198999999999</v>
      </c>
      <c r="C2">
        <f>YEAR(A2)</f>
        <v>2018</v>
      </c>
      <c r="D2">
        <f>ROUNDUP(MONTH(A2)/3,0)</f>
        <v>3</v>
      </c>
      <c r="E2">
        <f>ROUND((D2/2),0)</f>
        <v>2</v>
      </c>
    </row>
    <row r="3" spans="1:5">
      <c r="A3" s="10">
        <v>43361</v>
      </c>
      <c r="B3" s="9">
        <v>43.846198999999999</v>
      </c>
      <c r="C3">
        <f t="shared" ref="C3:C66" si="0">YEAR(A3)</f>
        <v>2018</v>
      </c>
      <c r="D3">
        <f t="shared" ref="D3:D66" si="1">ROUNDUP(MONTH(A3)/3,0)</f>
        <v>3</v>
      </c>
      <c r="E3">
        <f t="shared" ref="E3:E66" si="2">ROUND((D3/2),0)</f>
        <v>2</v>
      </c>
    </row>
    <row r="4" spans="1:5">
      <c r="A4" s="10">
        <v>43362</v>
      </c>
      <c r="B4" s="9">
        <v>47.384602000000001</v>
      </c>
      <c r="C4">
        <f t="shared" si="0"/>
        <v>2018</v>
      </c>
      <c r="D4">
        <f t="shared" si="1"/>
        <v>3</v>
      </c>
      <c r="E4">
        <f t="shared" si="2"/>
        <v>2</v>
      </c>
    </row>
    <row r="5" spans="1:5">
      <c r="A5" s="10">
        <v>43363</v>
      </c>
      <c r="B5" s="9">
        <v>45.561501</v>
      </c>
      <c r="C5">
        <f t="shared" si="0"/>
        <v>2018</v>
      </c>
      <c r="D5">
        <f t="shared" si="1"/>
        <v>3</v>
      </c>
      <c r="E5">
        <f t="shared" si="2"/>
        <v>2</v>
      </c>
    </row>
    <row r="6" spans="1:5">
      <c r="A6" s="10">
        <v>43364</v>
      </c>
      <c r="B6" s="9">
        <v>45.261501000000003</v>
      </c>
      <c r="C6">
        <f t="shared" si="0"/>
        <v>2018</v>
      </c>
      <c r="D6">
        <f t="shared" si="1"/>
        <v>3</v>
      </c>
      <c r="E6">
        <f t="shared" si="2"/>
        <v>2</v>
      </c>
    </row>
    <row r="7" spans="1:5">
      <c r="A7" s="10">
        <v>43368</v>
      </c>
      <c r="B7" s="9">
        <v>45.607700000000001</v>
      </c>
      <c r="C7">
        <f t="shared" si="0"/>
        <v>2018</v>
      </c>
      <c r="D7">
        <f t="shared" si="1"/>
        <v>3</v>
      </c>
      <c r="E7">
        <f t="shared" si="2"/>
        <v>2</v>
      </c>
    </row>
    <row r="8" spans="1:5">
      <c r="A8" s="10">
        <v>43369</v>
      </c>
      <c r="B8" s="9">
        <v>46.846198999999999</v>
      </c>
      <c r="C8">
        <f t="shared" si="0"/>
        <v>2018</v>
      </c>
      <c r="D8">
        <f t="shared" si="1"/>
        <v>3</v>
      </c>
      <c r="E8">
        <f t="shared" si="2"/>
        <v>2</v>
      </c>
    </row>
    <row r="9" spans="1:5">
      <c r="A9" s="10">
        <v>43370</v>
      </c>
      <c r="B9" s="9">
        <v>42.700001</v>
      </c>
      <c r="C9">
        <f t="shared" si="0"/>
        <v>2018</v>
      </c>
      <c r="D9">
        <f t="shared" si="1"/>
        <v>3</v>
      </c>
      <c r="E9">
        <f t="shared" si="2"/>
        <v>2</v>
      </c>
    </row>
    <row r="10" spans="1:5">
      <c r="A10" s="10">
        <v>43371</v>
      </c>
      <c r="B10" s="9">
        <v>42.807701000000002</v>
      </c>
      <c r="C10">
        <f t="shared" si="0"/>
        <v>2018</v>
      </c>
      <c r="D10">
        <f t="shared" si="1"/>
        <v>3</v>
      </c>
      <c r="E10">
        <f t="shared" si="2"/>
        <v>2</v>
      </c>
    </row>
    <row r="11" spans="1:5">
      <c r="A11" s="10">
        <v>43381</v>
      </c>
      <c r="B11" s="9">
        <v>38.576900000000002</v>
      </c>
      <c r="C11">
        <f t="shared" si="0"/>
        <v>2018</v>
      </c>
      <c r="D11">
        <f t="shared" si="1"/>
        <v>4</v>
      </c>
      <c r="E11">
        <f t="shared" si="2"/>
        <v>2</v>
      </c>
    </row>
    <row r="12" spans="1:5">
      <c r="A12" s="10">
        <v>43382</v>
      </c>
      <c r="B12" s="9">
        <v>38.692298999999998</v>
      </c>
      <c r="C12">
        <f t="shared" si="0"/>
        <v>2018</v>
      </c>
      <c r="D12">
        <f t="shared" si="1"/>
        <v>4</v>
      </c>
      <c r="E12">
        <f t="shared" si="2"/>
        <v>2</v>
      </c>
    </row>
    <row r="13" spans="1:5">
      <c r="A13" s="10">
        <v>43383</v>
      </c>
      <c r="B13" s="9">
        <v>39.353802000000002</v>
      </c>
      <c r="C13">
        <f t="shared" si="0"/>
        <v>2018</v>
      </c>
      <c r="D13">
        <f t="shared" si="1"/>
        <v>4</v>
      </c>
      <c r="E13">
        <f t="shared" si="2"/>
        <v>2</v>
      </c>
    </row>
    <row r="14" spans="1:5">
      <c r="A14" s="10">
        <v>43384</v>
      </c>
      <c r="B14" s="9">
        <v>35.415401000000003</v>
      </c>
      <c r="C14">
        <f t="shared" si="0"/>
        <v>2018</v>
      </c>
      <c r="D14">
        <f t="shared" si="1"/>
        <v>4</v>
      </c>
      <c r="E14">
        <f t="shared" si="2"/>
        <v>2</v>
      </c>
    </row>
    <row r="15" spans="1:5">
      <c r="A15" s="10">
        <v>43385</v>
      </c>
      <c r="B15" s="9">
        <v>34.523102000000002</v>
      </c>
      <c r="C15">
        <f t="shared" si="0"/>
        <v>2018</v>
      </c>
      <c r="D15">
        <f t="shared" si="1"/>
        <v>4</v>
      </c>
      <c r="E15">
        <f t="shared" si="2"/>
        <v>2</v>
      </c>
    </row>
    <row r="16" spans="1:5">
      <c r="A16" s="10">
        <v>43388</v>
      </c>
      <c r="B16" s="9">
        <v>35.238498999999997</v>
      </c>
      <c r="C16">
        <f t="shared" si="0"/>
        <v>2018</v>
      </c>
      <c r="D16">
        <f t="shared" si="1"/>
        <v>4</v>
      </c>
      <c r="E16">
        <f t="shared" si="2"/>
        <v>2</v>
      </c>
    </row>
    <row r="17" spans="1:16">
      <c r="A17" s="10">
        <v>43389</v>
      </c>
      <c r="B17" s="9">
        <v>35.730801</v>
      </c>
      <c r="C17">
        <f t="shared" si="0"/>
        <v>2018</v>
      </c>
      <c r="D17">
        <f t="shared" si="1"/>
        <v>4</v>
      </c>
      <c r="E17">
        <f t="shared" si="2"/>
        <v>2</v>
      </c>
    </row>
    <row r="18" spans="1:16">
      <c r="A18" s="10">
        <v>43390</v>
      </c>
      <c r="B18" s="9">
        <v>36.776901000000002</v>
      </c>
      <c r="C18">
        <f t="shared" si="0"/>
        <v>2018</v>
      </c>
      <c r="D18">
        <f t="shared" si="1"/>
        <v>4</v>
      </c>
      <c r="E18">
        <f t="shared" si="2"/>
        <v>2</v>
      </c>
      <c r="G18" s="11" t="s">
        <v>27</v>
      </c>
      <c r="H18" s="11" t="s">
        <v>24</v>
      </c>
    </row>
    <row r="19" spans="1:16">
      <c r="A19" s="10">
        <v>43391</v>
      </c>
      <c r="B19" s="9">
        <v>33.538502000000001</v>
      </c>
      <c r="C19">
        <f t="shared" si="0"/>
        <v>2018</v>
      </c>
      <c r="D19">
        <f t="shared" si="1"/>
        <v>4</v>
      </c>
      <c r="E19">
        <f t="shared" si="2"/>
        <v>2</v>
      </c>
      <c r="G19" s="11" t="s">
        <v>25</v>
      </c>
      <c r="H19">
        <v>2018</v>
      </c>
      <c r="I19">
        <v>2019</v>
      </c>
      <c r="J19">
        <v>2020</v>
      </c>
      <c r="K19" t="s">
        <v>28</v>
      </c>
      <c r="L19" t="s">
        <v>29</v>
      </c>
    </row>
    <row r="20" spans="1:16">
      <c r="A20" s="10">
        <v>43392</v>
      </c>
      <c r="B20" s="9">
        <v>35.261501000000003</v>
      </c>
      <c r="C20">
        <f t="shared" si="0"/>
        <v>2018</v>
      </c>
      <c r="D20">
        <f t="shared" si="1"/>
        <v>4</v>
      </c>
      <c r="E20">
        <f t="shared" si="2"/>
        <v>2</v>
      </c>
      <c r="G20" t="s">
        <v>28</v>
      </c>
      <c r="H20" s="12"/>
      <c r="I20" s="12"/>
      <c r="J20" s="12"/>
      <c r="K20" s="12"/>
      <c r="L20" s="12"/>
    </row>
    <row r="21" spans="1:16">
      <c r="A21" s="10">
        <v>43395</v>
      </c>
      <c r="B21" s="9">
        <v>36.915401000000003</v>
      </c>
      <c r="C21">
        <f t="shared" si="0"/>
        <v>2018</v>
      </c>
      <c r="D21">
        <f t="shared" si="1"/>
        <v>4</v>
      </c>
      <c r="E21">
        <f t="shared" si="2"/>
        <v>2</v>
      </c>
      <c r="G21">
        <v>4</v>
      </c>
      <c r="H21" s="12">
        <v>35.561668683333338</v>
      </c>
      <c r="I21" s="12">
        <v>33.128688836065578</v>
      </c>
      <c r="J21" s="12">
        <v>37.422166799999999</v>
      </c>
      <c r="K21" s="12"/>
      <c r="L21" s="12">
        <v>35.358453856353592</v>
      </c>
    </row>
    <row r="22" spans="1:16">
      <c r="A22" s="10">
        <v>43396</v>
      </c>
      <c r="B22" s="9">
        <v>37.207698999999998</v>
      </c>
      <c r="C22">
        <f t="shared" si="0"/>
        <v>2018</v>
      </c>
      <c r="D22">
        <f t="shared" si="1"/>
        <v>4</v>
      </c>
      <c r="E22">
        <f t="shared" si="2"/>
        <v>2</v>
      </c>
      <c r="G22">
        <v>3</v>
      </c>
      <c r="H22" s="12">
        <v>44.873511444444446</v>
      </c>
      <c r="I22" s="12">
        <v>34.94584613846154</v>
      </c>
      <c r="J22" s="12">
        <v>42.748181909090889</v>
      </c>
      <c r="K22" s="12"/>
      <c r="L22" s="12">
        <v>39.262297200000013</v>
      </c>
    </row>
    <row r="23" spans="1:16">
      <c r="A23" s="10">
        <v>43397</v>
      </c>
      <c r="B23" s="9">
        <v>36.161498999999999</v>
      </c>
      <c r="C23">
        <f t="shared" si="0"/>
        <v>2018</v>
      </c>
      <c r="D23">
        <f t="shared" si="1"/>
        <v>4</v>
      </c>
      <c r="E23">
        <f t="shared" si="2"/>
        <v>2</v>
      </c>
      <c r="G23">
        <v>2</v>
      </c>
      <c r="H23" s="12"/>
      <c r="I23" s="12">
        <v>35.749363689655183</v>
      </c>
      <c r="J23" s="12">
        <v>36.287457694915247</v>
      </c>
      <c r="K23" s="12"/>
      <c r="L23" s="12">
        <v>36.020710239316259</v>
      </c>
    </row>
    <row r="24" spans="1:16">
      <c r="A24" s="10">
        <v>43398</v>
      </c>
      <c r="B24" s="9">
        <v>37.507702000000002</v>
      </c>
      <c r="C24">
        <f t="shared" si="0"/>
        <v>2018</v>
      </c>
      <c r="D24">
        <f t="shared" si="1"/>
        <v>4</v>
      </c>
      <c r="E24">
        <f t="shared" si="2"/>
        <v>2</v>
      </c>
      <c r="G24">
        <v>1</v>
      </c>
      <c r="H24" s="12"/>
      <c r="I24" s="12">
        <v>37.84004832758621</v>
      </c>
      <c r="J24" s="12">
        <v>36.155172275862071</v>
      </c>
      <c r="K24" s="12"/>
      <c r="L24" s="12">
        <v>36.99761030172413</v>
      </c>
    </row>
    <row r="25" spans="1:16">
      <c r="A25" s="10">
        <v>43399</v>
      </c>
      <c r="B25" s="9">
        <v>36.807701000000002</v>
      </c>
      <c r="C25">
        <f t="shared" si="0"/>
        <v>2018</v>
      </c>
      <c r="D25">
        <f t="shared" si="1"/>
        <v>4</v>
      </c>
      <c r="E25">
        <f t="shared" si="2"/>
        <v>2</v>
      </c>
      <c r="G25" t="s">
        <v>29</v>
      </c>
      <c r="H25" s="12">
        <v>36.776256869565231</v>
      </c>
      <c r="I25" s="12">
        <v>35.374032706611573</v>
      </c>
      <c r="J25" s="12">
        <v>38.290823086419778</v>
      </c>
      <c r="K25" s="12"/>
      <c r="L25" s="12">
        <v>36.828064348375456</v>
      </c>
    </row>
    <row r="26" spans="1:16">
      <c r="A26" s="10">
        <v>43402</v>
      </c>
      <c r="B26" s="9">
        <v>36.684601000000001</v>
      </c>
      <c r="C26">
        <f t="shared" si="0"/>
        <v>2018</v>
      </c>
      <c r="D26">
        <f t="shared" si="1"/>
        <v>4</v>
      </c>
      <c r="E26">
        <f t="shared" si="2"/>
        <v>2</v>
      </c>
    </row>
    <row r="27" spans="1:16">
      <c r="A27" s="10">
        <v>43403</v>
      </c>
      <c r="B27" s="9">
        <v>35.384602000000001</v>
      </c>
      <c r="C27">
        <f t="shared" si="0"/>
        <v>2018</v>
      </c>
      <c r="D27">
        <f t="shared" si="1"/>
        <v>4</v>
      </c>
      <c r="E27">
        <f t="shared" si="2"/>
        <v>2</v>
      </c>
      <c r="G27" s="13">
        <v>37.422166799999999</v>
      </c>
      <c r="H27" s="13">
        <v>42.748181909090889</v>
      </c>
      <c r="I27" s="13">
        <v>36.287457694915247</v>
      </c>
      <c r="J27" s="13">
        <v>36.155172275862071</v>
      </c>
      <c r="K27" s="13">
        <v>33.128688836065578</v>
      </c>
      <c r="L27" s="13">
        <v>34.94584613846154</v>
      </c>
      <c r="M27" s="13">
        <v>35.749363689655183</v>
      </c>
      <c r="N27" s="13">
        <v>37.84004832758621</v>
      </c>
      <c r="O27" s="13">
        <v>35.561668683333338</v>
      </c>
      <c r="P27" s="13">
        <v>44.873511444444446</v>
      </c>
    </row>
    <row r="28" spans="1:16">
      <c r="A28" s="10">
        <v>43404</v>
      </c>
      <c r="B28" s="9">
        <v>36.230801</v>
      </c>
      <c r="C28">
        <f t="shared" si="0"/>
        <v>2018</v>
      </c>
      <c r="D28">
        <f t="shared" si="1"/>
        <v>4</v>
      </c>
      <c r="E28">
        <f t="shared" si="2"/>
        <v>2</v>
      </c>
    </row>
    <row r="29" spans="1:16">
      <c r="A29" s="10">
        <v>43405</v>
      </c>
      <c r="B29" s="9">
        <v>35.961497999999999</v>
      </c>
      <c r="C29">
        <f t="shared" si="0"/>
        <v>2018</v>
      </c>
      <c r="D29">
        <f t="shared" si="1"/>
        <v>4</v>
      </c>
      <c r="E29">
        <f t="shared" si="2"/>
        <v>2</v>
      </c>
      <c r="G29" s="13">
        <v>37.422166799999999</v>
      </c>
    </row>
    <row r="30" spans="1:16">
      <c r="A30" s="10">
        <v>43406</v>
      </c>
      <c r="B30" s="9">
        <v>38.184601000000001</v>
      </c>
      <c r="C30">
        <f t="shared" si="0"/>
        <v>2018</v>
      </c>
      <c r="D30">
        <f t="shared" si="1"/>
        <v>4</v>
      </c>
      <c r="E30">
        <f t="shared" si="2"/>
        <v>2</v>
      </c>
      <c r="G30" s="13">
        <v>42.748181909090889</v>
      </c>
    </row>
    <row r="31" spans="1:16">
      <c r="A31" s="10">
        <v>43409</v>
      </c>
      <c r="B31" s="9">
        <v>37.392299999999999</v>
      </c>
      <c r="C31">
        <f t="shared" si="0"/>
        <v>2018</v>
      </c>
      <c r="D31">
        <f t="shared" si="1"/>
        <v>4</v>
      </c>
      <c r="E31">
        <f t="shared" si="2"/>
        <v>2</v>
      </c>
      <c r="G31" s="13">
        <v>36.287457694915247</v>
      </c>
    </row>
    <row r="32" spans="1:16">
      <c r="A32" s="10">
        <v>43410</v>
      </c>
      <c r="B32" s="9">
        <v>34.869202000000001</v>
      </c>
      <c r="C32">
        <f t="shared" si="0"/>
        <v>2018</v>
      </c>
      <c r="D32">
        <f t="shared" si="1"/>
        <v>4</v>
      </c>
      <c r="E32">
        <f t="shared" si="2"/>
        <v>2</v>
      </c>
      <c r="G32" s="13">
        <v>36.155172275862071</v>
      </c>
    </row>
    <row r="33" spans="1:7">
      <c r="A33" s="10">
        <v>43411</v>
      </c>
      <c r="B33" s="9">
        <v>35.007702000000002</v>
      </c>
      <c r="C33">
        <f t="shared" si="0"/>
        <v>2018</v>
      </c>
      <c r="D33">
        <f t="shared" si="1"/>
        <v>4</v>
      </c>
      <c r="E33">
        <f t="shared" si="2"/>
        <v>2</v>
      </c>
      <c r="G33" s="13">
        <v>33.128688836065578</v>
      </c>
    </row>
    <row r="34" spans="1:7">
      <c r="A34" s="10">
        <v>43412</v>
      </c>
      <c r="B34" s="9">
        <v>33.823101000000001</v>
      </c>
      <c r="C34">
        <f t="shared" si="0"/>
        <v>2018</v>
      </c>
      <c r="D34">
        <f t="shared" si="1"/>
        <v>4</v>
      </c>
      <c r="E34">
        <f t="shared" si="2"/>
        <v>2</v>
      </c>
      <c r="G34" s="13">
        <v>34.94584613846154</v>
      </c>
    </row>
    <row r="35" spans="1:7">
      <c r="A35" s="10">
        <v>43413</v>
      </c>
      <c r="B35" s="9">
        <v>33.5154</v>
      </c>
      <c r="C35">
        <f t="shared" si="0"/>
        <v>2018</v>
      </c>
      <c r="D35">
        <f t="shared" si="1"/>
        <v>4</v>
      </c>
      <c r="E35">
        <f t="shared" si="2"/>
        <v>2</v>
      </c>
      <c r="G35" s="13">
        <v>35.749363689655183</v>
      </c>
    </row>
    <row r="36" spans="1:7">
      <c r="A36" s="10">
        <v>43416</v>
      </c>
      <c r="B36" s="9">
        <v>34.684601000000001</v>
      </c>
      <c r="C36">
        <f t="shared" si="0"/>
        <v>2018</v>
      </c>
      <c r="D36">
        <f t="shared" si="1"/>
        <v>4</v>
      </c>
      <c r="E36">
        <f t="shared" si="2"/>
        <v>2</v>
      </c>
      <c r="G36" s="13">
        <v>37.84004832758621</v>
      </c>
    </row>
    <row r="37" spans="1:7">
      <c r="A37" s="10">
        <v>43417</v>
      </c>
      <c r="B37" s="9">
        <v>34.723098999999998</v>
      </c>
      <c r="C37">
        <f t="shared" si="0"/>
        <v>2018</v>
      </c>
      <c r="D37">
        <f t="shared" si="1"/>
        <v>4</v>
      </c>
      <c r="E37">
        <f t="shared" si="2"/>
        <v>2</v>
      </c>
      <c r="G37" s="13">
        <v>35.561668683333338</v>
      </c>
    </row>
    <row r="38" spans="1:7">
      <c r="A38" s="10">
        <v>43418</v>
      </c>
      <c r="B38" s="9">
        <v>35.746200999999999</v>
      </c>
      <c r="C38">
        <f t="shared" si="0"/>
        <v>2018</v>
      </c>
      <c r="D38">
        <f t="shared" si="1"/>
        <v>4</v>
      </c>
      <c r="E38">
        <f t="shared" si="2"/>
        <v>2</v>
      </c>
      <c r="G38" s="13">
        <v>44.873511444444446</v>
      </c>
    </row>
    <row r="39" spans="1:7">
      <c r="A39" s="10">
        <v>43419</v>
      </c>
      <c r="B39" s="9">
        <v>38.223098999999998</v>
      </c>
      <c r="C39">
        <f t="shared" si="0"/>
        <v>2018</v>
      </c>
      <c r="D39">
        <f t="shared" si="1"/>
        <v>4</v>
      </c>
      <c r="E39">
        <f t="shared" si="2"/>
        <v>2</v>
      </c>
    </row>
    <row r="40" spans="1:7">
      <c r="A40" s="10">
        <v>43420</v>
      </c>
      <c r="B40" s="9">
        <v>37.746200999999999</v>
      </c>
      <c r="C40">
        <f t="shared" si="0"/>
        <v>2018</v>
      </c>
      <c r="D40">
        <f t="shared" si="1"/>
        <v>4</v>
      </c>
      <c r="E40">
        <f t="shared" si="2"/>
        <v>2</v>
      </c>
    </row>
    <row r="41" spans="1:7">
      <c r="A41" s="10">
        <v>43423</v>
      </c>
      <c r="B41" s="9">
        <v>38.215401</v>
      </c>
      <c r="C41">
        <f t="shared" si="0"/>
        <v>2018</v>
      </c>
      <c r="D41">
        <f t="shared" si="1"/>
        <v>4</v>
      </c>
      <c r="E41">
        <f t="shared" si="2"/>
        <v>2</v>
      </c>
    </row>
    <row r="42" spans="1:7">
      <c r="A42" s="10">
        <v>43424</v>
      </c>
      <c r="B42" s="9">
        <v>37.284599</v>
      </c>
      <c r="C42">
        <f t="shared" si="0"/>
        <v>2018</v>
      </c>
      <c r="D42">
        <f t="shared" si="1"/>
        <v>4</v>
      </c>
      <c r="E42">
        <f t="shared" si="2"/>
        <v>2</v>
      </c>
    </row>
    <row r="43" spans="1:7">
      <c r="A43" s="10">
        <v>43425</v>
      </c>
      <c r="B43" s="9">
        <v>38.161498999999999</v>
      </c>
      <c r="C43">
        <f t="shared" si="0"/>
        <v>2018</v>
      </c>
      <c r="D43">
        <f t="shared" si="1"/>
        <v>4</v>
      </c>
      <c r="E43">
        <f t="shared" si="2"/>
        <v>2</v>
      </c>
    </row>
    <row r="44" spans="1:7">
      <c r="A44" s="10">
        <v>43426</v>
      </c>
      <c r="B44" s="9">
        <v>37.761501000000003</v>
      </c>
      <c r="C44">
        <f t="shared" si="0"/>
        <v>2018</v>
      </c>
      <c r="D44">
        <f t="shared" si="1"/>
        <v>4</v>
      </c>
      <c r="E44">
        <f t="shared" si="2"/>
        <v>2</v>
      </c>
    </row>
    <row r="45" spans="1:7">
      <c r="A45" s="10">
        <v>43427</v>
      </c>
      <c r="B45" s="9">
        <v>38.392299999999999</v>
      </c>
      <c r="C45">
        <f t="shared" si="0"/>
        <v>2018</v>
      </c>
      <c r="D45">
        <f t="shared" si="1"/>
        <v>4</v>
      </c>
      <c r="E45">
        <f t="shared" si="2"/>
        <v>2</v>
      </c>
    </row>
    <row r="46" spans="1:7">
      <c r="A46" s="10">
        <v>43430</v>
      </c>
      <c r="B46" s="9">
        <v>35.115397999999999</v>
      </c>
      <c r="C46">
        <f t="shared" si="0"/>
        <v>2018</v>
      </c>
      <c r="D46">
        <f t="shared" si="1"/>
        <v>4</v>
      </c>
      <c r="E46">
        <f t="shared" si="2"/>
        <v>2</v>
      </c>
    </row>
    <row r="47" spans="1:7">
      <c r="A47" s="10">
        <v>43431</v>
      </c>
      <c r="B47" s="9">
        <v>35.538502000000001</v>
      </c>
      <c r="C47">
        <f t="shared" si="0"/>
        <v>2018</v>
      </c>
      <c r="D47">
        <f t="shared" si="1"/>
        <v>4</v>
      </c>
      <c r="E47">
        <f t="shared" si="2"/>
        <v>2</v>
      </c>
    </row>
    <row r="48" spans="1:7">
      <c r="A48" s="10">
        <v>43432</v>
      </c>
      <c r="B48" s="9">
        <v>35.346198999999999</v>
      </c>
      <c r="C48">
        <f t="shared" si="0"/>
        <v>2018</v>
      </c>
      <c r="D48">
        <f t="shared" si="1"/>
        <v>4</v>
      </c>
      <c r="E48">
        <f t="shared" si="2"/>
        <v>2</v>
      </c>
    </row>
    <row r="49" spans="1:5">
      <c r="A49" s="10">
        <v>43433</v>
      </c>
      <c r="B49" s="9">
        <v>33.284599</v>
      </c>
      <c r="C49">
        <f t="shared" si="0"/>
        <v>2018</v>
      </c>
      <c r="D49">
        <f t="shared" si="1"/>
        <v>4</v>
      </c>
      <c r="E49">
        <f t="shared" si="2"/>
        <v>2</v>
      </c>
    </row>
    <row r="50" spans="1:5">
      <c r="A50" s="10">
        <v>43434</v>
      </c>
      <c r="B50" s="9">
        <v>33.692298999999998</v>
      </c>
      <c r="C50">
        <f t="shared" si="0"/>
        <v>2018</v>
      </c>
      <c r="D50">
        <f t="shared" si="1"/>
        <v>4</v>
      </c>
      <c r="E50">
        <f t="shared" si="2"/>
        <v>2</v>
      </c>
    </row>
    <row r="51" spans="1:5">
      <c r="A51" s="10">
        <v>43437</v>
      </c>
      <c r="B51" s="9">
        <v>34.946201000000002</v>
      </c>
      <c r="C51">
        <f t="shared" si="0"/>
        <v>2018</v>
      </c>
      <c r="D51">
        <f t="shared" si="1"/>
        <v>4</v>
      </c>
      <c r="E51">
        <f t="shared" si="2"/>
        <v>2</v>
      </c>
    </row>
    <row r="52" spans="1:5">
      <c r="A52" s="10">
        <v>43438</v>
      </c>
      <c r="B52" s="9">
        <v>34.684601000000001</v>
      </c>
      <c r="C52">
        <f t="shared" si="0"/>
        <v>2018</v>
      </c>
      <c r="D52">
        <f t="shared" si="1"/>
        <v>4</v>
      </c>
      <c r="E52">
        <f t="shared" si="2"/>
        <v>2</v>
      </c>
    </row>
    <row r="53" spans="1:5">
      <c r="A53" s="10">
        <v>43439</v>
      </c>
      <c r="B53" s="9">
        <v>35.076900000000002</v>
      </c>
      <c r="C53">
        <f t="shared" si="0"/>
        <v>2018</v>
      </c>
      <c r="D53">
        <f t="shared" si="1"/>
        <v>4</v>
      </c>
      <c r="E53">
        <f t="shared" si="2"/>
        <v>2</v>
      </c>
    </row>
    <row r="54" spans="1:5">
      <c r="A54" s="10">
        <v>43440</v>
      </c>
      <c r="B54" s="9">
        <v>34.792301000000002</v>
      </c>
      <c r="C54">
        <f t="shared" si="0"/>
        <v>2018</v>
      </c>
      <c r="D54">
        <f t="shared" si="1"/>
        <v>4</v>
      </c>
      <c r="E54">
        <f t="shared" si="2"/>
        <v>2</v>
      </c>
    </row>
    <row r="55" spans="1:5">
      <c r="A55" s="10">
        <v>43441</v>
      </c>
      <c r="B55" s="9">
        <v>34.523102000000002</v>
      </c>
      <c r="C55">
        <f t="shared" si="0"/>
        <v>2018</v>
      </c>
      <c r="D55">
        <f t="shared" si="1"/>
        <v>4</v>
      </c>
      <c r="E55">
        <f t="shared" si="2"/>
        <v>2</v>
      </c>
    </row>
    <row r="56" spans="1:5">
      <c r="A56" s="10">
        <v>43444</v>
      </c>
      <c r="B56" s="9">
        <v>33.553798999999998</v>
      </c>
      <c r="C56">
        <f t="shared" si="0"/>
        <v>2018</v>
      </c>
      <c r="D56">
        <f t="shared" si="1"/>
        <v>4</v>
      </c>
      <c r="E56">
        <f t="shared" si="2"/>
        <v>2</v>
      </c>
    </row>
    <row r="57" spans="1:5">
      <c r="A57" s="10">
        <v>43445</v>
      </c>
      <c r="B57" s="9">
        <v>35.007702000000002</v>
      </c>
      <c r="C57">
        <f t="shared" si="0"/>
        <v>2018</v>
      </c>
      <c r="D57">
        <f t="shared" si="1"/>
        <v>4</v>
      </c>
      <c r="E57">
        <f t="shared" si="2"/>
        <v>2</v>
      </c>
    </row>
    <row r="58" spans="1:5">
      <c r="A58" s="10">
        <v>43446</v>
      </c>
      <c r="B58" s="9">
        <v>34.738498999999997</v>
      </c>
      <c r="C58">
        <f t="shared" si="0"/>
        <v>2018</v>
      </c>
      <c r="D58">
        <f t="shared" si="1"/>
        <v>4</v>
      </c>
      <c r="E58">
        <f t="shared" si="2"/>
        <v>2</v>
      </c>
    </row>
    <row r="59" spans="1:5">
      <c r="A59" s="10">
        <v>43447</v>
      </c>
      <c r="B59" s="9">
        <v>34.615397999999999</v>
      </c>
      <c r="C59">
        <f t="shared" si="0"/>
        <v>2018</v>
      </c>
      <c r="D59">
        <f t="shared" si="1"/>
        <v>4</v>
      </c>
      <c r="E59">
        <f t="shared" si="2"/>
        <v>2</v>
      </c>
    </row>
    <row r="60" spans="1:5">
      <c r="A60" s="10">
        <v>43448</v>
      </c>
      <c r="B60" s="9">
        <v>34.192298999999998</v>
      </c>
      <c r="C60">
        <f t="shared" si="0"/>
        <v>2018</v>
      </c>
      <c r="D60">
        <f t="shared" si="1"/>
        <v>4</v>
      </c>
      <c r="E60">
        <f t="shared" si="2"/>
        <v>2</v>
      </c>
    </row>
    <row r="61" spans="1:5">
      <c r="A61" s="10">
        <v>43451</v>
      </c>
      <c r="B61" s="9">
        <v>34.546199999999999</v>
      </c>
      <c r="C61">
        <f t="shared" si="0"/>
        <v>2018</v>
      </c>
      <c r="D61">
        <f t="shared" si="1"/>
        <v>4</v>
      </c>
      <c r="E61">
        <f t="shared" si="2"/>
        <v>2</v>
      </c>
    </row>
    <row r="62" spans="1:5">
      <c r="A62" s="10">
        <v>43452</v>
      </c>
      <c r="B62" s="9">
        <v>33.838501000000001</v>
      </c>
      <c r="C62">
        <f t="shared" si="0"/>
        <v>2018</v>
      </c>
      <c r="D62">
        <f t="shared" si="1"/>
        <v>4</v>
      </c>
      <c r="E62">
        <f t="shared" si="2"/>
        <v>2</v>
      </c>
    </row>
    <row r="63" spans="1:5">
      <c r="A63" s="10">
        <v>43453</v>
      </c>
      <c r="B63" s="9">
        <v>33.769199</v>
      </c>
      <c r="C63">
        <f t="shared" si="0"/>
        <v>2018</v>
      </c>
      <c r="D63">
        <f t="shared" si="1"/>
        <v>4</v>
      </c>
      <c r="E63">
        <f t="shared" si="2"/>
        <v>2</v>
      </c>
    </row>
    <row r="64" spans="1:5">
      <c r="A64" s="10">
        <v>43454</v>
      </c>
      <c r="B64" s="9">
        <v>34.076900000000002</v>
      </c>
      <c r="C64">
        <f t="shared" si="0"/>
        <v>2018</v>
      </c>
      <c r="D64">
        <f t="shared" si="1"/>
        <v>4</v>
      </c>
      <c r="E64">
        <f t="shared" si="2"/>
        <v>2</v>
      </c>
    </row>
    <row r="65" spans="1:5">
      <c r="A65" s="10">
        <v>43455</v>
      </c>
      <c r="B65" s="9">
        <v>34.153801000000001</v>
      </c>
      <c r="C65">
        <f t="shared" si="0"/>
        <v>2018</v>
      </c>
      <c r="D65">
        <f t="shared" si="1"/>
        <v>4</v>
      </c>
      <c r="E65">
        <f t="shared" si="2"/>
        <v>2</v>
      </c>
    </row>
    <row r="66" spans="1:5">
      <c r="A66" s="10">
        <v>43458</v>
      </c>
      <c r="B66" s="9">
        <v>34.692298999999998</v>
      </c>
      <c r="C66">
        <f t="shared" si="0"/>
        <v>2018</v>
      </c>
      <c r="D66">
        <f t="shared" si="1"/>
        <v>4</v>
      </c>
      <c r="E66">
        <f t="shared" si="2"/>
        <v>2</v>
      </c>
    </row>
    <row r="67" spans="1:5">
      <c r="A67" s="10">
        <v>43459</v>
      </c>
      <c r="B67" s="9">
        <v>33.930801000000002</v>
      </c>
      <c r="C67">
        <f t="shared" ref="C67:C130" si="3">YEAR(A67)</f>
        <v>2018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>
      <c r="A68" s="10">
        <v>43460</v>
      </c>
      <c r="B68" s="9">
        <v>33.384602000000001</v>
      </c>
      <c r="C68">
        <f t="shared" si="3"/>
        <v>2018</v>
      </c>
      <c r="D68">
        <f t="shared" si="4"/>
        <v>4</v>
      </c>
      <c r="E68">
        <f t="shared" si="5"/>
        <v>2</v>
      </c>
    </row>
    <row r="69" spans="1:5">
      <c r="A69" s="10">
        <v>43461</v>
      </c>
      <c r="B69" s="9">
        <v>33.230801</v>
      </c>
      <c r="C69">
        <f t="shared" si="3"/>
        <v>2018</v>
      </c>
      <c r="D69">
        <f t="shared" si="4"/>
        <v>4</v>
      </c>
      <c r="E69">
        <f t="shared" si="5"/>
        <v>2</v>
      </c>
    </row>
    <row r="70" spans="1:5">
      <c r="A70" s="10">
        <v>43462</v>
      </c>
      <c r="B70" s="9">
        <v>33.269199</v>
      </c>
      <c r="C70">
        <f t="shared" si="3"/>
        <v>2018</v>
      </c>
      <c r="D70">
        <f t="shared" si="4"/>
        <v>4</v>
      </c>
      <c r="E70">
        <f t="shared" si="5"/>
        <v>2</v>
      </c>
    </row>
    <row r="71" spans="1:5">
      <c r="A71" s="10">
        <v>43467</v>
      </c>
      <c r="B71" s="9">
        <v>33.246200999999999</v>
      </c>
      <c r="C71">
        <f t="shared" si="3"/>
        <v>2019</v>
      </c>
      <c r="D71">
        <f t="shared" si="4"/>
        <v>1</v>
      </c>
      <c r="E71">
        <f t="shared" si="5"/>
        <v>1</v>
      </c>
    </row>
    <row r="72" spans="1:5">
      <c r="A72" s="10">
        <v>43468</v>
      </c>
      <c r="B72" s="9">
        <v>32.923099999999998</v>
      </c>
      <c r="C72">
        <f t="shared" si="3"/>
        <v>2019</v>
      </c>
      <c r="D72">
        <f t="shared" si="4"/>
        <v>1</v>
      </c>
      <c r="E72">
        <f t="shared" si="5"/>
        <v>1</v>
      </c>
    </row>
    <row r="73" spans="1:5">
      <c r="A73" s="10">
        <v>43469</v>
      </c>
      <c r="B73" s="9">
        <v>33.176898999999999</v>
      </c>
      <c r="C73">
        <f t="shared" si="3"/>
        <v>2019</v>
      </c>
      <c r="D73">
        <f t="shared" si="4"/>
        <v>1</v>
      </c>
      <c r="E73">
        <f t="shared" si="5"/>
        <v>1</v>
      </c>
    </row>
    <row r="74" spans="1:5">
      <c r="A74" s="10">
        <v>43472</v>
      </c>
      <c r="B74" s="9">
        <v>33.453800000000001</v>
      </c>
      <c r="C74">
        <f t="shared" si="3"/>
        <v>2019</v>
      </c>
      <c r="D74">
        <f t="shared" si="4"/>
        <v>1</v>
      </c>
      <c r="E74">
        <f t="shared" si="5"/>
        <v>1</v>
      </c>
    </row>
    <row r="75" spans="1:5">
      <c r="A75" s="10">
        <v>43473</v>
      </c>
      <c r="B75" s="9">
        <v>33.076900000000002</v>
      </c>
      <c r="C75">
        <f t="shared" si="3"/>
        <v>2019</v>
      </c>
      <c r="D75">
        <f t="shared" si="4"/>
        <v>1</v>
      </c>
      <c r="E75">
        <f t="shared" si="5"/>
        <v>1</v>
      </c>
    </row>
    <row r="76" spans="1:5">
      <c r="A76" s="10">
        <v>43474</v>
      </c>
      <c r="B76" s="9">
        <v>32.953800000000001</v>
      </c>
      <c r="C76">
        <f t="shared" si="3"/>
        <v>2019</v>
      </c>
      <c r="D76">
        <f t="shared" si="4"/>
        <v>1</v>
      </c>
      <c r="E76">
        <f t="shared" si="5"/>
        <v>1</v>
      </c>
    </row>
    <row r="77" spans="1:5">
      <c r="A77" s="10">
        <v>43475</v>
      </c>
      <c r="B77" s="9">
        <v>32.623100000000001</v>
      </c>
      <c r="C77">
        <f t="shared" si="3"/>
        <v>2019</v>
      </c>
      <c r="D77">
        <f t="shared" si="4"/>
        <v>1</v>
      </c>
      <c r="E77">
        <f t="shared" si="5"/>
        <v>1</v>
      </c>
    </row>
    <row r="78" spans="1:5">
      <c r="A78" s="10">
        <v>43476</v>
      </c>
      <c r="B78" s="9">
        <v>33.961497999999999</v>
      </c>
      <c r="C78">
        <f t="shared" si="3"/>
        <v>2019</v>
      </c>
      <c r="D78">
        <f t="shared" si="4"/>
        <v>1</v>
      </c>
      <c r="E78">
        <f t="shared" si="5"/>
        <v>1</v>
      </c>
    </row>
    <row r="79" spans="1:5">
      <c r="A79" s="10">
        <v>43479</v>
      </c>
      <c r="B79" s="9">
        <v>33.669201000000001</v>
      </c>
      <c r="C79">
        <f t="shared" si="3"/>
        <v>2019</v>
      </c>
      <c r="D79">
        <f t="shared" si="4"/>
        <v>1</v>
      </c>
      <c r="E79">
        <f t="shared" si="5"/>
        <v>1</v>
      </c>
    </row>
    <row r="80" spans="1:5">
      <c r="A80" s="10">
        <v>43480</v>
      </c>
      <c r="B80" s="9">
        <v>35.530799999999999</v>
      </c>
      <c r="C80">
        <f t="shared" si="3"/>
        <v>2019</v>
      </c>
      <c r="D80">
        <f t="shared" si="4"/>
        <v>1</v>
      </c>
      <c r="E80">
        <f t="shared" si="5"/>
        <v>1</v>
      </c>
    </row>
    <row r="81" spans="1:5">
      <c r="A81" s="10">
        <v>43481</v>
      </c>
      <c r="B81" s="9">
        <v>34.869202000000001</v>
      </c>
      <c r="C81">
        <f t="shared" si="3"/>
        <v>2019</v>
      </c>
      <c r="D81">
        <f t="shared" si="4"/>
        <v>1</v>
      </c>
      <c r="E81">
        <f t="shared" si="5"/>
        <v>1</v>
      </c>
    </row>
    <row r="82" spans="1:5">
      <c r="A82" s="10">
        <v>43482</v>
      </c>
      <c r="B82" s="9">
        <v>34.038502000000001</v>
      </c>
      <c r="C82">
        <f t="shared" si="3"/>
        <v>2019</v>
      </c>
      <c r="D82">
        <f t="shared" si="4"/>
        <v>1</v>
      </c>
      <c r="E82">
        <f t="shared" si="5"/>
        <v>1</v>
      </c>
    </row>
    <row r="83" spans="1:5">
      <c r="A83" s="10">
        <v>43483</v>
      </c>
      <c r="B83" s="9">
        <v>34.923099999999998</v>
      </c>
      <c r="C83">
        <f t="shared" si="3"/>
        <v>2019</v>
      </c>
      <c r="D83">
        <f t="shared" si="4"/>
        <v>1</v>
      </c>
      <c r="E83">
        <f t="shared" si="5"/>
        <v>1</v>
      </c>
    </row>
    <row r="84" spans="1:5">
      <c r="A84" s="10">
        <v>43486</v>
      </c>
      <c r="B84" s="9">
        <v>34.761501000000003</v>
      </c>
      <c r="C84">
        <f t="shared" si="3"/>
        <v>2019</v>
      </c>
      <c r="D84">
        <f t="shared" si="4"/>
        <v>1</v>
      </c>
      <c r="E84">
        <f t="shared" si="5"/>
        <v>1</v>
      </c>
    </row>
    <row r="85" spans="1:5">
      <c r="A85" s="10">
        <v>43487</v>
      </c>
      <c r="B85" s="9">
        <v>34.961497999999999</v>
      </c>
      <c r="C85">
        <f t="shared" si="3"/>
        <v>2019</v>
      </c>
      <c r="D85">
        <f t="shared" si="4"/>
        <v>1</v>
      </c>
      <c r="E85">
        <f t="shared" si="5"/>
        <v>1</v>
      </c>
    </row>
    <row r="86" spans="1:5">
      <c r="A86" s="10">
        <v>43488</v>
      </c>
      <c r="B86" s="9">
        <v>35.761501000000003</v>
      </c>
      <c r="C86">
        <f t="shared" si="3"/>
        <v>2019</v>
      </c>
      <c r="D86">
        <f t="shared" si="4"/>
        <v>1</v>
      </c>
      <c r="E86">
        <f t="shared" si="5"/>
        <v>1</v>
      </c>
    </row>
    <row r="87" spans="1:5">
      <c r="A87" s="10">
        <v>43489</v>
      </c>
      <c r="B87" s="9">
        <v>35.299999</v>
      </c>
      <c r="C87">
        <f t="shared" si="3"/>
        <v>2019</v>
      </c>
      <c r="D87">
        <f t="shared" si="4"/>
        <v>1</v>
      </c>
      <c r="E87">
        <f t="shared" si="5"/>
        <v>1</v>
      </c>
    </row>
    <row r="88" spans="1:5">
      <c r="A88" s="10">
        <v>43490</v>
      </c>
      <c r="B88" s="9">
        <v>34.9846</v>
      </c>
      <c r="C88">
        <f t="shared" si="3"/>
        <v>2019</v>
      </c>
      <c r="D88">
        <f t="shared" si="4"/>
        <v>1</v>
      </c>
      <c r="E88">
        <f t="shared" si="5"/>
        <v>1</v>
      </c>
    </row>
    <row r="89" spans="1:5">
      <c r="A89" s="10">
        <v>43493</v>
      </c>
      <c r="B89" s="9">
        <v>35.530799999999999</v>
      </c>
      <c r="C89">
        <f t="shared" si="3"/>
        <v>2019</v>
      </c>
      <c r="D89">
        <f t="shared" si="4"/>
        <v>1</v>
      </c>
      <c r="E89">
        <f t="shared" si="5"/>
        <v>1</v>
      </c>
    </row>
    <row r="90" spans="1:5">
      <c r="A90" s="10">
        <v>43494</v>
      </c>
      <c r="B90" s="9">
        <v>33.069198999999998</v>
      </c>
      <c r="C90">
        <f t="shared" si="3"/>
        <v>2019</v>
      </c>
      <c r="D90">
        <f t="shared" si="4"/>
        <v>1</v>
      </c>
      <c r="E90">
        <f t="shared" si="5"/>
        <v>1</v>
      </c>
    </row>
    <row r="91" spans="1:5">
      <c r="A91" s="10">
        <v>43495</v>
      </c>
      <c r="B91" s="9">
        <v>32.384602000000001</v>
      </c>
      <c r="C91">
        <f t="shared" si="3"/>
        <v>2019</v>
      </c>
      <c r="D91">
        <f t="shared" si="4"/>
        <v>1</v>
      </c>
      <c r="E91">
        <f t="shared" si="5"/>
        <v>1</v>
      </c>
    </row>
    <row r="92" spans="1:5">
      <c r="A92" s="10">
        <v>43496</v>
      </c>
      <c r="B92" s="9">
        <v>34.099997999999999</v>
      </c>
      <c r="C92">
        <f t="shared" si="3"/>
        <v>2019</v>
      </c>
      <c r="D92">
        <f t="shared" si="4"/>
        <v>1</v>
      </c>
      <c r="E92">
        <f t="shared" si="5"/>
        <v>1</v>
      </c>
    </row>
    <row r="93" spans="1:5">
      <c r="A93" s="10">
        <v>43497</v>
      </c>
      <c r="B93" s="9">
        <v>34.700001</v>
      </c>
      <c r="C93">
        <f t="shared" si="3"/>
        <v>2019</v>
      </c>
      <c r="D93">
        <f t="shared" si="4"/>
        <v>1</v>
      </c>
      <c r="E93">
        <f t="shared" si="5"/>
        <v>1</v>
      </c>
    </row>
    <row r="94" spans="1:5">
      <c r="A94" s="10">
        <v>43507</v>
      </c>
      <c r="B94" s="9">
        <v>35.099997999999999</v>
      </c>
      <c r="C94">
        <f t="shared" si="3"/>
        <v>2019</v>
      </c>
      <c r="D94">
        <f t="shared" si="4"/>
        <v>1</v>
      </c>
      <c r="E94">
        <f t="shared" si="5"/>
        <v>1</v>
      </c>
    </row>
    <row r="95" spans="1:5">
      <c r="A95" s="10">
        <v>43508</v>
      </c>
      <c r="B95" s="9">
        <v>35.123100000000001</v>
      </c>
      <c r="C95">
        <f t="shared" si="3"/>
        <v>2019</v>
      </c>
      <c r="D95">
        <f t="shared" si="4"/>
        <v>1</v>
      </c>
      <c r="E95">
        <f t="shared" si="5"/>
        <v>1</v>
      </c>
    </row>
    <row r="96" spans="1:5">
      <c r="A96" s="10">
        <v>43509</v>
      </c>
      <c r="B96" s="9">
        <v>35.546199999999999</v>
      </c>
      <c r="C96">
        <f t="shared" si="3"/>
        <v>2019</v>
      </c>
      <c r="D96">
        <f t="shared" si="4"/>
        <v>1</v>
      </c>
      <c r="E96">
        <f t="shared" si="5"/>
        <v>1</v>
      </c>
    </row>
    <row r="97" spans="1:5">
      <c r="A97" s="10">
        <v>43510</v>
      </c>
      <c r="B97" s="9">
        <v>35.284599</v>
      </c>
      <c r="C97">
        <f t="shared" si="3"/>
        <v>2019</v>
      </c>
      <c r="D97">
        <f t="shared" si="4"/>
        <v>1</v>
      </c>
      <c r="E97">
        <f t="shared" si="5"/>
        <v>1</v>
      </c>
    </row>
    <row r="98" spans="1:5">
      <c r="A98" s="10">
        <v>43511</v>
      </c>
      <c r="B98" s="9">
        <v>35.292301000000002</v>
      </c>
      <c r="C98">
        <f t="shared" si="3"/>
        <v>2019</v>
      </c>
      <c r="D98">
        <f t="shared" si="4"/>
        <v>1</v>
      </c>
      <c r="E98">
        <f t="shared" si="5"/>
        <v>1</v>
      </c>
    </row>
    <row r="99" spans="1:5">
      <c r="A99" s="10">
        <v>43514</v>
      </c>
      <c r="B99" s="9">
        <v>36.161498999999999</v>
      </c>
      <c r="C99">
        <f t="shared" si="3"/>
        <v>2019</v>
      </c>
      <c r="D99">
        <f t="shared" si="4"/>
        <v>1</v>
      </c>
      <c r="E99">
        <f t="shared" si="5"/>
        <v>1</v>
      </c>
    </row>
    <row r="100" spans="1:5">
      <c r="A100" s="10">
        <v>43515</v>
      </c>
      <c r="B100" s="9">
        <v>35.569198999999998</v>
      </c>
      <c r="C100">
        <f t="shared" si="3"/>
        <v>2019</v>
      </c>
      <c r="D100">
        <f t="shared" si="4"/>
        <v>1</v>
      </c>
      <c r="E100">
        <f t="shared" si="5"/>
        <v>1</v>
      </c>
    </row>
    <row r="101" spans="1:5">
      <c r="A101" s="10">
        <v>43516</v>
      </c>
      <c r="B101" s="9">
        <v>35.384602000000001</v>
      </c>
      <c r="C101">
        <f t="shared" si="3"/>
        <v>2019</v>
      </c>
      <c r="D101">
        <f t="shared" si="4"/>
        <v>1</v>
      </c>
      <c r="E101">
        <f t="shared" si="5"/>
        <v>1</v>
      </c>
    </row>
    <row r="102" spans="1:5">
      <c r="A102" s="10">
        <v>43517</v>
      </c>
      <c r="B102" s="9">
        <v>35.815398999999999</v>
      </c>
      <c r="C102">
        <f t="shared" si="3"/>
        <v>2019</v>
      </c>
      <c r="D102">
        <f t="shared" si="4"/>
        <v>1</v>
      </c>
      <c r="E102">
        <f t="shared" si="5"/>
        <v>1</v>
      </c>
    </row>
    <row r="103" spans="1:5">
      <c r="A103" s="10">
        <v>43518</v>
      </c>
      <c r="B103" s="9">
        <v>35.907699999999998</v>
      </c>
      <c r="C103">
        <f t="shared" si="3"/>
        <v>2019</v>
      </c>
      <c r="D103">
        <f t="shared" si="4"/>
        <v>1</v>
      </c>
      <c r="E103">
        <f t="shared" si="5"/>
        <v>1</v>
      </c>
    </row>
    <row r="104" spans="1:5">
      <c r="A104" s="10">
        <v>43521</v>
      </c>
      <c r="B104" s="9">
        <v>37.784599</v>
      </c>
      <c r="C104">
        <f t="shared" si="3"/>
        <v>2019</v>
      </c>
      <c r="D104">
        <f t="shared" si="4"/>
        <v>1</v>
      </c>
      <c r="E104">
        <f t="shared" si="5"/>
        <v>1</v>
      </c>
    </row>
    <row r="105" spans="1:5">
      <c r="A105" s="10">
        <v>43522</v>
      </c>
      <c r="B105" s="9">
        <v>37.392299999999999</v>
      </c>
      <c r="C105">
        <f t="shared" si="3"/>
        <v>2019</v>
      </c>
      <c r="D105">
        <f t="shared" si="4"/>
        <v>1</v>
      </c>
      <c r="E105">
        <f t="shared" si="5"/>
        <v>1</v>
      </c>
    </row>
    <row r="106" spans="1:5">
      <c r="A106" s="10">
        <v>43523</v>
      </c>
      <c r="B106" s="9">
        <v>37.715401</v>
      </c>
      <c r="C106">
        <f t="shared" si="3"/>
        <v>2019</v>
      </c>
      <c r="D106">
        <f t="shared" si="4"/>
        <v>1</v>
      </c>
      <c r="E106">
        <f t="shared" si="5"/>
        <v>1</v>
      </c>
    </row>
    <row r="107" spans="1:5">
      <c r="A107" s="10">
        <v>43524</v>
      </c>
      <c r="B107" s="9">
        <v>38.146197999999998</v>
      </c>
      <c r="C107">
        <f t="shared" si="3"/>
        <v>2019</v>
      </c>
      <c r="D107">
        <f t="shared" si="4"/>
        <v>1</v>
      </c>
      <c r="E107">
        <f t="shared" si="5"/>
        <v>1</v>
      </c>
    </row>
    <row r="108" spans="1:5">
      <c r="A108" s="10">
        <v>43525</v>
      </c>
      <c r="B108" s="9">
        <v>39.969200000000001</v>
      </c>
      <c r="C108">
        <f t="shared" si="3"/>
        <v>2019</v>
      </c>
      <c r="D108">
        <f t="shared" si="4"/>
        <v>1</v>
      </c>
      <c r="E108">
        <f t="shared" si="5"/>
        <v>1</v>
      </c>
    </row>
    <row r="109" spans="1:5">
      <c r="A109" s="10">
        <v>43528</v>
      </c>
      <c r="B109" s="9">
        <v>39.776901000000002</v>
      </c>
      <c r="C109">
        <f t="shared" si="3"/>
        <v>2019</v>
      </c>
      <c r="D109">
        <f t="shared" si="4"/>
        <v>1</v>
      </c>
      <c r="E109">
        <f t="shared" si="5"/>
        <v>1</v>
      </c>
    </row>
    <row r="110" spans="1:5">
      <c r="A110" s="10">
        <v>43529</v>
      </c>
      <c r="B110" s="9">
        <v>40.599997999999999</v>
      </c>
      <c r="C110">
        <f t="shared" si="3"/>
        <v>2019</v>
      </c>
      <c r="D110">
        <f t="shared" si="4"/>
        <v>1</v>
      </c>
      <c r="E110">
        <f t="shared" si="5"/>
        <v>1</v>
      </c>
    </row>
    <row r="111" spans="1:5">
      <c r="A111" s="10">
        <v>43530</v>
      </c>
      <c r="B111" s="9">
        <v>40.215401</v>
      </c>
      <c r="C111">
        <f t="shared" si="3"/>
        <v>2019</v>
      </c>
      <c r="D111">
        <f t="shared" si="4"/>
        <v>1</v>
      </c>
      <c r="E111">
        <f t="shared" si="5"/>
        <v>1</v>
      </c>
    </row>
    <row r="112" spans="1:5">
      <c r="A112" s="10">
        <v>43531</v>
      </c>
      <c r="B112" s="9">
        <v>41.900002000000001</v>
      </c>
      <c r="C112">
        <f t="shared" si="3"/>
        <v>2019</v>
      </c>
      <c r="D112">
        <f t="shared" si="4"/>
        <v>1</v>
      </c>
      <c r="E112">
        <f t="shared" si="5"/>
        <v>1</v>
      </c>
    </row>
    <row r="113" spans="1:5">
      <c r="A113" s="10">
        <v>43532</v>
      </c>
      <c r="B113" s="9">
        <v>39.315398999999999</v>
      </c>
      <c r="C113">
        <f t="shared" si="3"/>
        <v>2019</v>
      </c>
      <c r="D113">
        <f t="shared" si="4"/>
        <v>1</v>
      </c>
      <c r="E113">
        <f t="shared" si="5"/>
        <v>1</v>
      </c>
    </row>
    <row r="114" spans="1:5">
      <c r="A114" s="10">
        <v>43535</v>
      </c>
      <c r="B114" s="9">
        <v>40.384602000000001</v>
      </c>
      <c r="C114">
        <f t="shared" si="3"/>
        <v>2019</v>
      </c>
      <c r="D114">
        <f t="shared" si="4"/>
        <v>1</v>
      </c>
      <c r="E114">
        <f t="shared" si="5"/>
        <v>1</v>
      </c>
    </row>
    <row r="115" spans="1:5">
      <c r="A115" s="10">
        <v>43536</v>
      </c>
      <c r="B115" s="9">
        <v>43.053798999999998</v>
      </c>
      <c r="C115">
        <f t="shared" si="3"/>
        <v>2019</v>
      </c>
      <c r="D115">
        <f t="shared" si="4"/>
        <v>1</v>
      </c>
      <c r="E115">
        <f t="shared" si="5"/>
        <v>1</v>
      </c>
    </row>
    <row r="116" spans="1:5">
      <c r="A116" s="10">
        <v>43537</v>
      </c>
      <c r="B116" s="9">
        <v>44.092300000000002</v>
      </c>
      <c r="C116">
        <f t="shared" si="3"/>
        <v>2019</v>
      </c>
      <c r="D116">
        <f t="shared" si="4"/>
        <v>1</v>
      </c>
      <c r="E116">
        <f t="shared" si="5"/>
        <v>1</v>
      </c>
    </row>
    <row r="117" spans="1:5">
      <c r="A117" s="10">
        <v>43538</v>
      </c>
      <c r="B117" s="9">
        <v>42.884602000000001</v>
      </c>
      <c r="C117">
        <f t="shared" si="3"/>
        <v>2019</v>
      </c>
      <c r="D117">
        <f t="shared" si="4"/>
        <v>1</v>
      </c>
      <c r="E117">
        <f t="shared" si="5"/>
        <v>1</v>
      </c>
    </row>
    <row r="118" spans="1:5">
      <c r="A118" s="10">
        <v>43539</v>
      </c>
      <c r="B118" s="9">
        <v>47.176898999999999</v>
      </c>
      <c r="C118">
        <f t="shared" si="3"/>
        <v>2019</v>
      </c>
      <c r="D118">
        <f t="shared" si="4"/>
        <v>1</v>
      </c>
      <c r="E118">
        <f t="shared" si="5"/>
        <v>1</v>
      </c>
    </row>
    <row r="119" spans="1:5">
      <c r="A119" s="10">
        <v>43542</v>
      </c>
      <c r="B119" s="9">
        <v>47.153801000000001</v>
      </c>
      <c r="C119">
        <f t="shared" si="3"/>
        <v>2019</v>
      </c>
      <c r="D119">
        <f t="shared" si="4"/>
        <v>1</v>
      </c>
      <c r="E119">
        <f t="shared" si="5"/>
        <v>1</v>
      </c>
    </row>
    <row r="120" spans="1:5">
      <c r="A120" s="10">
        <v>43543</v>
      </c>
      <c r="B120" s="9">
        <v>48.684601000000001</v>
      </c>
      <c r="C120">
        <f t="shared" si="3"/>
        <v>2019</v>
      </c>
      <c r="D120">
        <f t="shared" si="4"/>
        <v>1</v>
      </c>
      <c r="E120">
        <f t="shared" si="5"/>
        <v>1</v>
      </c>
    </row>
    <row r="121" spans="1:5">
      <c r="A121" s="10">
        <v>43544</v>
      </c>
      <c r="B121" s="9">
        <v>46.746200999999999</v>
      </c>
      <c r="C121">
        <f t="shared" si="3"/>
        <v>2019</v>
      </c>
      <c r="D121">
        <f t="shared" si="4"/>
        <v>1</v>
      </c>
      <c r="E121">
        <f t="shared" si="5"/>
        <v>1</v>
      </c>
    </row>
    <row r="122" spans="1:5">
      <c r="A122" s="10">
        <v>43545</v>
      </c>
      <c r="B122" s="9">
        <v>45.469200000000001</v>
      </c>
      <c r="C122">
        <f t="shared" si="3"/>
        <v>2019</v>
      </c>
      <c r="D122">
        <f t="shared" si="4"/>
        <v>1</v>
      </c>
      <c r="E122">
        <f t="shared" si="5"/>
        <v>1</v>
      </c>
    </row>
    <row r="123" spans="1:5">
      <c r="A123" s="10">
        <v>43546</v>
      </c>
      <c r="B123" s="9">
        <v>45.607700000000001</v>
      </c>
      <c r="C123">
        <f t="shared" si="3"/>
        <v>2019</v>
      </c>
      <c r="D123">
        <f t="shared" si="4"/>
        <v>1</v>
      </c>
      <c r="E123">
        <f t="shared" si="5"/>
        <v>1</v>
      </c>
    </row>
    <row r="124" spans="1:5">
      <c r="A124" s="10">
        <v>43549</v>
      </c>
      <c r="B124" s="9">
        <v>43.561501</v>
      </c>
      <c r="C124">
        <f t="shared" si="3"/>
        <v>2019</v>
      </c>
      <c r="D124">
        <f t="shared" si="4"/>
        <v>1</v>
      </c>
      <c r="E124">
        <f t="shared" si="5"/>
        <v>1</v>
      </c>
    </row>
    <row r="125" spans="1:5">
      <c r="A125" s="10">
        <v>43550</v>
      </c>
      <c r="B125" s="9">
        <v>41.546199999999999</v>
      </c>
      <c r="C125">
        <f t="shared" si="3"/>
        <v>2019</v>
      </c>
      <c r="D125">
        <f t="shared" si="4"/>
        <v>1</v>
      </c>
      <c r="E125">
        <f t="shared" si="5"/>
        <v>1</v>
      </c>
    </row>
    <row r="126" spans="1:5">
      <c r="A126" s="10">
        <v>43551</v>
      </c>
      <c r="B126" s="9">
        <v>42.523102000000002</v>
      </c>
      <c r="C126">
        <f t="shared" si="3"/>
        <v>2019</v>
      </c>
      <c r="D126">
        <f t="shared" si="4"/>
        <v>1</v>
      </c>
      <c r="E126">
        <f t="shared" si="5"/>
        <v>1</v>
      </c>
    </row>
    <row r="127" spans="1:5">
      <c r="A127" s="10">
        <v>43552</v>
      </c>
      <c r="B127" s="9">
        <v>41.130797999999999</v>
      </c>
      <c r="C127">
        <f t="shared" si="3"/>
        <v>2019</v>
      </c>
      <c r="D127">
        <f t="shared" si="4"/>
        <v>1</v>
      </c>
      <c r="E127">
        <f t="shared" si="5"/>
        <v>1</v>
      </c>
    </row>
    <row r="128" spans="1:5">
      <c r="A128" s="10">
        <v>43553</v>
      </c>
      <c r="B128" s="9">
        <v>42.707698999999998</v>
      </c>
      <c r="C128">
        <f t="shared" si="3"/>
        <v>2019</v>
      </c>
      <c r="D128">
        <f t="shared" si="4"/>
        <v>1</v>
      </c>
      <c r="E128">
        <f t="shared" si="5"/>
        <v>1</v>
      </c>
    </row>
    <row r="129" spans="1:5">
      <c r="A129" s="10">
        <v>43556</v>
      </c>
      <c r="B129" s="9">
        <v>44.176898999999999</v>
      </c>
      <c r="C129">
        <f t="shared" si="3"/>
        <v>2019</v>
      </c>
      <c r="D129">
        <f t="shared" si="4"/>
        <v>2</v>
      </c>
      <c r="E129">
        <f t="shared" si="5"/>
        <v>1</v>
      </c>
    </row>
    <row r="130" spans="1:5">
      <c r="A130" s="10">
        <v>43557</v>
      </c>
      <c r="B130" s="9">
        <v>44.007702000000002</v>
      </c>
      <c r="C130">
        <f t="shared" si="3"/>
        <v>2019</v>
      </c>
      <c r="D130">
        <f t="shared" si="4"/>
        <v>2</v>
      </c>
      <c r="E130">
        <f t="shared" si="5"/>
        <v>1</v>
      </c>
    </row>
    <row r="131" spans="1:5">
      <c r="A131" s="10">
        <v>43558</v>
      </c>
      <c r="B131" s="9">
        <v>44.207698999999998</v>
      </c>
      <c r="C131">
        <f t="shared" ref="C131:C194" si="6">YEAR(A131)</f>
        <v>2019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>
      <c r="A132" s="10">
        <v>43559</v>
      </c>
      <c r="B132" s="9">
        <v>44.784599</v>
      </c>
      <c r="C132">
        <f t="shared" si="6"/>
        <v>2019</v>
      </c>
      <c r="D132">
        <f t="shared" si="7"/>
        <v>2</v>
      </c>
      <c r="E132">
        <f t="shared" si="8"/>
        <v>1</v>
      </c>
    </row>
    <row r="133" spans="1:5">
      <c r="A133" s="10">
        <v>43563</v>
      </c>
      <c r="B133" s="9">
        <v>41.461497999999999</v>
      </c>
      <c r="C133">
        <f t="shared" si="6"/>
        <v>2019</v>
      </c>
      <c r="D133">
        <f t="shared" si="7"/>
        <v>2</v>
      </c>
      <c r="E133">
        <f t="shared" si="8"/>
        <v>1</v>
      </c>
    </row>
    <row r="134" spans="1:5">
      <c r="A134" s="10">
        <v>43564</v>
      </c>
      <c r="B134" s="9">
        <v>41.430801000000002</v>
      </c>
      <c r="C134">
        <f t="shared" si="6"/>
        <v>2019</v>
      </c>
      <c r="D134">
        <f t="shared" si="7"/>
        <v>2</v>
      </c>
      <c r="E134">
        <f t="shared" si="8"/>
        <v>1</v>
      </c>
    </row>
    <row r="135" spans="1:5">
      <c r="A135" s="10">
        <v>43565</v>
      </c>
      <c r="B135" s="9">
        <v>40.346198999999999</v>
      </c>
      <c r="C135">
        <f t="shared" si="6"/>
        <v>2019</v>
      </c>
      <c r="D135">
        <f t="shared" si="7"/>
        <v>2</v>
      </c>
      <c r="E135">
        <f t="shared" si="8"/>
        <v>1</v>
      </c>
    </row>
    <row r="136" spans="1:5">
      <c r="A136" s="10">
        <v>43566</v>
      </c>
      <c r="B136" s="9">
        <v>39.361499999999999</v>
      </c>
      <c r="C136">
        <f t="shared" si="6"/>
        <v>2019</v>
      </c>
      <c r="D136">
        <f t="shared" si="7"/>
        <v>2</v>
      </c>
      <c r="E136">
        <f t="shared" si="8"/>
        <v>1</v>
      </c>
    </row>
    <row r="137" spans="1:5">
      <c r="A137" s="10">
        <v>43567</v>
      </c>
      <c r="B137" s="9">
        <v>40.084598999999997</v>
      </c>
      <c r="C137">
        <f t="shared" si="6"/>
        <v>2019</v>
      </c>
      <c r="D137">
        <f t="shared" si="7"/>
        <v>2</v>
      </c>
      <c r="E137">
        <f t="shared" si="8"/>
        <v>1</v>
      </c>
    </row>
    <row r="138" spans="1:5">
      <c r="A138" s="10">
        <v>43570</v>
      </c>
      <c r="B138" s="9">
        <v>39.615397999999999</v>
      </c>
      <c r="C138">
        <f t="shared" si="6"/>
        <v>2019</v>
      </c>
      <c r="D138">
        <f t="shared" si="7"/>
        <v>2</v>
      </c>
      <c r="E138">
        <f t="shared" si="8"/>
        <v>1</v>
      </c>
    </row>
    <row r="139" spans="1:5">
      <c r="A139" s="10">
        <v>43571</v>
      </c>
      <c r="B139" s="9">
        <v>40.553798999999998</v>
      </c>
      <c r="C139">
        <f t="shared" si="6"/>
        <v>2019</v>
      </c>
      <c r="D139">
        <f t="shared" si="7"/>
        <v>2</v>
      </c>
      <c r="E139">
        <f t="shared" si="8"/>
        <v>1</v>
      </c>
    </row>
    <row r="140" spans="1:5">
      <c r="A140" s="10">
        <v>43572</v>
      </c>
      <c r="B140" s="9">
        <v>40.423099999999998</v>
      </c>
      <c r="C140">
        <f t="shared" si="6"/>
        <v>2019</v>
      </c>
      <c r="D140">
        <f t="shared" si="7"/>
        <v>2</v>
      </c>
      <c r="E140">
        <f t="shared" si="8"/>
        <v>1</v>
      </c>
    </row>
    <row r="141" spans="1:5">
      <c r="A141" s="10">
        <v>43573</v>
      </c>
      <c r="B141" s="9">
        <v>39.746200999999999</v>
      </c>
      <c r="C141">
        <f t="shared" si="6"/>
        <v>2019</v>
      </c>
      <c r="D141">
        <f t="shared" si="7"/>
        <v>2</v>
      </c>
      <c r="E141">
        <f t="shared" si="8"/>
        <v>1</v>
      </c>
    </row>
    <row r="142" spans="1:5">
      <c r="A142" s="10">
        <v>43574</v>
      </c>
      <c r="B142" s="9">
        <v>40.146197999999998</v>
      </c>
      <c r="C142">
        <f t="shared" si="6"/>
        <v>2019</v>
      </c>
      <c r="D142">
        <f t="shared" si="7"/>
        <v>2</v>
      </c>
      <c r="E142">
        <f t="shared" si="8"/>
        <v>1</v>
      </c>
    </row>
    <row r="143" spans="1:5">
      <c r="A143" s="10">
        <v>43577</v>
      </c>
      <c r="B143" s="9">
        <v>40.638500000000001</v>
      </c>
      <c r="C143">
        <f t="shared" si="6"/>
        <v>2019</v>
      </c>
      <c r="D143">
        <f t="shared" si="7"/>
        <v>2</v>
      </c>
      <c r="E143">
        <f t="shared" si="8"/>
        <v>1</v>
      </c>
    </row>
    <row r="144" spans="1:5">
      <c r="A144" s="10">
        <v>43578</v>
      </c>
      <c r="B144" s="9">
        <v>38.753799000000001</v>
      </c>
      <c r="C144">
        <f t="shared" si="6"/>
        <v>2019</v>
      </c>
      <c r="D144">
        <f t="shared" si="7"/>
        <v>2</v>
      </c>
      <c r="E144">
        <f t="shared" si="8"/>
        <v>1</v>
      </c>
    </row>
    <row r="145" spans="1:5">
      <c r="A145" s="10">
        <v>43579</v>
      </c>
      <c r="B145" s="9">
        <v>39.476897999999998</v>
      </c>
      <c r="C145">
        <f t="shared" si="6"/>
        <v>2019</v>
      </c>
      <c r="D145">
        <f t="shared" si="7"/>
        <v>2</v>
      </c>
      <c r="E145">
        <f t="shared" si="8"/>
        <v>1</v>
      </c>
    </row>
    <row r="146" spans="1:5">
      <c r="A146" s="10">
        <v>43580</v>
      </c>
      <c r="B146" s="9">
        <v>39.784599</v>
      </c>
      <c r="C146">
        <f t="shared" si="6"/>
        <v>2019</v>
      </c>
      <c r="D146">
        <f t="shared" si="7"/>
        <v>2</v>
      </c>
      <c r="E146">
        <f t="shared" si="8"/>
        <v>1</v>
      </c>
    </row>
    <row r="147" spans="1:5">
      <c r="A147" s="10">
        <v>43581</v>
      </c>
      <c r="B147" s="9">
        <v>35.976897999999998</v>
      </c>
      <c r="C147">
        <f t="shared" si="6"/>
        <v>2019</v>
      </c>
      <c r="D147">
        <f t="shared" si="7"/>
        <v>2</v>
      </c>
      <c r="E147">
        <f t="shared" si="8"/>
        <v>1</v>
      </c>
    </row>
    <row r="148" spans="1:5">
      <c r="A148" s="10">
        <v>43591</v>
      </c>
      <c r="B148" s="9">
        <v>32.5</v>
      </c>
      <c r="C148">
        <f t="shared" si="6"/>
        <v>2019</v>
      </c>
      <c r="D148">
        <f t="shared" si="7"/>
        <v>2</v>
      </c>
      <c r="E148">
        <f t="shared" si="8"/>
        <v>1</v>
      </c>
    </row>
    <row r="149" spans="1:5">
      <c r="A149" s="10">
        <v>43592</v>
      </c>
      <c r="B149" s="9">
        <v>33.046199999999999</v>
      </c>
      <c r="C149">
        <f t="shared" si="6"/>
        <v>2019</v>
      </c>
      <c r="D149">
        <f t="shared" si="7"/>
        <v>2</v>
      </c>
      <c r="E149">
        <f t="shared" si="8"/>
        <v>1</v>
      </c>
    </row>
    <row r="150" spans="1:5">
      <c r="A150" s="10">
        <v>43593</v>
      </c>
      <c r="B150" s="9">
        <v>33.230801</v>
      </c>
      <c r="C150">
        <f t="shared" si="6"/>
        <v>2019</v>
      </c>
      <c r="D150">
        <f t="shared" si="7"/>
        <v>2</v>
      </c>
      <c r="E150">
        <f t="shared" si="8"/>
        <v>1</v>
      </c>
    </row>
    <row r="151" spans="1:5">
      <c r="A151" s="10">
        <v>43594</v>
      </c>
      <c r="B151" s="9">
        <v>33.107700000000001</v>
      </c>
      <c r="C151">
        <f t="shared" si="6"/>
        <v>2019</v>
      </c>
      <c r="D151">
        <f t="shared" si="7"/>
        <v>2</v>
      </c>
      <c r="E151">
        <f t="shared" si="8"/>
        <v>1</v>
      </c>
    </row>
    <row r="152" spans="1:5">
      <c r="A152" s="10">
        <v>43595</v>
      </c>
      <c r="B152" s="9">
        <v>34.153801000000001</v>
      </c>
      <c r="C152">
        <f t="shared" si="6"/>
        <v>2019</v>
      </c>
      <c r="D152">
        <f t="shared" si="7"/>
        <v>2</v>
      </c>
      <c r="E152">
        <f t="shared" si="8"/>
        <v>1</v>
      </c>
    </row>
    <row r="153" spans="1:5">
      <c r="A153" s="10">
        <v>43598</v>
      </c>
      <c r="B153" s="9">
        <v>33.538502000000001</v>
      </c>
      <c r="C153">
        <f t="shared" si="6"/>
        <v>2019</v>
      </c>
      <c r="D153">
        <f t="shared" si="7"/>
        <v>2</v>
      </c>
      <c r="E153">
        <f t="shared" si="8"/>
        <v>1</v>
      </c>
    </row>
    <row r="154" spans="1:5">
      <c r="A154" s="10">
        <v>43599</v>
      </c>
      <c r="B154" s="9">
        <v>33.230801</v>
      </c>
      <c r="C154">
        <f t="shared" si="6"/>
        <v>2019</v>
      </c>
      <c r="D154">
        <f t="shared" si="7"/>
        <v>2</v>
      </c>
      <c r="E154">
        <f t="shared" si="8"/>
        <v>1</v>
      </c>
    </row>
    <row r="155" spans="1:5">
      <c r="A155" s="10">
        <v>43600</v>
      </c>
      <c r="B155" s="9">
        <v>33.792301000000002</v>
      </c>
      <c r="C155">
        <f t="shared" si="6"/>
        <v>2019</v>
      </c>
      <c r="D155">
        <f t="shared" si="7"/>
        <v>2</v>
      </c>
      <c r="E155">
        <f t="shared" si="8"/>
        <v>1</v>
      </c>
    </row>
    <row r="156" spans="1:5">
      <c r="A156" s="10">
        <v>43601</v>
      </c>
      <c r="B156" s="9">
        <v>34.115397999999999</v>
      </c>
      <c r="C156">
        <f t="shared" si="6"/>
        <v>2019</v>
      </c>
      <c r="D156">
        <f t="shared" si="7"/>
        <v>2</v>
      </c>
      <c r="E156">
        <f t="shared" si="8"/>
        <v>1</v>
      </c>
    </row>
    <row r="157" spans="1:5">
      <c r="A157" s="10">
        <v>43602</v>
      </c>
      <c r="B157" s="9">
        <v>32.476897999999998</v>
      </c>
      <c r="C157">
        <f t="shared" si="6"/>
        <v>2019</v>
      </c>
      <c r="D157">
        <f t="shared" si="7"/>
        <v>2</v>
      </c>
      <c r="E157">
        <f t="shared" si="8"/>
        <v>1</v>
      </c>
    </row>
    <row r="158" spans="1:5">
      <c r="A158" s="10">
        <v>43605</v>
      </c>
      <c r="B158" s="9">
        <v>32.369202000000001</v>
      </c>
      <c r="C158">
        <f t="shared" si="6"/>
        <v>2019</v>
      </c>
      <c r="D158">
        <f t="shared" si="7"/>
        <v>2</v>
      </c>
      <c r="E158">
        <f t="shared" si="8"/>
        <v>1</v>
      </c>
    </row>
    <row r="159" spans="1:5">
      <c r="A159" s="10">
        <v>43606</v>
      </c>
      <c r="B159" s="9">
        <v>32.792301000000002</v>
      </c>
      <c r="C159">
        <f t="shared" si="6"/>
        <v>2019</v>
      </c>
      <c r="D159">
        <f t="shared" si="7"/>
        <v>2</v>
      </c>
      <c r="E159">
        <f t="shared" si="8"/>
        <v>1</v>
      </c>
    </row>
    <row r="160" spans="1:5">
      <c r="A160" s="10">
        <v>43607</v>
      </c>
      <c r="B160" s="9">
        <v>32.400002000000001</v>
      </c>
      <c r="C160">
        <f t="shared" si="6"/>
        <v>2019</v>
      </c>
      <c r="D160">
        <f t="shared" si="7"/>
        <v>2</v>
      </c>
      <c r="E160">
        <f t="shared" si="8"/>
        <v>1</v>
      </c>
    </row>
    <row r="161" spans="1:5">
      <c r="A161" s="10">
        <v>43608</v>
      </c>
      <c r="B161" s="9">
        <v>31.8538</v>
      </c>
      <c r="C161">
        <f t="shared" si="6"/>
        <v>2019</v>
      </c>
      <c r="D161">
        <f t="shared" si="7"/>
        <v>2</v>
      </c>
      <c r="E161">
        <f t="shared" si="8"/>
        <v>1</v>
      </c>
    </row>
    <row r="162" spans="1:5">
      <c r="A162" s="10">
        <v>43609</v>
      </c>
      <c r="B162" s="9">
        <v>32.046199999999999</v>
      </c>
      <c r="C162">
        <f t="shared" si="6"/>
        <v>2019</v>
      </c>
      <c r="D162">
        <f t="shared" si="7"/>
        <v>2</v>
      </c>
      <c r="E162">
        <f t="shared" si="8"/>
        <v>1</v>
      </c>
    </row>
    <row r="163" spans="1:5">
      <c r="A163" s="10">
        <v>43612</v>
      </c>
      <c r="B163" s="9">
        <v>32.923099999999998</v>
      </c>
      <c r="C163">
        <f t="shared" si="6"/>
        <v>2019</v>
      </c>
      <c r="D163">
        <f t="shared" si="7"/>
        <v>2</v>
      </c>
      <c r="E163">
        <f t="shared" si="8"/>
        <v>1</v>
      </c>
    </row>
    <row r="164" spans="1:5">
      <c r="A164" s="10">
        <v>43613</v>
      </c>
      <c r="B164" s="9">
        <v>32.769199</v>
      </c>
      <c r="C164">
        <f t="shared" si="6"/>
        <v>2019</v>
      </c>
      <c r="D164">
        <f t="shared" si="7"/>
        <v>2</v>
      </c>
      <c r="E164">
        <f t="shared" si="8"/>
        <v>1</v>
      </c>
    </row>
    <row r="165" spans="1:5">
      <c r="A165" s="10">
        <v>43614</v>
      </c>
      <c r="B165" s="9">
        <v>34.438499</v>
      </c>
      <c r="C165">
        <f t="shared" si="6"/>
        <v>2019</v>
      </c>
      <c r="D165">
        <f t="shared" si="7"/>
        <v>2</v>
      </c>
      <c r="E165">
        <f t="shared" si="8"/>
        <v>1</v>
      </c>
    </row>
    <row r="166" spans="1:5">
      <c r="A166" s="10">
        <v>43615</v>
      </c>
      <c r="B166" s="9">
        <v>34.153801000000001</v>
      </c>
      <c r="C166">
        <f t="shared" si="6"/>
        <v>2019</v>
      </c>
      <c r="D166">
        <f t="shared" si="7"/>
        <v>2</v>
      </c>
      <c r="E166">
        <f t="shared" si="8"/>
        <v>1</v>
      </c>
    </row>
    <row r="167" spans="1:5">
      <c r="A167" s="10">
        <v>43616</v>
      </c>
      <c r="B167" s="9">
        <v>36.007702000000002</v>
      </c>
      <c r="C167">
        <f t="shared" si="6"/>
        <v>2019</v>
      </c>
      <c r="D167">
        <f t="shared" si="7"/>
        <v>2</v>
      </c>
      <c r="E167">
        <f t="shared" si="8"/>
        <v>1</v>
      </c>
    </row>
    <row r="168" spans="1:5">
      <c r="A168" s="10">
        <v>43619</v>
      </c>
      <c r="B168" s="9">
        <v>35.5</v>
      </c>
      <c r="C168">
        <f t="shared" si="6"/>
        <v>2019</v>
      </c>
      <c r="D168">
        <f t="shared" si="7"/>
        <v>2</v>
      </c>
      <c r="E168">
        <f t="shared" si="8"/>
        <v>1</v>
      </c>
    </row>
    <row r="169" spans="1:5">
      <c r="A169" s="10">
        <v>43620</v>
      </c>
      <c r="B169" s="9">
        <v>35</v>
      </c>
      <c r="C169">
        <f t="shared" si="6"/>
        <v>2019</v>
      </c>
      <c r="D169">
        <f t="shared" si="7"/>
        <v>2</v>
      </c>
      <c r="E169">
        <f t="shared" si="8"/>
        <v>1</v>
      </c>
    </row>
    <row r="170" spans="1:5">
      <c r="A170" s="10">
        <v>43621</v>
      </c>
      <c r="B170" s="9">
        <v>34.43</v>
      </c>
      <c r="C170">
        <f t="shared" si="6"/>
        <v>2019</v>
      </c>
      <c r="D170">
        <f t="shared" si="7"/>
        <v>2</v>
      </c>
      <c r="E170">
        <f t="shared" si="8"/>
        <v>1</v>
      </c>
    </row>
    <row r="171" spans="1:5">
      <c r="A171" s="10">
        <v>43622</v>
      </c>
      <c r="B171" s="9">
        <v>31.9</v>
      </c>
      <c r="C171">
        <f t="shared" si="6"/>
        <v>2019</v>
      </c>
      <c r="D171">
        <f t="shared" si="7"/>
        <v>2</v>
      </c>
      <c r="E171">
        <f t="shared" si="8"/>
        <v>1</v>
      </c>
    </row>
    <row r="172" spans="1:5">
      <c r="A172" s="10">
        <v>43626</v>
      </c>
      <c r="B172" s="9">
        <v>32.18</v>
      </c>
      <c r="C172">
        <f t="shared" si="6"/>
        <v>2019</v>
      </c>
      <c r="D172">
        <f t="shared" si="7"/>
        <v>2</v>
      </c>
      <c r="E172">
        <f t="shared" si="8"/>
        <v>1</v>
      </c>
    </row>
    <row r="173" spans="1:5">
      <c r="A173" s="10">
        <v>43627</v>
      </c>
      <c r="B173" s="9">
        <v>34.299999</v>
      </c>
      <c r="C173">
        <f t="shared" si="6"/>
        <v>2019</v>
      </c>
      <c r="D173">
        <f t="shared" si="7"/>
        <v>2</v>
      </c>
      <c r="E173">
        <f t="shared" si="8"/>
        <v>1</v>
      </c>
    </row>
    <row r="174" spans="1:5">
      <c r="A174" s="10">
        <v>43628</v>
      </c>
      <c r="B174" s="9">
        <v>33.810001</v>
      </c>
      <c r="C174">
        <f t="shared" si="6"/>
        <v>2019</v>
      </c>
      <c r="D174">
        <f t="shared" si="7"/>
        <v>2</v>
      </c>
      <c r="E174">
        <f t="shared" si="8"/>
        <v>1</v>
      </c>
    </row>
    <row r="175" spans="1:5">
      <c r="A175" s="10">
        <v>43629</v>
      </c>
      <c r="B175" s="9">
        <v>33.509998000000003</v>
      </c>
      <c r="C175">
        <f t="shared" si="6"/>
        <v>2019</v>
      </c>
      <c r="D175">
        <f t="shared" si="7"/>
        <v>2</v>
      </c>
      <c r="E175">
        <f t="shared" si="8"/>
        <v>1</v>
      </c>
    </row>
    <row r="176" spans="1:5">
      <c r="A176" s="10">
        <v>43630</v>
      </c>
      <c r="B176" s="9">
        <v>32.139999000000003</v>
      </c>
      <c r="C176">
        <f t="shared" si="6"/>
        <v>2019</v>
      </c>
      <c r="D176">
        <f t="shared" si="7"/>
        <v>2</v>
      </c>
      <c r="E176">
        <f t="shared" si="8"/>
        <v>1</v>
      </c>
    </row>
    <row r="177" spans="1:5">
      <c r="A177" s="10">
        <v>43633</v>
      </c>
      <c r="B177" s="9">
        <v>31.690000999999999</v>
      </c>
      <c r="C177">
        <f t="shared" si="6"/>
        <v>2019</v>
      </c>
      <c r="D177">
        <f t="shared" si="7"/>
        <v>2</v>
      </c>
      <c r="E177">
        <f t="shared" si="8"/>
        <v>1</v>
      </c>
    </row>
    <row r="178" spans="1:5">
      <c r="A178" s="10">
        <v>43634</v>
      </c>
      <c r="B178" s="9">
        <v>32.310001</v>
      </c>
      <c r="C178">
        <f t="shared" si="6"/>
        <v>2019</v>
      </c>
      <c r="D178">
        <f t="shared" si="7"/>
        <v>2</v>
      </c>
      <c r="E178">
        <f t="shared" si="8"/>
        <v>1</v>
      </c>
    </row>
    <row r="179" spans="1:5">
      <c r="A179" s="10">
        <v>43635</v>
      </c>
      <c r="B179" s="9">
        <v>32.709999000000003</v>
      </c>
      <c r="C179">
        <f t="shared" si="6"/>
        <v>2019</v>
      </c>
      <c r="D179">
        <f t="shared" si="7"/>
        <v>2</v>
      </c>
      <c r="E179">
        <f t="shared" si="8"/>
        <v>1</v>
      </c>
    </row>
    <row r="180" spans="1:5">
      <c r="A180" s="10">
        <v>43636</v>
      </c>
      <c r="B180" s="9">
        <v>33.659999999999997</v>
      </c>
      <c r="C180">
        <f t="shared" si="6"/>
        <v>2019</v>
      </c>
      <c r="D180">
        <f t="shared" si="7"/>
        <v>2</v>
      </c>
      <c r="E180">
        <f t="shared" si="8"/>
        <v>1</v>
      </c>
    </row>
    <row r="181" spans="1:5">
      <c r="A181" s="10">
        <v>43637</v>
      </c>
      <c r="B181" s="9">
        <v>33.950001</v>
      </c>
      <c r="C181">
        <f t="shared" si="6"/>
        <v>2019</v>
      </c>
      <c r="D181">
        <f t="shared" si="7"/>
        <v>2</v>
      </c>
      <c r="E181">
        <f t="shared" si="8"/>
        <v>1</v>
      </c>
    </row>
    <row r="182" spans="1:5">
      <c r="A182" s="10">
        <v>43640</v>
      </c>
      <c r="B182" s="9">
        <v>33.729999999999997</v>
      </c>
      <c r="C182">
        <f t="shared" si="6"/>
        <v>2019</v>
      </c>
      <c r="D182">
        <f t="shared" si="7"/>
        <v>2</v>
      </c>
      <c r="E182">
        <f t="shared" si="8"/>
        <v>1</v>
      </c>
    </row>
    <row r="183" spans="1:5">
      <c r="A183" s="10">
        <v>43641</v>
      </c>
      <c r="B183" s="9">
        <v>33.290000999999997</v>
      </c>
      <c r="C183">
        <f t="shared" si="6"/>
        <v>2019</v>
      </c>
      <c r="D183">
        <f t="shared" si="7"/>
        <v>2</v>
      </c>
      <c r="E183">
        <f t="shared" si="8"/>
        <v>1</v>
      </c>
    </row>
    <row r="184" spans="1:5">
      <c r="A184" s="10">
        <v>43642</v>
      </c>
      <c r="B184" s="9">
        <v>33.040000999999997</v>
      </c>
      <c r="C184">
        <f t="shared" si="6"/>
        <v>2019</v>
      </c>
      <c r="D184">
        <f t="shared" si="7"/>
        <v>2</v>
      </c>
      <c r="E184">
        <f t="shared" si="8"/>
        <v>1</v>
      </c>
    </row>
    <row r="185" spans="1:5">
      <c r="A185" s="10">
        <v>43643</v>
      </c>
      <c r="B185" s="9">
        <v>33.599997999999999</v>
      </c>
      <c r="C185">
        <f t="shared" si="6"/>
        <v>2019</v>
      </c>
      <c r="D185">
        <f t="shared" si="7"/>
        <v>2</v>
      </c>
      <c r="E185">
        <f t="shared" si="8"/>
        <v>1</v>
      </c>
    </row>
    <row r="186" spans="1:5">
      <c r="A186" s="10">
        <v>43644</v>
      </c>
      <c r="B186" s="9">
        <v>32.790000999999997</v>
      </c>
      <c r="C186">
        <f t="shared" si="6"/>
        <v>2019</v>
      </c>
      <c r="D186">
        <f t="shared" si="7"/>
        <v>2</v>
      </c>
      <c r="E186">
        <f t="shared" si="8"/>
        <v>1</v>
      </c>
    </row>
    <row r="187" spans="1:5">
      <c r="A187" s="10">
        <v>43647</v>
      </c>
      <c r="B187" s="9">
        <v>33.979999999999997</v>
      </c>
      <c r="C187">
        <f t="shared" si="6"/>
        <v>2019</v>
      </c>
      <c r="D187">
        <f t="shared" si="7"/>
        <v>3</v>
      </c>
      <c r="E187">
        <f t="shared" si="8"/>
        <v>2</v>
      </c>
    </row>
    <row r="188" spans="1:5">
      <c r="A188" s="10">
        <v>43648</v>
      </c>
      <c r="B188" s="9">
        <v>34.360000999999997</v>
      </c>
      <c r="C188">
        <f t="shared" si="6"/>
        <v>2019</v>
      </c>
      <c r="D188">
        <f t="shared" si="7"/>
        <v>3</v>
      </c>
      <c r="E188">
        <f t="shared" si="8"/>
        <v>2</v>
      </c>
    </row>
    <row r="189" spans="1:5">
      <c r="A189" s="10">
        <v>43649</v>
      </c>
      <c r="B189" s="9">
        <v>33.659999999999997</v>
      </c>
      <c r="C189">
        <f t="shared" si="6"/>
        <v>2019</v>
      </c>
      <c r="D189">
        <f t="shared" si="7"/>
        <v>3</v>
      </c>
      <c r="E189">
        <f t="shared" si="8"/>
        <v>2</v>
      </c>
    </row>
    <row r="190" spans="1:5">
      <c r="A190" s="10">
        <v>43650</v>
      </c>
      <c r="B190" s="9">
        <v>33.25</v>
      </c>
      <c r="C190">
        <f t="shared" si="6"/>
        <v>2019</v>
      </c>
      <c r="D190">
        <f t="shared" si="7"/>
        <v>3</v>
      </c>
      <c r="E190">
        <f t="shared" si="8"/>
        <v>2</v>
      </c>
    </row>
    <row r="191" spans="1:5">
      <c r="A191" s="10">
        <v>43651</v>
      </c>
      <c r="B191" s="9">
        <v>33.919998</v>
      </c>
      <c r="C191">
        <f t="shared" si="6"/>
        <v>2019</v>
      </c>
      <c r="D191">
        <f t="shared" si="7"/>
        <v>3</v>
      </c>
      <c r="E191">
        <f t="shared" si="8"/>
        <v>2</v>
      </c>
    </row>
    <row r="192" spans="1:5">
      <c r="A192" s="10">
        <v>43654</v>
      </c>
      <c r="B192" s="9">
        <v>32.650002000000001</v>
      </c>
      <c r="C192">
        <f t="shared" si="6"/>
        <v>2019</v>
      </c>
      <c r="D192">
        <f t="shared" si="7"/>
        <v>3</v>
      </c>
      <c r="E192">
        <f t="shared" si="8"/>
        <v>2</v>
      </c>
    </row>
    <row r="193" spans="1:5">
      <c r="A193" s="10">
        <v>43655</v>
      </c>
      <c r="B193" s="9">
        <v>33.82</v>
      </c>
      <c r="C193">
        <f t="shared" si="6"/>
        <v>2019</v>
      </c>
      <c r="D193">
        <f t="shared" si="7"/>
        <v>3</v>
      </c>
      <c r="E193">
        <f t="shared" si="8"/>
        <v>2</v>
      </c>
    </row>
    <row r="194" spans="1:5">
      <c r="A194" s="10">
        <v>43656</v>
      </c>
      <c r="B194" s="9">
        <v>34.5</v>
      </c>
      <c r="C194">
        <f t="shared" si="6"/>
        <v>2019</v>
      </c>
      <c r="D194">
        <f t="shared" si="7"/>
        <v>3</v>
      </c>
      <c r="E194">
        <f t="shared" si="8"/>
        <v>2</v>
      </c>
    </row>
    <row r="195" spans="1:5">
      <c r="A195" s="10">
        <v>43657</v>
      </c>
      <c r="B195" s="9">
        <v>34.840000000000003</v>
      </c>
      <c r="C195">
        <f t="shared" ref="C195:C258" si="9">YEAR(A195)</f>
        <v>2019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>
      <c r="A196" s="10">
        <v>43658</v>
      </c>
      <c r="B196" s="9">
        <v>35.150002000000001</v>
      </c>
      <c r="C196">
        <f t="shared" si="9"/>
        <v>2019</v>
      </c>
      <c r="D196">
        <f t="shared" si="10"/>
        <v>3</v>
      </c>
      <c r="E196">
        <f t="shared" si="11"/>
        <v>2</v>
      </c>
    </row>
    <row r="197" spans="1:5">
      <c r="A197" s="10">
        <v>43661</v>
      </c>
      <c r="B197" s="9">
        <v>36.610000999999997</v>
      </c>
      <c r="C197">
        <f t="shared" si="9"/>
        <v>2019</v>
      </c>
      <c r="D197">
        <f t="shared" si="10"/>
        <v>3</v>
      </c>
      <c r="E197">
        <f t="shared" si="11"/>
        <v>2</v>
      </c>
    </row>
    <row r="198" spans="1:5">
      <c r="A198" s="10">
        <v>43662</v>
      </c>
      <c r="B198" s="9">
        <v>36.029998999999997</v>
      </c>
      <c r="C198">
        <f t="shared" si="9"/>
        <v>2019</v>
      </c>
      <c r="D198">
        <f t="shared" si="10"/>
        <v>3</v>
      </c>
      <c r="E198">
        <f t="shared" si="11"/>
        <v>2</v>
      </c>
    </row>
    <row r="199" spans="1:5">
      <c r="A199" s="10">
        <v>43663</v>
      </c>
      <c r="B199" s="9">
        <v>36.93</v>
      </c>
      <c r="C199">
        <f t="shared" si="9"/>
        <v>2019</v>
      </c>
      <c r="D199">
        <f t="shared" si="10"/>
        <v>3</v>
      </c>
      <c r="E199">
        <f t="shared" si="11"/>
        <v>2</v>
      </c>
    </row>
    <row r="200" spans="1:5">
      <c r="A200" s="10">
        <v>43664</v>
      </c>
      <c r="B200" s="9">
        <v>35.330002</v>
      </c>
      <c r="C200">
        <f t="shared" si="9"/>
        <v>2019</v>
      </c>
      <c r="D200">
        <f t="shared" si="10"/>
        <v>3</v>
      </c>
      <c r="E200">
        <f t="shared" si="11"/>
        <v>2</v>
      </c>
    </row>
    <row r="201" spans="1:5">
      <c r="A201" s="10">
        <v>43665</v>
      </c>
      <c r="B201" s="9">
        <v>35.130001</v>
      </c>
      <c r="C201">
        <f t="shared" si="9"/>
        <v>2019</v>
      </c>
      <c r="D201">
        <f t="shared" si="10"/>
        <v>3</v>
      </c>
      <c r="E201">
        <f t="shared" si="11"/>
        <v>2</v>
      </c>
    </row>
    <row r="202" spans="1:5">
      <c r="A202" s="10">
        <v>43668</v>
      </c>
      <c r="B202" s="9">
        <v>32.909999999999997</v>
      </c>
      <c r="C202">
        <f t="shared" si="9"/>
        <v>2019</v>
      </c>
      <c r="D202">
        <f t="shared" si="10"/>
        <v>3</v>
      </c>
      <c r="E202">
        <f t="shared" si="11"/>
        <v>2</v>
      </c>
    </row>
    <row r="203" spans="1:5">
      <c r="A203" s="10">
        <v>43669</v>
      </c>
      <c r="B203" s="9">
        <v>33.75</v>
      </c>
      <c r="C203">
        <f t="shared" si="9"/>
        <v>2019</v>
      </c>
      <c r="D203">
        <f t="shared" si="10"/>
        <v>3</v>
      </c>
      <c r="E203">
        <f t="shared" si="11"/>
        <v>2</v>
      </c>
    </row>
    <row r="204" spans="1:5">
      <c r="A204" s="10">
        <v>43670</v>
      </c>
      <c r="B204" s="9">
        <v>37.130001</v>
      </c>
      <c r="C204">
        <f t="shared" si="9"/>
        <v>2019</v>
      </c>
      <c r="D204">
        <f t="shared" si="10"/>
        <v>3</v>
      </c>
      <c r="E204">
        <f t="shared" si="11"/>
        <v>2</v>
      </c>
    </row>
    <row r="205" spans="1:5">
      <c r="A205" s="10">
        <v>43671</v>
      </c>
      <c r="B205" s="9">
        <v>39.130001</v>
      </c>
      <c r="C205">
        <f t="shared" si="9"/>
        <v>2019</v>
      </c>
      <c r="D205">
        <f t="shared" si="10"/>
        <v>3</v>
      </c>
      <c r="E205">
        <f t="shared" si="11"/>
        <v>2</v>
      </c>
    </row>
    <row r="206" spans="1:5">
      <c r="A206" s="10">
        <v>43672</v>
      </c>
      <c r="B206" s="9">
        <v>36.919998</v>
      </c>
      <c r="C206">
        <f t="shared" si="9"/>
        <v>2019</v>
      </c>
      <c r="D206">
        <f t="shared" si="10"/>
        <v>3</v>
      </c>
      <c r="E206">
        <f t="shared" si="11"/>
        <v>2</v>
      </c>
    </row>
    <row r="207" spans="1:5">
      <c r="A207" s="10">
        <v>43675</v>
      </c>
      <c r="B207" s="9">
        <v>37.110000999999997</v>
      </c>
      <c r="C207">
        <f t="shared" si="9"/>
        <v>2019</v>
      </c>
      <c r="D207">
        <f t="shared" si="10"/>
        <v>3</v>
      </c>
      <c r="E207">
        <f t="shared" si="11"/>
        <v>2</v>
      </c>
    </row>
    <row r="208" spans="1:5">
      <c r="A208" s="10">
        <v>43676</v>
      </c>
      <c r="B208" s="9">
        <v>36.75</v>
      </c>
      <c r="C208">
        <f t="shared" si="9"/>
        <v>2019</v>
      </c>
      <c r="D208">
        <f t="shared" si="10"/>
        <v>3</v>
      </c>
      <c r="E208">
        <f t="shared" si="11"/>
        <v>2</v>
      </c>
    </row>
    <row r="209" spans="1:5">
      <c r="A209" s="10">
        <v>43677</v>
      </c>
      <c r="B209" s="9">
        <v>36.369999</v>
      </c>
      <c r="C209">
        <f t="shared" si="9"/>
        <v>2019</v>
      </c>
      <c r="D209">
        <f t="shared" si="10"/>
        <v>3</v>
      </c>
      <c r="E209">
        <f t="shared" si="11"/>
        <v>2</v>
      </c>
    </row>
    <row r="210" spans="1:5">
      <c r="A210" s="10">
        <v>43678</v>
      </c>
      <c r="B210" s="9">
        <v>37.119999</v>
      </c>
      <c r="C210">
        <f t="shared" si="9"/>
        <v>2019</v>
      </c>
      <c r="D210">
        <f t="shared" si="10"/>
        <v>3</v>
      </c>
      <c r="E210">
        <f t="shared" si="11"/>
        <v>2</v>
      </c>
    </row>
    <row r="211" spans="1:5">
      <c r="A211" s="10">
        <v>43679</v>
      </c>
      <c r="B211" s="9">
        <v>35.979999999999997</v>
      </c>
      <c r="C211">
        <f t="shared" si="9"/>
        <v>2019</v>
      </c>
      <c r="D211">
        <f t="shared" si="10"/>
        <v>3</v>
      </c>
      <c r="E211">
        <f t="shared" si="11"/>
        <v>2</v>
      </c>
    </row>
    <row r="212" spans="1:5">
      <c r="A212" s="10">
        <v>43682</v>
      </c>
      <c r="B212" s="9">
        <v>34.75</v>
      </c>
      <c r="C212">
        <f t="shared" si="9"/>
        <v>2019</v>
      </c>
      <c r="D212">
        <f t="shared" si="10"/>
        <v>3</v>
      </c>
      <c r="E212">
        <f t="shared" si="11"/>
        <v>2</v>
      </c>
    </row>
    <row r="213" spans="1:5">
      <c r="A213" s="10">
        <v>43683</v>
      </c>
      <c r="B213" s="9">
        <v>33.75</v>
      </c>
      <c r="C213">
        <f t="shared" si="9"/>
        <v>2019</v>
      </c>
      <c r="D213">
        <f t="shared" si="10"/>
        <v>3</v>
      </c>
      <c r="E213">
        <f t="shared" si="11"/>
        <v>2</v>
      </c>
    </row>
    <row r="214" spans="1:5">
      <c r="A214" s="10">
        <v>43684</v>
      </c>
      <c r="B214" s="9">
        <v>33.43</v>
      </c>
      <c r="C214">
        <f t="shared" si="9"/>
        <v>2019</v>
      </c>
      <c r="D214">
        <f t="shared" si="10"/>
        <v>3</v>
      </c>
      <c r="E214">
        <f t="shared" si="11"/>
        <v>2</v>
      </c>
    </row>
    <row r="215" spans="1:5">
      <c r="A215" s="10">
        <v>43685</v>
      </c>
      <c r="B215" s="9">
        <v>33.709999000000003</v>
      </c>
      <c r="C215">
        <f t="shared" si="9"/>
        <v>2019</v>
      </c>
      <c r="D215">
        <f t="shared" si="10"/>
        <v>3</v>
      </c>
      <c r="E215">
        <f t="shared" si="11"/>
        <v>2</v>
      </c>
    </row>
    <row r="216" spans="1:5">
      <c r="A216" s="10">
        <v>43686</v>
      </c>
      <c r="B216" s="9">
        <v>33.689999</v>
      </c>
      <c r="C216">
        <f t="shared" si="9"/>
        <v>2019</v>
      </c>
      <c r="D216">
        <f t="shared" si="10"/>
        <v>3</v>
      </c>
      <c r="E216">
        <f t="shared" si="11"/>
        <v>2</v>
      </c>
    </row>
    <row r="217" spans="1:5">
      <c r="A217" s="10">
        <v>43689</v>
      </c>
      <c r="B217" s="9">
        <v>34.459999000000003</v>
      </c>
      <c r="C217">
        <f t="shared" si="9"/>
        <v>2019</v>
      </c>
      <c r="D217">
        <f t="shared" si="10"/>
        <v>3</v>
      </c>
      <c r="E217">
        <f t="shared" si="11"/>
        <v>2</v>
      </c>
    </row>
    <row r="218" spans="1:5">
      <c r="A218" s="10">
        <v>43690</v>
      </c>
      <c r="B218" s="9">
        <v>33.810001</v>
      </c>
      <c r="C218">
        <f t="shared" si="9"/>
        <v>2019</v>
      </c>
      <c r="D218">
        <f t="shared" si="10"/>
        <v>3</v>
      </c>
      <c r="E218">
        <f t="shared" si="11"/>
        <v>2</v>
      </c>
    </row>
    <row r="219" spans="1:5">
      <c r="A219" s="10">
        <v>43691</v>
      </c>
      <c r="B219" s="9">
        <v>34.060001</v>
      </c>
      <c r="C219">
        <f t="shared" si="9"/>
        <v>2019</v>
      </c>
      <c r="D219">
        <f t="shared" si="10"/>
        <v>3</v>
      </c>
      <c r="E219">
        <f t="shared" si="11"/>
        <v>2</v>
      </c>
    </row>
    <row r="220" spans="1:5">
      <c r="A220" s="10">
        <v>43692</v>
      </c>
      <c r="B220" s="9">
        <v>33.580002</v>
      </c>
      <c r="C220">
        <f t="shared" si="9"/>
        <v>2019</v>
      </c>
      <c r="D220">
        <f t="shared" si="10"/>
        <v>3</v>
      </c>
      <c r="E220">
        <f t="shared" si="11"/>
        <v>2</v>
      </c>
    </row>
    <row r="221" spans="1:5">
      <c r="A221" s="10">
        <v>43693</v>
      </c>
      <c r="B221" s="9">
        <v>33.57</v>
      </c>
      <c r="C221">
        <f t="shared" si="9"/>
        <v>2019</v>
      </c>
      <c r="D221">
        <f t="shared" si="10"/>
        <v>3</v>
      </c>
      <c r="E221">
        <f t="shared" si="11"/>
        <v>2</v>
      </c>
    </row>
    <row r="222" spans="1:5">
      <c r="A222" s="10">
        <v>43696</v>
      </c>
      <c r="B222" s="9">
        <v>34.509998000000003</v>
      </c>
      <c r="C222">
        <f t="shared" si="9"/>
        <v>2019</v>
      </c>
      <c r="D222">
        <f t="shared" si="10"/>
        <v>3</v>
      </c>
      <c r="E222">
        <f t="shared" si="11"/>
        <v>2</v>
      </c>
    </row>
    <row r="223" spans="1:5">
      <c r="A223" s="10">
        <v>43697</v>
      </c>
      <c r="B223" s="9">
        <v>34.590000000000003</v>
      </c>
      <c r="C223">
        <f t="shared" si="9"/>
        <v>2019</v>
      </c>
      <c r="D223">
        <f t="shared" si="10"/>
        <v>3</v>
      </c>
      <c r="E223">
        <f t="shared" si="11"/>
        <v>2</v>
      </c>
    </row>
    <row r="224" spans="1:5">
      <c r="A224" s="10">
        <v>43698</v>
      </c>
      <c r="B224" s="9">
        <v>34.270000000000003</v>
      </c>
      <c r="C224">
        <f t="shared" si="9"/>
        <v>2019</v>
      </c>
      <c r="D224">
        <f t="shared" si="10"/>
        <v>3</v>
      </c>
      <c r="E224">
        <f t="shared" si="11"/>
        <v>2</v>
      </c>
    </row>
    <row r="225" spans="1:5">
      <c r="A225" s="10">
        <v>43699</v>
      </c>
      <c r="B225" s="9">
        <v>33.919998</v>
      </c>
      <c r="C225">
        <f t="shared" si="9"/>
        <v>2019</v>
      </c>
      <c r="D225">
        <f t="shared" si="10"/>
        <v>3</v>
      </c>
      <c r="E225">
        <f t="shared" si="11"/>
        <v>2</v>
      </c>
    </row>
    <row r="226" spans="1:5">
      <c r="A226" s="10">
        <v>43700</v>
      </c>
      <c r="B226" s="9">
        <v>33.68</v>
      </c>
      <c r="C226">
        <f t="shared" si="9"/>
        <v>2019</v>
      </c>
      <c r="D226">
        <f t="shared" si="10"/>
        <v>3</v>
      </c>
      <c r="E226">
        <f t="shared" si="11"/>
        <v>2</v>
      </c>
    </row>
    <row r="227" spans="1:5">
      <c r="A227" s="10">
        <v>43703</v>
      </c>
      <c r="B227" s="9">
        <v>32.990001999999997</v>
      </c>
      <c r="C227">
        <f t="shared" si="9"/>
        <v>2019</v>
      </c>
      <c r="D227">
        <f t="shared" si="10"/>
        <v>3</v>
      </c>
      <c r="E227">
        <f t="shared" si="11"/>
        <v>2</v>
      </c>
    </row>
    <row r="228" spans="1:5">
      <c r="A228" s="10">
        <v>43704</v>
      </c>
      <c r="B228" s="9">
        <v>33.619999</v>
      </c>
      <c r="C228">
        <f t="shared" si="9"/>
        <v>2019</v>
      </c>
      <c r="D228">
        <f t="shared" si="10"/>
        <v>3</v>
      </c>
      <c r="E228">
        <f t="shared" si="11"/>
        <v>2</v>
      </c>
    </row>
    <row r="229" spans="1:5">
      <c r="A229" s="10">
        <v>43705</v>
      </c>
      <c r="B229" s="9">
        <v>34.110000999999997</v>
      </c>
      <c r="C229">
        <f t="shared" si="9"/>
        <v>2019</v>
      </c>
      <c r="D229">
        <f t="shared" si="10"/>
        <v>3</v>
      </c>
      <c r="E229">
        <f t="shared" si="11"/>
        <v>2</v>
      </c>
    </row>
    <row r="230" spans="1:5">
      <c r="A230" s="10">
        <v>43706</v>
      </c>
      <c r="B230" s="9">
        <v>33.419998</v>
      </c>
      <c r="C230">
        <f t="shared" si="9"/>
        <v>2019</v>
      </c>
      <c r="D230">
        <f t="shared" si="10"/>
        <v>3</v>
      </c>
      <c r="E230">
        <f t="shared" si="11"/>
        <v>2</v>
      </c>
    </row>
    <row r="231" spans="1:5">
      <c r="A231" s="10">
        <v>43707</v>
      </c>
      <c r="B231" s="9">
        <v>32.889999000000003</v>
      </c>
      <c r="C231">
        <f t="shared" si="9"/>
        <v>2019</v>
      </c>
      <c r="D231">
        <f t="shared" si="10"/>
        <v>3</v>
      </c>
      <c r="E231">
        <f t="shared" si="11"/>
        <v>2</v>
      </c>
    </row>
    <row r="232" spans="1:5">
      <c r="A232" s="10">
        <v>43710</v>
      </c>
      <c r="B232" s="9">
        <v>33.799999</v>
      </c>
      <c r="C232">
        <f t="shared" si="9"/>
        <v>2019</v>
      </c>
      <c r="D232">
        <f t="shared" si="10"/>
        <v>3</v>
      </c>
      <c r="E232">
        <f t="shared" si="11"/>
        <v>2</v>
      </c>
    </row>
    <row r="233" spans="1:5">
      <c r="A233" s="10">
        <v>43711</v>
      </c>
      <c r="B233" s="9">
        <v>34.490001999999997</v>
      </c>
      <c r="C233">
        <f t="shared" si="9"/>
        <v>2019</v>
      </c>
      <c r="D233">
        <f t="shared" si="10"/>
        <v>3</v>
      </c>
      <c r="E233">
        <f t="shared" si="11"/>
        <v>2</v>
      </c>
    </row>
    <row r="234" spans="1:5">
      <c r="A234" s="10">
        <v>43712</v>
      </c>
      <c r="B234" s="9">
        <v>34.150002000000001</v>
      </c>
      <c r="C234">
        <f t="shared" si="9"/>
        <v>2019</v>
      </c>
      <c r="D234">
        <f t="shared" si="10"/>
        <v>3</v>
      </c>
      <c r="E234">
        <f t="shared" si="11"/>
        <v>2</v>
      </c>
    </row>
    <row r="235" spans="1:5">
      <c r="A235" s="10">
        <v>43713</v>
      </c>
      <c r="B235" s="9">
        <v>34.650002000000001</v>
      </c>
      <c r="C235">
        <f t="shared" si="9"/>
        <v>2019</v>
      </c>
      <c r="D235">
        <f t="shared" si="10"/>
        <v>3</v>
      </c>
      <c r="E235">
        <f t="shared" si="11"/>
        <v>2</v>
      </c>
    </row>
    <row r="236" spans="1:5">
      <c r="A236" s="10">
        <v>43714</v>
      </c>
      <c r="B236" s="9">
        <v>35.189999</v>
      </c>
      <c r="C236">
        <f t="shared" si="9"/>
        <v>2019</v>
      </c>
      <c r="D236">
        <f t="shared" si="10"/>
        <v>3</v>
      </c>
      <c r="E236">
        <f t="shared" si="11"/>
        <v>2</v>
      </c>
    </row>
    <row r="237" spans="1:5">
      <c r="A237" s="10">
        <v>43717</v>
      </c>
      <c r="B237" s="9">
        <v>36.169998</v>
      </c>
      <c r="C237">
        <f t="shared" si="9"/>
        <v>2019</v>
      </c>
      <c r="D237">
        <f t="shared" si="10"/>
        <v>3</v>
      </c>
      <c r="E237">
        <f t="shared" si="11"/>
        <v>2</v>
      </c>
    </row>
    <row r="238" spans="1:5">
      <c r="A238" s="10">
        <v>43718</v>
      </c>
      <c r="B238" s="9">
        <v>36.279998999999997</v>
      </c>
      <c r="C238">
        <f t="shared" si="9"/>
        <v>2019</v>
      </c>
      <c r="D238">
        <f t="shared" si="10"/>
        <v>3</v>
      </c>
      <c r="E238">
        <f t="shared" si="11"/>
        <v>2</v>
      </c>
    </row>
    <row r="239" spans="1:5">
      <c r="A239" s="10">
        <v>43719</v>
      </c>
      <c r="B239" s="9">
        <v>35.540000999999997</v>
      </c>
      <c r="C239">
        <f t="shared" si="9"/>
        <v>2019</v>
      </c>
      <c r="D239">
        <f t="shared" si="10"/>
        <v>3</v>
      </c>
      <c r="E239">
        <f t="shared" si="11"/>
        <v>2</v>
      </c>
    </row>
    <row r="240" spans="1:5">
      <c r="A240" s="10">
        <v>43720</v>
      </c>
      <c r="B240" s="9">
        <v>35.57</v>
      </c>
      <c r="C240">
        <f t="shared" si="9"/>
        <v>2019</v>
      </c>
      <c r="D240">
        <f t="shared" si="10"/>
        <v>3</v>
      </c>
      <c r="E240">
        <f t="shared" si="11"/>
        <v>2</v>
      </c>
    </row>
    <row r="241" spans="1:5">
      <c r="A241" s="10">
        <v>43724</v>
      </c>
      <c r="B241" s="9">
        <v>35.889999000000003</v>
      </c>
      <c r="C241">
        <f t="shared" si="9"/>
        <v>2019</v>
      </c>
      <c r="D241">
        <f t="shared" si="10"/>
        <v>3</v>
      </c>
      <c r="E241">
        <f t="shared" si="11"/>
        <v>2</v>
      </c>
    </row>
    <row r="242" spans="1:5">
      <c r="A242" s="10">
        <v>43725</v>
      </c>
      <c r="B242" s="9">
        <v>35.529998999999997</v>
      </c>
      <c r="C242">
        <f t="shared" si="9"/>
        <v>2019</v>
      </c>
      <c r="D242">
        <f t="shared" si="10"/>
        <v>3</v>
      </c>
      <c r="E242">
        <f t="shared" si="11"/>
        <v>2</v>
      </c>
    </row>
    <row r="243" spans="1:5">
      <c r="A243" s="10">
        <v>43726</v>
      </c>
      <c r="B243" s="9">
        <v>36.700001</v>
      </c>
      <c r="C243">
        <f t="shared" si="9"/>
        <v>2019</v>
      </c>
      <c r="D243">
        <f t="shared" si="10"/>
        <v>3</v>
      </c>
      <c r="E243">
        <f t="shared" si="11"/>
        <v>2</v>
      </c>
    </row>
    <row r="244" spans="1:5">
      <c r="A244" s="10">
        <v>43727</v>
      </c>
      <c r="B244" s="9">
        <v>37.439999</v>
      </c>
      <c r="C244">
        <f t="shared" si="9"/>
        <v>2019</v>
      </c>
      <c r="D244">
        <f t="shared" si="10"/>
        <v>3</v>
      </c>
      <c r="E244">
        <f t="shared" si="11"/>
        <v>2</v>
      </c>
    </row>
    <row r="245" spans="1:5">
      <c r="A245" s="10">
        <v>43728</v>
      </c>
      <c r="B245" s="9">
        <v>36.959999000000003</v>
      </c>
      <c r="C245">
        <f t="shared" si="9"/>
        <v>2019</v>
      </c>
      <c r="D245">
        <f t="shared" si="10"/>
        <v>3</v>
      </c>
      <c r="E245">
        <f t="shared" si="11"/>
        <v>2</v>
      </c>
    </row>
    <row r="246" spans="1:5">
      <c r="A246" s="10">
        <v>43731</v>
      </c>
      <c r="B246" s="9">
        <v>36.799999</v>
      </c>
      <c r="C246">
        <f t="shared" si="9"/>
        <v>2019</v>
      </c>
      <c r="D246">
        <f t="shared" si="10"/>
        <v>3</v>
      </c>
      <c r="E246">
        <f t="shared" si="11"/>
        <v>2</v>
      </c>
    </row>
    <row r="247" spans="1:5">
      <c r="A247" s="10">
        <v>43732</v>
      </c>
      <c r="B247" s="9">
        <v>36.009998000000003</v>
      </c>
      <c r="C247">
        <f t="shared" si="9"/>
        <v>2019</v>
      </c>
      <c r="D247">
        <f t="shared" si="10"/>
        <v>3</v>
      </c>
      <c r="E247">
        <f t="shared" si="11"/>
        <v>2</v>
      </c>
    </row>
    <row r="248" spans="1:5">
      <c r="A248" s="10">
        <v>43733</v>
      </c>
      <c r="B248" s="9">
        <v>35.5</v>
      </c>
      <c r="C248">
        <f t="shared" si="9"/>
        <v>2019</v>
      </c>
      <c r="D248">
        <f t="shared" si="10"/>
        <v>3</v>
      </c>
      <c r="E248">
        <f t="shared" si="11"/>
        <v>2</v>
      </c>
    </row>
    <row r="249" spans="1:5">
      <c r="A249" s="10">
        <v>43734</v>
      </c>
      <c r="B249" s="9">
        <v>34.090000000000003</v>
      </c>
      <c r="C249">
        <f t="shared" si="9"/>
        <v>2019</v>
      </c>
      <c r="D249">
        <f t="shared" si="10"/>
        <v>3</v>
      </c>
      <c r="E249">
        <f t="shared" si="11"/>
        <v>2</v>
      </c>
    </row>
    <row r="250" spans="1:5">
      <c r="A250" s="10">
        <v>43735</v>
      </c>
      <c r="B250" s="9">
        <v>35.18</v>
      </c>
      <c r="C250">
        <f t="shared" si="9"/>
        <v>2019</v>
      </c>
      <c r="D250">
        <f t="shared" si="10"/>
        <v>3</v>
      </c>
      <c r="E250">
        <f t="shared" si="11"/>
        <v>2</v>
      </c>
    </row>
    <row r="251" spans="1:5">
      <c r="A251" s="10">
        <v>43738</v>
      </c>
      <c r="B251" s="9">
        <v>35.400002000000001</v>
      </c>
      <c r="C251">
        <f t="shared" si="9"/>
        <v>2019</v>
      </c>
      <c r="D251">
        <f t="shared" si="10"/>
        <v>3</v>
      </c>
      <c r="E251">
        <f t="shared" si="11"/>
        <v>2</v>
      </c>
    </row>
    <row r="252" spans="1:5">
      <c r="A252" s="10">
        <v>43746</v>
      </c>
      <c r="B252" s="9">
        <v>34.529998999999997</v>
      </c>
      <c r="C252">
        <f t="shared" si="9"/>
        <v>2019</v>
      </c>
      <c r="D252">
        <f t="shared" si="10"/>
        <v>4</v>
      </c>
      <c r="E252">
        <f t="shared" si="11"/>
        <v>2</v>
      </c>
    </row>
    <row r="253" spans="1:5">
      <c r="A253" s="10">
        <v>43747</v>
      </c>
      <c r="B253" s="9">
        <v>34.650002000000001</v>
      </c>
      <c r="C253">
        <f t="shared" si="9"/>
        <v>2019</v>
      </c>
      <c r="D253">
        <f t="shared" si="10"/>
        <v>4</v>
      </c>
      <c r="E253">
        <f t="shared" si="11"/>
        <v>2</v>
      </c>
    </row>
    <row r="254" spans="1:5">
      <c r="A254" s="10">
        <v>43748</v>
      </c>
      <c r="B254" s="9">
        <v>34.959999000000003</v>
      </c>
      <c r="C254">
        <f t="shared" si="9"/>
        <v>2019</v>
      </c>
      <c r="D254">
        <f t="shared" si="10"/>
        <v>4</v>
      </c>
      <c r="E254">
        <f t="shared" si="11"/>
        <v>2</v>
      </c>
    </row>
    <row r="255" spans="1:5">
      <c r="A255" s="10">
        <v>43749</v>
      </c>
      <c r="B255" s="9">
        <v>34.479999999999997</v>
      </c>
      <c r="C255">
        <f t="shared" si="9"/>
        <v>2019</v>
      </c>
      <c r="D255">
        <f t="shared" si="10"/>
        <v>4</v>
      </c>
      <c r="E255">
        <f t="shared" si="11"/>
        <v>2</v>
      </c>
    </row>
    <row r="256" spans="1:5">
      <c r="A256" s="10">
        <v>43752</v>
      </c>
      <c r="B256" s="9">
        <v>35.560001</v>
      </c>
      <c r="C256">
        <f t="shared" si="9"/>
        <v>2019</v>
      </c>
      <c r="D256">
        <f t="shared" si="10"/>
        <v>4</v>
      </c>
      <c r="E256">
        <f t="shared" si="11"/>
        <v>2</v>
      </c>
    </row>
    <row r="257" spans="1:5">
      <c r="A257" s="10">
        <v>43753</v>
      </c>
      <c r="B257" s="9">
        <v>34.919998</v>
      </c>
      <c r="C257">
        <f t="shared" si="9"/>
        <v>2019</v>
      </c>
      <c r="D257">
        <f t="shared" si="10"/>
        <v>4</v>
      </c>
      <c r="E257">
        <f t="shared" si="11"/>
        <v>2</v>
      </c>
    </row>
    <row r="258" spans="1:5">
      <c r="A258" s="10">
        <v>43754</v>
      </c>
      <c r="B258" s="9">
        <v>35</v>
      </c>
      <c r="C258">
        <f t="shared" si="9"/>
        <v>2019</v>
      </c>
      <c r="D258">
        <f t="shared" si="10"/>
        <v>4</v>
      </c>
      <c r="E258">
        <f t="shared" si="11"/>
        <v>2</v>
      </c>
    </row>
    <row r="259" spans="1:5">
      <c r="A259" s="10">
        <v>43755</v>
      </c>
      <c r="B259" s="9">
        <v>35.130001</v>
      </c>
      <c r="C259">
        <f t="shared" ref="C259:C322" si="12">YEAR(A259)</f>
        <v>2019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>
      <c r="A260" s="10">
        <v>43756</v>
      </c>
      <c r="B260" s="9">
        <v>35.57</v>
      </c>
      <c r="C260">
        <f t="shared" si="12"/>
        <v>2019</v>
      </c>
      <c r="D260">
        <f t="shared" si="13"/>
        <v>4</v>
      </c>
      <c r="E260">
        <f t="shared" si="14"/>
        <v>2</v>
      </c>
    </row>
    <row r="261" spans="1:5">
      <c r="A261" s="10">
        <v>43759</v>
      </c>
      <c r="B261" s="9">
        <v>34.659999999999997</v>
      </c>
      <c r="C261">
        <f t="shared" si="12"/>
        <v>2019</v>
      </c>
      <c r="D261">
        <f t="shared" si="13"/>
        <v>4</v>
      </c>
      <c r="E261">
        <f t="shared" si="14"/>
        <v>2</v>
      </c>
    </row>
    <row r="262" spans="1:5">
      <c r="A262" s="10">
        <v>43760</v>
      </c>
      <c r="B262" s="9">
        <v>34.849997999999999</v>
      </c>
      <c r="C262">
        <f t="shared" si="12"/>
        <v>2019</v>
      </c>
      <c r="D262">
        <f t="shared" si="13"/>
        <v>4</v>
      </c>
      <c r="E262">
        <f t="shared" si="14"/>
        <v>2</v>
      </c>
    </row>
    <row r="263" spans="1:5">
      <c r="A263" s="10">
        <v>43761</v>
      </c>
      <c r="B263" s="9">
        <v>34.560001</v>
      </c>
      <c r="C263">
        <f t="shared" si="12"/>
        <v>2019</v>
      </c>
      <c r="D263">
        <f t="shared" si="13"/>
        <v>4</v>
      </c>
      <c r="E263">
        <f t="shared" si="14"/>
        <v>2</v>
      </c>
    </row>
    <row r="264" spans="1:5">
      <c r="A264" s="10">
        <v>43762</v>
      </c>
      <c r="B264" s="9">
        <v>34.389999000000003</v>
      </c>
      <c r="C264">
        <f t="shared" si="12"/>
        <v>2019</v>
      </c>
      <c r="D264">
        <f t="shared" si="13"/>
        <v>4</v>
      </c>
      <c r="E264">
        <f t="shared" si="14"/>
        <v>2</v>
      </c>
    </row>
    <row r="265" spans="1:5">
      <c r="A265" s="10">
        <v>43763</v>
      </c>
      <c r="B265" s="9">
        <v>33.830002</v>
      </c>
      <c r="C265">
        <f t="shared" si="12"/>
        <v>2019</v>
      </c>
      <c r="D265">
        <f t="shared" si="13"/>
        <v>4</v>
      </c>
      <c r="E265">
        <f t="shared" si="14"/>
        <v>2</v>
      </c>
    </row>
    <row r="266" spans="1:5">
      <c r="A266" s="10">
        <v>43766</v>
      </c>
      <c r="B266" s="9">
        <v>34.799999</v>
      </c>
      <c r="C266">
        <f t="shared" si="12"/>
        <v>2019</v>
      </c>
      <c r="D266">
        <f t="shared" si="13"/>
        <v>4</v>
      </c>
      <c r="E266">
        <f t="shared" si="14"/>
        <v>2</v>
      </c>
    </row>
    <row r="267" spans="1:5">
      <c r="A267" s="10">
        <v>43767</v>
      </c>
      <c r="B267" s="9">
        <v>34.25</v>
      </c>
      <c r="C267">
        <f t="shared" si="12"/>
        <v>2019</v>
      </c>
      <c r="D267">
        <f t="shared" si="13"/>
        <v>4</v>
      </c>
      <c r="E267">
        <f t="shared" si="14"/>
        <v>2</v>
      </c>
    </row>
    <row r="268" spans="1:5">
      <c r="A268" s="10">
        <v>43768</v>
      </c>
      <c r="B268" s="9">
        <v>33.409999999999997</v>
      </c>
      <c r="C268">
        <f t="shared" si="12"/>
        <v>2019</v>
      </c>
      <c r="D268">
        <f t="shared" si="13"/>
        <v>4</v>
      </c>
      <c r="E268">
        <f t="shared" si="14"/>
        <v>2</v>
      </c>
    </row>
    <row r="269" spans="1:5">
      <c r="A269" s="10">
        <v>43769</v>
      </c>
      <c r="B269" s="9">
        <v>33.150002000000001</v>
      </c>
      <c r="C269">
        <f t="shared" si="12"/>
        <v>2019</v>
      </c>
      <c r="D269">
        <f t="shared" si="13"/>
        <v>4</v>
      </c>
      <c r="E269">
        <f t="shared" si="14"/>
        <v>2</v>
      </c>
    </row>
    <row r="270" spans="1:5">
      <c r="A270" s="10">
        <v>43770</v>
      </c>
      <c r="B270" s="9">
        <v>32.82</v>
      </c>
      <c r="C270">
        <f t="shared" si="12"/>
        <v>2019</v>
      </c>
      <c r="D270">
        <f t="shared" si="13"/>
        <v>4</v>
      </c>
      <c r="E270">
        <f t="shared" si="14"/>
        <v>2</v>
      </c>
    </row>
    <row r="271" spans="1:5">
      <c r="A271" s="10">
        <v>43773</v>
      </c>
      <c r="B271" s="9">
        <v>32.700001</v>
      </c>
      <c r="C271">
        <f t="shared" si="12"/>
        <v>2019</v>
      </c>
      <c r="D271">
        <f t="shared" si="13"/>
        <v>4</v>
      </c>
      <c r="E271">
        <f t="shared" si="14"/>
        <v>2</v>
      </c>
    </row>
    <row r="272" spans="1:5">
      <c r="A272" s="10">
        <v>43774</v>
      </c>
      <c r="B272" s="9">
        <v>32.700001</v>
      </c>
      <c r="C272">
        <f t="shared" si="12"/>
        <v>2019</v>
      </c>
      <c r="D272">
        <f t="shared" si="13"/>
        <v>4</v>
      </c>
      <c r="E272">
        <f t="shared" si="14"/>
        <v>2</v>
      </c>
    </row>
    <row r="273" spans="1:5">
      <c r="A273" s="10">
        <v>43775</v>
      </c>
      <c r="B273" s="9">
        <v>32.700001</v>
      </c>
      <c r="C273">
        <f t="shared" si="12"/>
        <v>2019</v>
      </c>
      <c r="D273">
        <f t="shared" si="13"/>
        <v>4</v>
      </c>
      <c r="E273">
        <f t="shared" si="14"/>
        <v>2</v>
      </c>
    </row>
    <row r="274" spans="1:5">
      <c r="A274" s="10">
        <v>43776</v>
      </c>
      <c r="B274" s="9">
        <v>32.82</v>
      </c>
      <c r="C274">
        <f t="shared" si="12"/>
        <v>2019</v>
      </c>
      <c r="D274">
        <f t="shared" si="13"/>
        <v>4</v>
      </c>
      <c r="E274">
        <f t="shared" si="14"/>
        <v>2</v>
      </c>
    </row>
    <row r="275" spans="1:5">
      <c r="A275" s="10">
        <v>43777</v>
      </c>
      <c r="B275" s="9">
        <v>33.150002000000001</v>
      </c>
      <c r="C275">
        <f t="shared" si="12"/>
        <v>2019</v>
      </c>
      <c r="D275">
        <f t="shared" si="13"/>
        <v>4</v>
      </c>
      <c r="E275">
        <f t="shared" si="14"/>
        <v>2</v>
      </c>
    </row>
    <row r="276" spans="1:5">
      <c r="A276" s="10">
        <v>43780</v>
      </c>
      <c r="B276" s="9">
        <v>32.029998999999997</v>
      </c>
      <c r="C276">
        <f t="shared" si="12"/>
        <v>2019</v>
      </c>
      <c r="D276">
        <f t="shared" si="13"/>
        <v>4</v>
      </c>
      <c r="E276">
        <f t="shared" si="14"/>
        <v>2</v>
      </c>
    </row>
    <row r="277" spans="1:5">
      <c r="A277" s="10">
        <v>43781</v>
      </c>
      <c r="B277" s="9">
        <v>31.68</v>
      </c>
      <c r="C277">
        <f t="shared" si="12"/>
        <v>2019</v>
      </c>
      <c r="D277">
        <f t="shared" si="13"/>
        <v>4</v>
      </c>
      <c r="E277">
        <f t="shared" si="14"/>
        <v>2</v>
      </c>
    </row>
    <row r="278" spans="1:5">
      <c r="A278" s="10">
        <v>43782</v>
      </c>
      <c r="B278" s="9">
        <v>31.389999</v>
      </c>
      <c r="C278">
        <f t="shared" si="12"/>
        <v>2019</v>
      </c>
      <c r="D278">
        <f t="shared" si="13"/>
        <v>4</v>
      </c>
      <c r="E278">
        <f t="shared" si="14"/>
        <v>2</v>
      </c>
    </row>
    <row r="279" spans="1:5">
      <c r="A279" s="10">
        <v>43783</v>
      </c>
      <c r="B279" s="9">
        <v>31.950001</v>
      </c>
      <c r="C279">
        <f t="shared" si="12"/>
        <v>2019</v>
      </c>
      <c r="D279">
        <f t="shared" si="13"/>
        <v>4</v>
      </c>
      <c r="E279">
        <f t="shared" si="14"/>
        <v>2</v>
      </c>
    </row>
    <row r="280" spans="1:5">
      <c r="A280" s="10">
        <v>43784</v>
      </c>
      <c r="B280" s="9">
        <v>31.690000999999999</v>
      </c>
      <c r="C280">
        <f t="shared" si="12"/>
        <v>2019</v>
      </c>
      <c r="D280">
        <f t="shared" si="13"/>
        <v>4</v>
      </c>
      <c r="E280">
        <f t="shared" si="14"/>
        <v>2</v>
      </c>
    </row>
    <row r="281" spans="1:5">
      <c r="A281" s="10">
        <v>43787</v>
      </c>
      <c r="B281" s="9">
        <v>31.700001</v>
      </c>
      <c r="C281">
        <f t="shared" si="12"/>
        <v>2019</v>
      </c>
      <c r="D281">
        <f t="shared" si="13"/>
        <v>4</v>
      </c>
      <c r="E281">
        <f t="shared" si="14"/>
        <v>2</v>
      </c>
    </row>
    <row r="282" spans="1:5">
      <c r="A282" s="10">
        <v>43788</v>
      </c>
      <c r="B282" s="9">
        <v>32.130001</v>
      </c>
      <c r="C282">
        <f t="shared" si="12"/>
        <v>2019</v>
      </c>
      <c r="D282">
        <f t="shared" si="13"/>
        <v>4</v>
      </c>
      <c r="E282">
        <f t="shared" si="14"/>
        <v>2</v>
      </c>
    </row>
    <row r="283" spans="1:5">
      <c r="A283" s="10">
        <v>43789</v>
      </c>
      <c r="B283" s="9">
        <v>31.68</v>
      </c>
      <c r="C283">
        <f t="shared" si="12"/>
        <v>2019</v>
      </c>
      <c r="D283">
        <f t="shared" si="13"/>
        <v>4</v>
      </c>
      <c r="E283">
        <f t="shared" si="14"/>
        <v>2</v>
      </c>
    </row>
    <row r="284" spans="1:5">
      <c r="A284" s="10">
        <v>43790</v>
      </c>
      <c r="B284" s="9">
        <v>31.82</v>
      </c>
      <c r="C284">
        <f t="shared" si="12"/>
        <v>2019</v>
      </c>
      <c r="D284">
        <f t="shared" si="13"/>
        <v>4</v>
      </c>
      <c r="E284">
        <f t="shared" si="14"/>
        <v>2</v>
      </c>
    </row>
    <row r="285" spans="1:5">
      <c r="A285" s="10">
        <v>43791</v>
      </c>
      <c r="B285" s="9">
        <v>31.33</v>
      </c>
      <c r="C285">
        <f t="shared" si="12"/>
        <v>2019</v>
      </c>
      <c r="D285">
        <f t="shared" si="13"/>
        <v>4</v>
      </c>
      <c r="E285">
        <f t="shared" si="14"/>
        <v>2</v>
      </c>
    </row>
    <row r="286" spans="1:5">
      <c r="A286" s="10">
        <v>43794</v>
      </c>
      <c r="B286" s="9">
        <v>30.030000999999999</v>
      </c>
      <c r="C286">
        <f t="shared" si="12"/>
        <v>2019</v>
      </c>
      <c r="D286">
        <f t="shared" si="13"/>
        <v>4</v>
      </c>
      <c r="E286">
        <f t="shared" si="14"/>
        <v>2</v>
      </c>
    </row>
    <row r="287" spans="1:5">
      <c r="A287" s="10">
        <v>43795</v>
      </c>
      <c r="B287" s="9">
        <v>29.75</v>
      </c>
      <c r="C287">
        <f t="shared" si="12"/>
        <v>2019</v>
      </c>
      <c r="D287">
        <f t="shared" si="13"/>
        <v>4</v>
      </c>
      <c r="E287">
        <f t="shared" si="14"/>
        <v>2</v>
      </c>
    </row>
    <row r="288" spans="1:5">
      <c r="A288" s="10">
        <v>43796</v>
      </c>
      <c r="B288" s="9">
        <v>29.790001</v>
      </c>
      <c r="C288">
        <f t="shared" si="12"/>
        <v>2019</v>
      </c>
      <c r="D288">
        <f t="shared" si="13"/>
        <v>4</v>
      </c>
      <c r="E288">
        <f t="shared" si="14"/>
        <v>2</v>
      </c>
    </row>
    <row r="289" spans="1:5">
      <c r="A289" s="10">
        <v>43797</v>
      </c>
      <c r="B289" s="9">
        <v>29.459999</v>
      </c>
      <c r="C289">
        <f t="shared" si="12"/>
        <v>2019</v>
      </c>
      <c r="D289">
        <f t="shared" si="13"/>
        <v>4</v>
      </c>
      <c r="E289">
        <f t="shared" si="14"/>
        <v>2</v>
      </c>
    </row>
    <row r="290" spans="1:5">
      <c r="A290" s="10">
        <v>43798</v>
      </c>
      <c r="B290" s="9">
        <v>30.120000999999998</v>
      </c>
      <c r="C290">
        <f t="shared" si="12"/>
        <v>2019</v>
      </c>
      <c r="D290">
        <f t="shared" si="13"/>
        <v>4</v>
      </c>
      <c r="E290">
        <f t="shared" si="14"/>
        <v>2</v>
      </c>
    </row>
    <row r="291" spans="1:5">
      <c r="A291" s="10">
        <v>43801</v>
      </c>
      <c r="B291" s="9">
        <v>30.200001</v>
      </c>
      <c r="C291">
        <f t="shared" si="12"/>
        <v>2019</v>
      </c>
      <c r="D291">
        <f t="shared" si="13"/>
        <v>4</v>
      </c>
      <c r="E291">
        <f t="shared" si="14"/>
        <v>2</v>
      </c>
    </row>
    <row r="292" spans="1:5">
      <c r="A292" s="10">
        <v>43802</v>
      </c>
      <c r="B292" s="9">
        <v>30.290001</v>
      </c>
      <c r="C292">
        <f t="shared" si="12"/>
        <v>2019</v>
      </c>
      <c r="D292">
        <f t="shared" si="13"/>
        <v>4</v>
      </c>
      <c r="E292">
        <f t="shared" si="14"/>
        <v>2</v>
      </c>
    </row>
    <row r="293" spans="1:5">
      <c r="A293" s="10">
        <v>43803</v>
      </c>
      <c r="B293" s="9">
        <v>30.440000999999999</v>
      </c>
      <c r="C293">
        <f t="shared" si="12"/>
        <v>2019</v>
      </c>
      <c r="D293">
        <f t="shared" si="13"/>
        <v>4</v>
      </c>
      <c r="E293">
        <f t="shared" si="14"/>
        <v>2</v>
      </c>
    </row>
    <row r="294" spans="1:5">
      <c r="A294" s="10">
        <v>43804</v>
      </c>
      <c r="B294" s="9">
        <v>30.950001</v>
      </c>
      <c r="C294">
        <f t="shared" si="12"/>
        <v>2019</v>
      </c>
      <c r="D294">
        <f t="shared" si="13"/>
        <v>4</v>
      </c>
      <c r="E294">
        <f t="shared" si="14"/>
        <v>2</v>
      </c>
    </row>
    <row r="295" spans="1:5">
      <c r="A295" s="10">
        <v>43805</v>
      </c>
      <c r="B295" s="9">
        <v>31.75</v>
      </c>
      <c r="C295">
        <f t="shared" si="12"/>
        <v>2019</v>
      </c>
      <c r="D295">
        <f t="shared" si="13"/>
        <v>4</v>
      </c>
      <c r="E295">
        <f t="shared" si="14"/>
        <v>2</v>
      </c>
    </row>
    <row r="296" spans="1:5">
      <c r="A296" s="10">
        <v>43808</v>
      </c>
      <c r="B296" s="9">
        <v>31.59</v>
      </c>
      <c r="C296">
        <f t="shared" si="12"/>
        <v>2019</v>
      </c>
      <c r="D296">
        <f t="shared" si="13"/>
        <v>4</v>
      </c>
      <c r="E296">
        <f t="shared" si="14"/>
        <v>2</v>
      </c>
    </row>
    <row r="297" spans="1:5">
      <c r="A297" s="10">
        <v>43809</v>
      </c>
      <c r="B297" s="9">
        <v>32.810001</v>
      </c>
      <c r="C297">
        <f t="shared" si="12"/>
        <v>2019</v>
      </c>
      <c r="D297">
        <f t="shared" si="13"/>
        <v>4</v>
      </c>
      <c r="E297">
        <f t="shared" si="14"/>
        <v>2</v>
      </c>
    </row>
    <row r="298" spans="1:5">
      <c r="A298" s="10">
        <v>43810</v>
      </c>
      <c r="B298" s="9">
        <v>32.119999</v>
      </c>
      <c r="C298">
        <f t="shared" si="12"/>
        <v>2019</v>
      </c>
      <c r="D298">
        <f t="shared" si="13"/>
        <v>4</v>
      </c>
      <c r="E298">
        <f t="shared" si="14"/>
        <v>2</v>
      </c>
    </row>
    <row r="299" spans="1:5">
      <c r="A299" s="10">
        <v>43811</v>
      </c>
      <c r="B299" s="9">
        <v>32.400002000000001</v>
      </c>
      <c r="C299">
        <f t="shared" si="12"/>
        <v>2019</v>
      </c>
      <c r="D299">
        <f t="shared" si="13"/>
        <v>4</v>
      </c>
      <c r="E299">
        <f t="shared" si="14"/>
        <v>2</v>
      </c>
    </row>
    <row r="300" spans="1:5">
      <c r="A300" s="10">
        <v>43812</v>
      </c>
      <c r="B300" s="9">
        <v>32.669998</v>
      </c>
      <c r="C300">
        <f t="shared" si="12"/>
        <v>2019</v>
      </c>
      <c r="D300">
        <f t="shared" si="13"/>
        <v>4</v>
      </c>
      <c r="E300">
        <f t="shared" si="14"/>
        <v>2</v>
      </c>
    </row>
    <row r="301" spans="1:5">
      <c r="A301" s="10">
        <v>43815</v>
      </c>
      <c r="B301" s="9">
        <v>34.090000000000003</v>
      </c>
      <c r="C301">
        <f t="shared" si="12"/>
        <v>2019</v>
      </c>
      <c r="D301">
        <f t="shared" si="13"/>
        <v>4</v>
      </c>
      <c r="E301">
        <f t="shared" si="14"/>
        <v>2</v>
      </c>
    </row>
    <row r="302" spans="1:5">
      <c r="A302" s="10">
        <v>43816</v>
      </c>
      <c r="B302" s="9">
        <v>35.380001</v>
      </c>
      <c r="C302">
        <f t="shared" si="12"/>
        <v>2019</v>
      </c>
      <c r="D302">
        <f t="shared" si="13"/>
        <v>4</v>
      </c>
      <c r="E302">
        <f t="shared" si="14"/>
        <v>2</v>
      </c>
    </row>
    <row r="303" spans="1:5">
      <c r="A303" s="10">
        <v>43817</v>
      </c>
      <c r="B303" s="9">
        <v>35.380001</v>
      </c>
      <c r="C303">
        <f t="shared" si="12"/>
        <v>2019</v>
      </c>
      <c r="D303">
        <f t="shared" si="13"/>
        <v>4</v>
      </c>
      <c r="E303">
        <f t="shared" si="14"/>
        <v>2</v>
      </c>
    </row>
    <row r="304" spans="1:5">
      <c r="A304" s="10">
        <v>43818</v>
      </c>
      <c r="B304" s="9">
        <v>35.68</v>
      </c>
      <c r="C304">
        <f t="shared" si="12"/>
        <v>2019</v>
      </c>
      <c r="D304">
        <f t="shared" si="13"/>
        <v>4</v>
      </c>
      <c r="E304">
        <f t="shared" si="14"/>
        <v>2</v>
      </c>
    </row>
    <row r="305" spans="1:5">
      <c r="A305" s="10">
        <v>43819</v>
      </c>
      <c r="B305" s="9">
        <v>34.400002000000001</v>
      </c>
      <c r="C305">
        <f t="shared" si="12"/>
        <v>2019</v>
      </c>
      <c r="D305">
        <f t="shared" si="13"/>
        <v>4</v>
      </c>
      <c r="E305">
        <f t="shared" si="14"/>
        <v>2</v>
      </c>
    </row>
    <row r="306" spans="1:5">
      <c r="A306" s="10">
        <v>43822</v>
      </c>
      <c r="B306" s="9">
        <v>33.590000000000003</v>
      </c>
      <c r="C306">
        <f t="shared" si="12"/>
        <v>2019</v>
      </c>
      <c r="D306">
        <f t="shared" si="13"/>
        <v>4</v>
      </c>
      <c r="E306">
        <f t="shared" si="14"/>
        <v>2</v>
      </c>
    </row>
    <row r="307" spans="1:5">
      <c r="A307" s="10">
        <v>43823</v>
      </c>
      <c r="B307" s="9">
        <v>35.060001</v>
      </c>
      <c r="C307">
        <f t="shared" si="12"/>
        <v>2019</v>
      </c>
      <c r="D307">
        <f t="shared" si="13"/>
        <v>4</v>
      </c>
      <c r="E307">
        <f t="shared" si="14"/>
        <v>2</v>
      </c>
    </row>
    <row r="308" spans="1:5">
      <c r="A308" s="10">
        <v>43824</v>
      </c>
      <c r="B308" s="9">
        <v>35.450001</v>
      </c>
      <c r="C308">
        <f t="shared" si="12"/>
        <v>2019</v>
      </c>
      <c r="D308">
        <f t="shared" si="13"/>
        <v>4</v>
      </c>
      <c r="E308">
        <f t="shared" si="14"/>
        <v>2</v>
      </c>
    </row>
    <row r="309" spans="1:5">
      <c r="A309" s="10">
        <v>43825</v>
      </c>
      <c r="B309" s="9">
        <v>35.459999000000003</v>
      </c>
      <c r="C309">
        <f t="shared" si="12"/>
        <v>2019</v>
      </c>
      <c r="D309">
        <f t="shared" si="13"/>
        <v>4</v>
      </c>
      <c r="E309">
        <f t="shared" si="14"/>
        <v>2</v>
      </c>
    </row>
    <row r="310" spans="1:5">
      <c r="A310" s="10">
        <v>43826</v>
      </c>
      <c r="B310" s="9">
        <v>35.099997999999999</v>
      </c>
      <c r="C310">
        <f t="shared" si="12"/>
        <v>2019</v>
      </c>
      <c r="D310">
        <f t="shared" si="13"/>
        <v>4</v>
      </c>
      <c r="E310">
        <f t="shared" si="14"/>
        <v>2</v>
      </c>
    </row>
    <row r="311" spans="1:5">
      <c r="A311" s="10">
        <v>43829</v>
      </c>
      <c r="B311" s="9">
        <v>35.150002000000001</v>
      </c>
      <c r="C311">
        <f t="shared" si="12"/>
        <v>2019</v>
      </c>
      <c r="D311">
        <f t="shared" si="13"/>
        <v>4</v>
      </c>
      <c r="E311">
        <f t="shared" si="14"/>
        <v>2</v>
      </c>
    </row>
    <row r="312" spans="1:5">
      <c r="A312" s="10">
        <v>43830</v>
      </c>
      <c r="B312" s="9">
        <v>34.75</v>
      </c>
      <c r="C312">
        <f t="shared" si="12"/>
        <v>2019</v>
      </c>
      <c r="D312">
        <f t="shared" si="13"/>
        <v>4</v>
      </c>
      <c r="E312">
        <f t="shared" si="14"/>
        <v>2</v>
      </c>
    </row>
    <row r="313" spans="1:5">
      <c r="A313" s="10">
        <v>43832</v>
      </c>
      <c r="B313" s="9">
        <v>35.369999</v>
      </c>
      <c r="C313">
        <f t="shared" si="12"/>
        <v>2020</v>
      </c>
      <c r="D313">
        <f t="shared" si="13"/>
        <v>1</v>
      </c>
      <c r="E313">
        <f t="shared" si="14"/>
        <v>1</v>
      </c>
    </row>
    <row r="314" spans="1:5">
      <c r="A314" s="10">
        <v>43833</v>
      </c>
      <c r="B314" s="9">
        <v>36.380001</v>
      </c>
      <c r="C314">
        <f t="shared" si="12"/>
        <v>2020</v>
      </c>
      <c r="D314">
        <f t="shared" si="13"/>
        <v>1</v>
      </c>
      <c r="E314">
        <f t="shared" si="14"/>
        <v>1</v>
      </c>
    </row>
    <row r="315" spans="1:5">
      <c r="A315" s="10">
        <v>43836</v>
      </c>
      <c r="B315" s="9">
        <v>36.18</v>
      </c>
      <c r="C315">
        <f t="shared" si="12"/>
        <v>2020</v>
      </c>
      <c r="D315">
        <f t="shared" si="13"/>
        <v>1</v>
      </c>
      <c r="E315">
        <f t="shared" si="14"/>
        <v>1</v>
      </c>
    </row>
    <row r="316" spans="1:5">
      <c r="A316" s="10">
        <v>43837</v>
      </c>
      <c r="B316" s="9">
        <v>36.25</v>
      </c>
      <c r="C316">
        <f t="shared" si="12"/>
        <v>2020</v>
      </c>
      <c r="D316">
        <f t="shared" si="13"/>
        <v>1</v>
      </c>
      <c r="E316">
        <f t="shared" si="14"/>
        <v>1</v>
      </c>
    </row>
    <row r="317" spans="1:5">
      <c r="A317" s="10">
        <v>43838</v>
      </c>
      <c r="B317" s="9">
        <v>35.229999999999997</v>
      </c>
      <c r="C317">
        <f t="shared" si="12"/>
        <v>2020</v>
      </c>
      <c r="D317">
        <f t="shared" si="13"/>
        <v>1</v>
      </c>
      <c r="E317">
        <f t="shared" si="14"/>
        <v>1</v>
      </c>
    </row>
    <row r="318" spans="1:5">
      <c r="A318" s="10">
        <v>43839</v>
      </c>
      <c r="B318" s="9">
        <v>36.18</v>
      </c>
      <c r="C318">
        <f t="shared" si="12"/>
        <v>2020</v>
      </c>
      <c r="D318">
        <f t="shared" si="13"/>
        <v>1</v>
      </c>
      <c r="E318">
        <f t="shared" si="14"/>
        <v>1</v>
      </c>
    </row>
    <row r="319" spans="1:5">
      <c r="A319" s="10">
        <v>43840</v>
      </c>
      <c r="B319" s="9">
        <v>36.529998999999997</v>
      </c>
      <c r="C319">
        <f t="shared" si="12"/>
        <v>2020</v>
      </c>
      <c r="D319">
        <f t="shared" si="13"/>
        <v>1</v>
      </c>
      <c r="E319">
        <f t="shared" si="14"/>
        <v>1</v>
      </c>
    </row>
    <row r="320" spans="1:5">
      <c r="A320" s="10">
        <v>43843</v>
      </c>
      <c r="B320" s="9">
        <v>38.07</v>
      </c>
      <c r="C320">
        <f t="shared" si="12"/>
        <v>2020</v>
      </c>
      <c r="D320">
        <f t="shared" si="13"/>
        <v>1</v>
      </c>
      <c r="E320">
        <f t="shared" si="14"/>
        <v>1</v>
      </c>
    </row>
    <row r="321" spans="1:5">
      <c r="A321" s="10">
        <v>43844</v>
      </c>
      <c r="B321" s="9">
        <v>37.479999999999997</v>
      </c>
      <c r="C321">
        <f t="shared" si="12"/>
        <v>2020</v>
      </c>
      <c r="D321">
        <f t="shared" si="13"/>
        <v>1</v>
      </c>
      <c r="E321">
        <f t="shared" si="14"/>
        <v>1</v>
      </c>
    </row>
    <row r="322" spans="1:5">
      <c r="A322" s="10">
        <v>43845</v>
      </c>
      <c r="B322" s="9">
        <v>37.509998000000003</v>
      </c>
      <c r="C322">
        <f t="shared" si="12"/>
        <v>2020</v>
      </c>
      <c r="D322">
        <f t="shared" si="13"/>
        <v>1</v>
      </c>
      <c r="E322">
        <f t="shared" si="14"/>
        <v>1</v>
      </c>
    </row>
    <row r="323" spans="1:5">
      <c r="A323" s="10">
        <v>43846</v>
      </c>
      <c r="B323" s="9">
        <v>36.919998</v>
      </c>
      <c r="C323">
        <f t="shared" ref="C323:C386" si="15">YEAR(A323)</f>
        <v>2020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>
      <c r="A324" s="10">
        <v>43847</v>
      </c>
      <c r="B324" s="9">
        <v>37.029998999999997</v>
      </c>
      <c r="C324">
        <f t="shared" si="15"/>
        <v>2020</v>
      </c>
      <c r="D324">
        <f t="shared" si="16"/>
        <v>1</v>
      </c>
      <c r="E324">
        <f t="shared" si="17"/>
        <v>1</v>
      </c>
    </row>
    <row r="325" spans="1:5">
      <c r="A325" s="10">
        <v>43850</v>
      </c>
      <c r="B325" s="9">
        <v>37.290000999999997</v>
      </c>
      <c r="C325">
        <f t="shared" si="15"/>
        <v>2020</v>
      </c>
      <c r="D325">
        <f t="shared" si="16"/>
        <v>1</v>
      </c>
      <c r="E325">
        <f t="shared" si="17"/>
        <v>1</v>
      </c>
    </row>
    <row r="326" spans="1:5">
      <c r="A326" s="10">
        <v>43851</v>
      </c>
      <c r="B326" s="9">
        <v>36.599997999999999</v>
      </c>
      <c r="C326">
        <f t="shared" si="15"/>
        <v>2020</v>
      </c>
      <c r="D326">
        <f t="shared" si="16"/>
        <v>1</v>
      </c>
      <c r="E326">
        <f t="shared" si="17"/>
        <v>1</v>
      </c>
    </row>
    <row r="327" spans="1:5">
      <c r="A327" s="10">
        <v>43852</v>
      </c>
      <c r="B327" s="9">
        <v>36.729999999999997</v>
      </c>
      <c r="C327">
        <f t="shared" si="15"/>
        <v>2020</v>
      </c>
      <c r="D327">
        <f t="shared" si="16"/>
        <v>1</v>
      </c>
      <c r="E327">
        <f t="shared" si="17"/>
        <v>1</v>
      </c>
    </row>
    <row r="328" spans="1:5">
      <c r="A328" s="10">
        <v>43853</v>
      </c>
      <c r="B328" s="9">
        <v>35.889999000000003</v>
      </c>
      <c r="C328">
        <f t="shared" si="15"/>
        <v>2020</v>
      </c>
      <c r="D328">
        <f t="shared" si="16"/>
        <v>1</v>
      </c>
      <c r="E328">
        <f t="shared" si="17"/>
        <v>1</v>
      </c>
    </row>
    <row r="329" spans="1:5">
      <c r="A329" s="10">
        <v>43864</v>
      </c>
      <c r="B329" s="9">
        <v>32.299999</v>
      </c>
      <c r="C329">
        <f t="shared" si="15"/>
        <v>2020</v>
      </c>
      <c r="D329">
        <f t="shared" si="16"/>
        <v>1</v>
      </c>
      <c r="E329">
        <f t="shared" si="17"/>
        <v>1</v>
      </c>
    </row>
    <row r="330" spans="1:5">
      <c r="A330" s="10">
        <v>43865</v>
      </c>
      <c r="B330" s="9">
        <v>31.690000999999999</v>
      </c>
      <c r="C330">
        <f t="shared" si="15"/>
        <v>2020</v>
      </c>
      <c r="D330">
        <f t="shared" si="16"/>
        <v>1</v>
      </c>
      <c r="E330">
        <f t="shared" si="17"/>
        <v>1</v>
      </c>
    </row>
    <row r="331" spans="1:5">
      <c r="A331" s="10">
        <v>43866</v>
      </c>
      <c r="B331" s="9">
        <v>31.809999000000001</v>
      </c>
      <c r="C331">
        <f t="shared" si="15"/>
        <v>2020</v>
      </c>
      <c r="D331">
        <f t="shared" si="16"/>
        <v>1</v>
      </c>
      <c r="E331">
        <f t="shared" si="17"/>
        <v>1</v>
      </c>
    </row>
    <row r="332" spans="1:5">
      <c r="A332" s="10">
        <v>43867</v>
      </c>
      <c r="B332" s="9">
        <v>33.169998</v>
      </c>
      <c r="C332">
        <f t="shared" si="15"/>
        <v>2020</v>
      </c>
      <c r="D332">
        <f t="shared" si="16"/>
        <v>1</v>
      </c>
      <c r="E332">
        <f t="shared" si="17"/>
        <v>1</v>
      </c>
    </row>
    <row r="333" spans="1:5">
      <c r="A333" s="10">
        <v>43868</v>
      </c>
      <c r="B333" s="9">
        <v>34.380001</v>
      </c>
      <c r="C333">
        <f t="shared" si="15"/>
        <v>2020</v>
      </c>
      <c r="D333">
        <f t="shared" si="16"/>
        <v>1</v>
      </c>
      <c r="E333">
        <f t="shared" si="17"/>
        <v>1</v>
      </c>
    </row>
    <row r="334" spans="1:5">
      <c r="A334" s="10">
        <v>43871</v>
      </c>
      <c r="B334" s="9">
        <v>34.799999</v>
      </c>
      <c r="C334">
        <f t="shared" si="15"/>
        <v>2020</v>
      </c>
      <c r="D334">
        <f t="shared" si="16"/>
        <v>1</v>
      </c>
      <c r="E334">
        <f t="shared" si="17"/>
        <v>1</v>
      </c>
    </row>
    <row r="335" spans="1:5">
      <c r="A335" s="10">
        <v>43872</v>
      </c>
      <c r="B335" s="9">
        <v>34.479999999999997</v>
      </c>
      <c r="C335">
        <f t="shared" si="15"/>
        <v>2020</v>
      </c>
      <c r="D335">
        <f t="shared" si="16"/>
        <v>1</v>
      </c>
      <c r="E335">
        <f t="shared" si="17"/>
        <v>1</v>
      </c>
    </row>
    <row r="336" spans="1:5">
      <c r="A336" s="10">
        <v>43873</v>
      </c>
      <c r="B336" s="9">
        <v>34.740001999999997</v>
      </c>
      <c r="C336">
        <f t="shared" si="15"/>
        <v>2020</v>
      </c>
      <c r="D336">
        <f t="shared" si="16"/>
        <v>1</v>
      </c>
      <c r="E336">
        <f t="shared" si="17"/>
        <v>1</v>
      </c>
    </row>
    <row r="337" spans="1:5">
      <c r="A337" s="10">
        <v>43874</v>
      </c>
      <c r="B337" s="9">
        <v>34.150002000000001</v>
      </c>
      <c r="C337">
        <f t="shared" si="15"/>
        <v>2020</v>
      </c>
      <c r="D337">
        <f t="shared" si="16"/>
        <v>1</v>
      </c>
      <c r="E337">
        <f t="shared" si="17"/>
        <v>1</v>
      </c>
    </row>
    <row r="338" spans="1:5">
      <c r="A338" s="10">
        <v>43875</v>
      </c>
      <c r="B338" s="9">
        <v>34.479999999999997</v>
      </c>
      <c r="C338">
        <f t="shared" si="15"/>
        <v>2020</v>
      </c>
      <c r="D338">
        <f t="shared" si="16"/>
        <v>1</v>
      </c>
      <c r="E338">
        <f t="shared" si="17"/>
        <v>1</v>
      </c>
    </row>
    <row r="339" spans="1:5">
      <c r="A339" s="10">
        <v>43878</v>
      </c>
      <c r="B339" s="9">
        <v>35.770000000000003</v>
      </c>
      <c r="C339">
        <f t="shared" si="15"/>
        <v>2020</v>
      </c>
      <c r="D339">
        <f t="shared" si="16"/>
        <v>1</v>
      </c>
      <c r="E339">
        <f t="shared" si="17"/>
        <v>1</v>
      </c>
    </row>
    <row r="340" spans="1:5">
      <c r="A340" s="10">
        <v>43879</v>
      </c>
      <c r="B340" s="9">
        <v>36.090000000000003</v>
      </c>
      <c r="C340">
        <f t="shared" si="15"/>
        <v>2020</v>
      </c>
      <c r="D340">
        <f t="shared" si="16"/>
        <v>1</v>
      </c>
      <c r="E340">
        <f t="shared" si="17"/>
        <v>1</v>
      </c>
    </row>
    <row r="341" spans="1:5">
      <c r="A341" s="10">
        <v>43880</v>
      </c>
      <c r="B341" s="9">
        <v>35.490001999999997</v>
      </c>
      <c r="C341">
        <f t="shared" si="15"/>
        <v>2020</v>
      </c>
      <c r="D341">
        <f t="shared" si="16"/>
        <v>1</v>
      </c>
      <c r="E341">
        <f t="shared" si="17"/>
        <v>1</v>
      </c>
    </row>
    <row r="342" spans="1:5">
      <c r="A342" s="10">
        <v>43881</v>
      </c>
      <c r="B342" s="9">
        <v>36.07</v>
      </c>
      <c r="C342">
        <f t="shared" si="15"/>
        <v>2020</v>
      </c>
      <c r="D342">
        <f t="shared" si="16"/>
        <v>1</v>
      </c>
      <c r="E342">
        <f t="shared" si="17"/>
        <v>1</v>
      </c>
    </row>
    <row r="343" spans="1:5">
      <c r="A343" s="10">
        <v>43882</v>
      </c>
      <c r="B343" s="9">
        <v>39.209999000000003</v>
      </c>
      <c r="C343">
        <f t="shared" si="15"/>
        <v>2020</v>
      </c>
      <c r="D343">
        <f t="shared" si="16"/>
        <v>1</v>
      </c>
      <c r="E343">
        <f t="shared" si="17"/>
        <v>1</v>
      </c>
    </row>
    <row r="344" spans="1:5">
      <c r="A344" s="10">
        <v>43885</v>
      </c>
      <c r="B344" s="9">
        <v>43.130001</v>
      </c>
      <c r="C344">
        <f t="shared" si="15"/>
        <v>2020</v>
      </c>
      <c r="D344">
        <f t="shared" si="16"/>
        <v>1</v>
      </c>
      <c r="E344">
        <f t="shared" si="17"/>
        <v>1</v>
      </c>
    </row>
    <row r="345" spans="1:5">
      <c r="A345" s="10">
        <v>43886</v>
      </c>
      <c r="B345" s="9">
        <v>42.91</v>
      </c>
      <c r="C345">
        <f t="shared" si="15"/>
        <v>2020</v>
      </c>
      <c r="D345">
        <f t="shared" si="16"/>
        <v>1</v>
      </c>
      <c r="E345">
        <f t="shared" si="17"/>
        <v>1</v>
      </c>
    </row>
    <row r="346" spans="1:5">
      <c r="A346" s="10">
        <v>43887</v>
      </c>
      <c r="B346" s="9">
        <v>40.479999999999997</v>
      </c>
      <c r="C346">
        <f t="shared" si="15"/>
        <v>2020</v>
      </c>
      <c r="D346">
        <f t="shared" si="16"/>
        <v>1</v>
      </c>
      <c r="E346">
        <f t="shared" si="17"/>
        <v>1</v>
      </c>
    </row>
    <row r="347" spans="1:5">
      <c r="A347" s="10">
        <v>43888</v>
      </c>
      <c r="B347" s="9">
        <v>39.619999</v>
      </c>
      <c r="C347">
        <f t="shared" si="15"/>
        <v>2020</v>
      </c>
      <c r="D347">
        <f t="shared" si="16"/>
        <v>1</v>
      </c>
      <c r="E347">
        <f t="shared" si="17"/>
        <v>1</v>
      </c>
    </row>
    <row r="348" spans="1:5">
      <c r="A348" s="10">
        <v>43889</v>
      </c>
      <c r="B348" s="9">
        <v>36.18</v>
      </c>
      <c r="C348">
        <f t="shared" si="15"/>
        <v>2020</v>
      </c>
      <c r="D348">
        <f t="shared" si="16"/>
        <v>1</v>
      </c>
      <c r="E348">
        <f t="shared" si="17"/>
        <v>1</v>
      </c>
    </row>
    <row r="349" spans="1:5">
      <c r="A349" s="10">
        <v>43892</v>
      </c>
      <c r="B349" s="9">
        <v>38.349997999999999</v>
      </c>
      <c r="C349">
        <f t="shared" si="15"/>
        <v>2020</v>
      </c>
      <c r="D349">
        <f t="shared" si="16"/>
        <v>1</v>
      </c>
      <c r="E349">
        <f t="shared" si="17"/>
        <v>1</v>
      </c>
    </row>
    <row r="350" spans="1:5">
      <c r="A350" s="10">
        <v>43893</v>
      </c>
      <c r="B350" s="9">
        <v>39.549999</v>
      </c>
      <c r="C350">
        <f t="shared" si="15"/>
        <v>2020</v>
      </c>
      <c r="D350">
        <f t="shared" si="16"/>
        <v>1</v>
      </c>
      <c r="E350">
        <f t="shared" si="17"/>
        <v>1</v>
      </c>
    </row>
    <row r="351" spans="1:5">
      <c r="A351" s="10">
        <v>43894</v>
      </c>
      <c r="B351" s="9">
        <v>38.990001999999997</v>
      </c>
      <c r="C351">
        <f t="shared" si="15"/>
        <v>2020</v>
      </c>
      <c r="D351">
        <f t="shared" si="16"/>
        <v>1</v>
      </c>
      <c r="E351">
        <f t="shared" si="17"/>
        <v>1</v>
      </c>
    </row>
    <row r="352" spans="1:5">
      <c r="A352" s="10">
        <v>43895</v>
      </c>
      <c r="B352" s="9">
        <v>38.479999999999997</v>
      </c>
      <c r="C352">
        <f t="shared" si="15"/>
        <v>2020</v>
      </c>
      <c r="D352">
        <f t="shared" si="16"/>
        <v>1</v>
      </c>
      <c r="E352">
        <f t="shared" si="17"/>
        <v>1</v>
      </c>
    </row>
    <row r="353" spans="1:5">
      <c r="A353" s="10">
        <v>43896</v>
      </c>
      <c r="B353" s="9">
        <v>37.68</v>
      </c>
      <c r="C353">
        <f t="shared" si="15"/>
        <v>2020</v>
      </c>
      <c r="D353">
        <f t="shared" si="16"/>
        <v>1</v>
      </c>
      <c r="E353">
        <f t="shared" si="17"/>
        <v>1</v>
      </c>
    </row>
    <row r="354" spans="1:5">
      <c r="A354" s="10">
        <v>43899</v>
      </c>
      <c r="B354" s="9">
        <v>35</v>
      </c>
      <c r="C354">
        <f t="shared" si="15"/>
        <v>2020</v>
      </c>
      <c r="D354">
        <f t="shared" si="16"/>
        <v>1</v>
      </c>
      <c r="E354">
        <f t="shared" si="17"/>
        <v>1</v>
      </c>
    </row>
    <row r="355" spans="1:5">
      <c r="A355" s="10">
        <v>43900</v>
      </c>
      <c r="B355" s="9">
        <v>36.639999000000003</v>
      </c>
      <c r="C355">
        <f t="shared" si="15"/>
        <v>2020</v>
      </c>
      <c r="D355">
        <f t="shared" si="16"/>
        <v>1</v>
      </c>
      <c r="E355">
        <f t="shared" si="17"/>
        <v>1</v>
      </c>
    </row>
    <row r="356" spans="1:5">
      <c r="A356" s="10">
        <v>43901</v>
      </c>
      <c r="B356" s="9">
        <v>36.299999</v>
      </c>
      <c r="C356">
        <f t="shared" si="15"/>
        <v>2020</v>
      </c>
      <c r="D356">
        <f t="shared" si="16"/>
        <v>1</v>
      </c>
      <c r="E356">
        <f t="shared" si="17"/>
        <v>1</v>
      </c>
    </row>
    <row r="357" spans="1:5">
      <c r="A357" s="10">
        <v>43902</v>
      </c>
      <c r="B357" s="9">
        <v>36.560001</v>
      </c>
      <c r="C357">
        <f t="shared" si="15"/>
        <v>2020</v>
      </c>
      <c r="D357">
        <f t="shared" si="16"/>
        <v>1</v>
      </c>
      <c r="E357">
        <f t="shared" si="17"/>
        <v>1</v>
      </c>
    </row>
    <row r="358" spans="1:5">
      <c r="A358" s="10">
        <v>43903</v>
      </c>
      <c r="B358" s="9">
        <v>38.080002</v>
      </c>
      <c r="C358">
        <f t="shared" si="15"/>
        <v>2020</v>
      </c>
      <c r="D358">
        <f t="shared" si="16"/>
        <v>1</v>
      </c>
      <c r="E358">
        <f t="shared" si="17"/>
        <v>1</v>
      </c>
    </row>
    <row r="359" spans="1:5">
      <c r="A359" s="10">
        <v>43906</v>
      </c>
      <c r="B359" s="9">
        <v>36.200001</v>
      </c>
      <c r="C359">
        <f t="shared" si="15"/>
        <v>2020</v>
      </c>
      <c r="D359">
        <f t="shared" si="16"/>
        <v>1</v>
      </c>
      <c r="E359">
        <f t="shared" si="17"/>
        <v>1</v>
      </c>
    </row>
    <row r="360" spans="1:5">
      <c r="A360" s="10">
        <v>43907</v>
      </c>
      <c r="B360" s="9">
        <v>37.560001</v>
      </c>
      <c r="C360">
        <f t="shared" si="15"/>
        <v>2020</v>
      </c>
      <c r="D360">
        <f t="shared" si="16"/>
        <v>1</v>
      </c>
      <c r="E360">
        <f t="shared" si="17"/>
        <v>1</v>
      </c>
    </row>
    <row r="361" spans="1:5">
      <c r="A361" s="10">
        <v>43908</v>
      </c>
      <c r="B361" s="9">
        <v>36.5</v>
      </c>
      <c r="C361">
        <f t="shared" si="15"/>
        <v>2020</v>
      </c>
      <c r="D361">
        <f t="shared" si="16"/>
        <v>1</v>
      </c>
      <c r="E361">
        <f t="shared" si="17"/>
        <v>1</v>
      </c>
    </row>
    <row r="362" spans="1:5">
      <c r="A362" s="10">
        <v>43909</v>
      </c>
      <c r="B362" s="9">
        <v>36</v>
      </c>
      <c r="C362">
        <f t="shared" si="15"/>
        <v>2020</v>
      </c>
      <c r="D362">
        <f t="shared" si="16"/>
        <v>1</v>
      </c>
      <c r="E362">
        <f t="shared" si="17"/>
        <v>1</v>
      </c>
    </row>
    <row r="363" spans="1:5">
      <c r="A363" s="10">
        <v>43910</v>
      </c>
      <c r="B363" s="9">
        <v>36.5</v>
      </c>
      <c r="C363">
        <f t="shared" si="15"/>
        <v>2020</v>
      </c>
      <c r="D363">
        <f t="shared" si="16"/>
        <v>1</v>
      </c>
      <c r="E363">
        <f t="shared" si="17"/>
        <v>1</v>
      </c>
    </row>
    <row r="364" spans="1:5">
      <c r="A364" s="10">
        <v>43913</v>
      </c>
      <c r="B364" s="9">
        <v>34.419998</v>
      </c>
      <c r="C364">
        <f t="shared" si="15"/>
        <v>2020</v>
      </c>
      <c r="D364">
        <f t="shared" si="16"/>
        <v>1</v>
      </c>
      <c r="E364">
        <f t="shared" si="17"/>
        <v>1</v>
      </c>
    </row>
    <row r="365" spans="1:5">
      <c r="A365" s="10">
        <v>43914</v>
      </c>
      <c r="B365" s="9">
        <v>33.799999</v>
      </c>
      <c r="C365">
        <f t="shared" si="15"/>
        <v>2020</v>
      </c>
      <c r="D365">
        <f t="shared" si="16"/>
        <v>1</v>
      </c>
      <c r="E365">
        <f t="shared" si="17"/>
        <v>1</v>
      </c>
    </row>
    <row r="366" spans="1:5">
      <c r="A366" s="10">
        <v>43915</v>
      </c>
      <c r="B366" s="9">
        <v>34.040000999999997</v>
      </c>
      <c r="C366">
        <f t="shared" si="15"/>
        <v>2020</v>
      </c>
      <c r="D366">
        <f t="shared" si="16"/>
        <v>1</v>
      </c>
      <c r="E366">
        <f t="shared" si="17"/>
        <v>1</v>
      </c>
    </row>
    <row r="367" spans="1:5">
      <c r="A367" s="10">
        <v>43916</v>
      </c>
      <c r="B367" s="9">
        <v>33.080002</v>
      </c>
      <c r="C367">
        <f t="shared" si="15"/>
        <v>2020</v>
      </c>
      <c r="D367">
        <f t="shared" si="16"/>
        <v>1</v>
      </c>
      <c r="E367">
        <f t="shared" si="17"/>
        <v>1</v>
      </c>
    </row>
    <row r="368" spans="1:5">
      <c r="A368" s="10">
        <v>43917</v>
      </c>
      <c r="B368" s="9">
        <v>33.099997999999999</v>
      </c>
      <c r="C368">
        <f t="shared" si="15"/>
        <v>2020</v>
      </c>
      <c r="D368">
        <f t="shared" si="16"/>
        <v>1</v>
      </c>
      <c r="E368">
        <f t="shared" si="17"/>
        <v>1</v>
      </c>
    </row>
    <row r="369" spans="1:5">
      <c r="A369" s="10">
        <v>43920</v>
      </c>
      <c r="B369" s="9">
        <v>31.549999</v>
      </c>
      <c r="C369">
        <f t="shared" si="15"/>
        <v>2020</v>
      </c>
      <c r="D369">
        <f t="shared" si="16"/>
        <v>1</v>
      </c>
      <c r="E369">
        <f t="shared" si="17"/>
        <v>1</v>
      </c>
    </row>
    <row r="370" spans="1:5">
      <c r="A370" s="10">
        <v>43921</v>
      </c>
      <c r="B370" s="9">
        <v>32.029998999999997</v>
      </c>
      <c r="C370">
        <f t="shared" si="15"/>
        <v>2020</v>
      </c>
      <c r="D370">
        <f t="shared" si="16"/>
        <v>1</v>
      </c>
      <c r="E370">
        <f t="shared" si="17"/>
        <v>1</v>
      </c>
    </row>
    <row r="371" spans="1:5">
      <c r="A371" s="10">
        <v>43922</v>
      </c>
      <c r="B371" s="9">
        <v>32.459999000000003</v>
      </c>
      <c r="C371">
        <f t="shared" si="15"/>
        <v>2020</v>
      </c>
      <c r="D371">
        <f t="shared" si="16"/>
        <v>2</v>
      </c>
      <c r="E371">
        <f t="shared" si="17"/>
        <v>1</v>
      </c>
    </row>
    <row r="372" spans="1:5">
      <c r="A372" s="10">
        <v>43923</v>
      </c>
      <c r="B372" s="9">
        <v>32.869999</v>
      </c>
      <c r="C372">
        <f t="shared" si="15"/>
        <v>2020</v>
      </c>
      <c r="D372">
        <f t="shared" si="16"/>
        <v>2</v>
      </c>
      <c r="E372">
        <f t="shared" si="17"/>
        <v>1</v>
      </c>
    </row>
    <row r="373" spans="1:5">
      <c r="A373" s="10">
        <v>43924</v>
      </c>
      <c r="B373" s="9">
        <v>32.310001</v>
      </c>
      <c r="C373">
        <f t="shared" si="15"/>
        <v>2020</v>
      </c>
      <c r="D373">
        <f t="shared" si="16"/>
        <v>2</v>
      </c>
      <c r="E373">
        <f t="shared" si="17"/>
        <v>1</v>
      </c>
    </row>
    <row r="374" spans="1:5">
      <c r="A374" s="10">
        <v>43928</v>
      </c>
      <c r="B374" s="9">
        <v>32.82</v>
      </c>
      <c r="C374">
        <f t="shared" si="15"/>
        <v>2020</v>
      </c>
      <c r="D374">
        <f t="shared" si="16"/>
        <v>2</v>
      </c>
      <c r="E374">
        <f t="shared" si="17"/>
        <v>1</v>
      </c>
    </row>
    <row r="375" spans="1:5">
      <c r="A375" s="10">
        <v>43929</v>
      </c>
      <c r="B375" s="9">
        <v>32.82</v>
      </c>
      <c r="C375">
        <f t="shared" si="15"/>
        <v>2020</v>
      </c>
      <c r="D375">
        <f t="shared" si="16"/>
        <v>2</v>
      </c>
      <c r="E375">
        <f t="shared" si="17"/>
        <v>1</v>
      </c>
    </row>
    <row r="376" spans="1:5">
      <c r="A376" s="10">
        <v>43930</v>
      </c>
      <c r="B376" s="9">
        <v>32.529998999999997</v>
      </c>
      <c r="C376">
        <f t="shared" si="15"/>
        <v>2020</v>
      </c>
      <c r="D376">
        <f t="shared" si="16"/>
        <v>2</v>
      </c>
      <c r="E376">
        <f t="shared" si="17"/>
        <v>1</v>
      </c>
    </row>
    <row r="377" spans="1:5">
      <c r="A377" s="10">
        <v>43931</v>
      </c>
      <c r="B377" s="9">
        <v>31.040001</v>
      </c>
      <c r="C377">
        <f t="shared" si="15"/>
        <v>2020</v>
      </c>
      <c r="D377">
        <f t="shared" si="16"/>
        <v>2</v>
      </c>
      <c r="E377">
        <f t="shared" si="17"/>
        <v>1</v>
      </c>
    </row>
    <row r="378" spans="1:5">
      <c r="A378" s="10">
        <v>43934</v>
      </c>
      <c r="B378" s="9">
        <v>31.280000999999999</v>
      </c>
      <c r="C378">
        <f t="shared" si="15"/>
        <v>2020</v>
      </c>
      <c r="D378">
        <f t="shared" si="16"/>
        <v>2</v>
      </c>
      <c r="E378">
        <f t="shared" si="17"/>
        <v>1</v>
      </c>
    </row>
    <row r="379" spans="1:5">
      <c r="A379" s="10">
        <v>43935</v>
      </c>
      <c r="B379" s="9">
        <v>31.43</v>
      </c>
      <c r="C379">
        <f t="shared" si="15"/>
        <v>2020</v>
      </c>
      <c r="D379">
        <f t="shared" si="16"/>
        <v>2</v>
      </c>
      <c r="E379">
        <f t="shared" si="17"/>
        <v>1</v>
      </c>
    </row>
    <row r="380" spans="1:5">
      <c r="A380" s="10">
        <v>43936</v>
      </c>
      <c r="B380" s="9">
        <v>31.139999</v>
      </c>
      <c r="C380">
        <f t="shared" si="15"/>
        <v>2020</v>
      </c>
      <c r="D380">
        <f t="shared" si="16"/>
        <v>2</v>
      </c>
      <c r="E380">
        <f t="shared" si="17"/>
        <v>1</v>
      </c>
    </row>
    <row r="381" spans="1:5">
      <c r="A381" s="10">
        <v>43937</v>
      </c>
      <c r="B381" s="9">
        <v>31.34</v>
      </c>
      <c r="C381">
        <f t="shared" si="15"/>
        <v>2020</v>
      </c>
      <c r="D381">
        <f t="shared" si="16"/>
        <v>2</v>
      </c>
      <c r="E381">
        <f t="shared" si="17"/>
        <v>1</v>
      </c>
    </row>
    <row r="382" spans="1:5">
      <c r="A382" s="10">
        <v>43938</v>
      </c>
      <c r="B382" s="9">
        <v>31.6</v>
      </c>
      <c r="C382">
        <f t="shared" si="15"/>
        <v>2020</v>
      </c>
      <c r="D382">
        <f t="shared" si="16"/>
        <v>2</v>
      </c>
      <c r="E382">
        <f t="shared" si="17"/>
        <v>1</v>
      </c>
    </row>
    <row r="383" spans="1:5">
      <c r="A383" s="10">
        <v>43941</v>
      </c>
      <c r="B383" s="9">
        <v>31.610001</v>
      </c>
      <c r="C383">
        <f t="shared" si="15"/>
        <v>2020</v>
      </c>
      <c r="D383">
        <f t="shared" si="16"/>
        <v>2</v>
      </c>
      <c r="E383">
        <f t="shared" si="17"/>
        <v>1</v>
      </c>
    </row>
    <row r="384" spans="1:5">
      <c r="A384" s="10">
        <v>43942</v>
      </c>
      <c r="B384" s="9">
        <v>31.32</v>
      </c>
      <c r="C384">
        <f t="shared" si="15"/>
        <v>2020</v>
      </c>
      <c r="D384">
        <f t="shared" si="16"/>
        <v>2</v>
      </c>
      <c r="E384">
        <f t="shared" si="17"/>
        <v>1</v>
      </c>
    </row>
    <row r="385" spans="1:5">
      <c r="A385" s="10">
        <v>43943</v>
      </c>
      <c r="B385" s="9">
        <v>31.940000999999999</v>
      </c>
      <c r="C385">
        <f t="shared" si="15"/>
        <v>2020</v>
      </c>
      <c r="D385">
        <f t="shared" si="16"/>
        <v>2</v>
      </c>
      <c r="E385">
        <f t="shared" si="17"/>
        <v>1</v>
      </c>
    </row>
    <row r="386" spans="1:5">
      <c r="A386" s="10">
        <v>43944</v>
      </c>
      <c r="B386" s="9">
        <v>32.5</v>
      </c>
      <c r="C386">
        <f t="shared" si="15"/>
        <v>2020</v>
      </c>
      <c r="D386">
        <f t="shared" si="16"/>
        <v>2</v>
      </c>
      <c r="E386">
        <f t="shared" si="17"/>
        <v>1</v>
      </c>
    </row>
    <row r="387" spans="1:5">
      <c r="A387" s="10">
        <v>43945</v>
      </c>
      <c r="B387" s="9">
        <v>32.259998000000003</v>
      </c>
      <c r="C387">
        <f t="shared" ref="C387:C450" si="18">YEAR(A387)</f>
        <v>2020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>
      <c r="A388" s="10">
        <v>43948</v>
      </c>
      <c r="B388" s="9">
        <v>31.98</v>
      </c>
      <c r="C388">
        <f t="shared" si="18"/>
        <v>2020</v>
      </c>
      <c r="D388">
        <f t="shared" si="19"/>
        <v>2</v>
      </c>
      <c r="E388">
        <f t="shared" si="20"/>
        <v>1</v>
      </c>
    </row>
    <row r="389" spans="1:5">
      <c r="A389" s="10">
        <v>43949</v>
      </c>
      <c r="B389" s="9">
        <v>33.330002</v>
      </c>
      <c r="C389">
        <f t="shared" si="18"/>
        <v>2020</v>
      </c>
      <c r="D389">
        <f t="shared" si="19"/>
        <v>2</v>
      </c>
      <c r="E389">
        <f t="shared" si="20"/>
        <v>1</v>
      </c>
    </row>
    <row r="390" spans="1:5">
      <c r="A390" s="10">
        <v>43950</v>
      </c>
      <c r="B390" s="9">
        <v>34</v>
      </c>
      <c r="C390">
        <f t="shared" si="18"/>
        <v>2020</v>
      </c>
      <c r="D390">
        <f t="shared" si="19"/>
        <v>2</v>
      </c>
      <c r="E390">
        <f t="shared" si="20"/>
        <v>1</v>
      </c>
    </row>
    <row r="391" spans="1:5">
      <c r="A391" s="10">
        <v>43951</v>
      </c>
      <c r="B391" s="9">
        <v>34.470001000000003</v>
      </c>
      <c r="C391">
        <f t="shared" si="18"/>
        <v>2020</v>
      </c>
      <c r="D391">
        <f t="shared" si="19"/>
        <v>2</v>
      </c>
      <c r="E391">
        <f t="shared" si="20"/>
        <v>1</v>
      </c>
    </row>
    <row r="392" spans="1:5">
      <c r="A392" s="10">
        <v>43957</v>
      </c>
      <c r="B392" s="9">
        <v>35.43</v>
      </c>
      <c r="C392">
        <f t="shared" si="18"/>
        <v>2020</v>
      </c>
      <c r="D392">
        <f t="shared" si="19"/>
        <v>2</v>
      </c>
      <c r="E392">
        <f t="shared" si="20"/>
        <v>1</v>
      </c>
    </row>
    <row r="393" spans="1:5">
      <c r="A393" s="10">
        <v>43958</v>
      </c>
      <c r="B393" s="9">
        <v>35.200001</v>
      </c>
      <c r="C393">
        <f t="shared" si="18"/>
        <v>2020</v>
      </c>
      <c r="D393">
        <f t="shared" si="19"/>
        <v>2</v>
      </c>
      <c r="E393">
        <f t="shared" si="20"/>
        <v>1</v>
      </c>
    </row>
    <row r="394" spans="1:5">
      <c r="A394" s="10">
        <v>43959</v>
      </c>
      <c r="B394" s="9">
        <v>36.360000999999997</v>
      </c>
      <c r="C394">
        <f t="shared" si="18"/>
        <v>2020</v>
      </c>
      <c r="D394">
        <f t="shared" si="19"/>
        <v>2</v>
      </c>
      <c r="E394">
        <f t="shared" si="20"/>
        <v>1</v>
      </c>
    </row>
    <row r="395" spans="1:5">
      <c r="A395" s="10">
        <v>43962</v>
      </c>
      <c r="B395" s="9">
        <v>38.639999000000003</v>
      </c>
      <c r="C395">
        <f t="shared" si="18"/>
        <v>2020</v>
      </c>
      <c r="D395">
        <f t="shared" si="19"/>
        <v>2</v>
      </c>
      <c r="E395">
        <f t="shared" si="20"/>
        <v>1</v>
      </c>
    </row>
    <row r="396" spans="1:5">
      <c r="A396" s="10">
        <v>43963</v>
      </c>
      <c r="B396" s="9">
        <v>38.729999999999997</v>
      </c>
      <c r="C396">
        <f t="shared" si="18"/>
        <v>2020</v>
      </c>
      <c r="D396">
        <f t="shared" si="19"/>
        <v>2</v>
      </c>
      <c r="E396">
        <f t="shared" si="20"/>
        <v>1</v>
      </c>
    </row>
    <row r="397" spans="1:5">
      <c r="A397" s="10">
        <v>43964</v>
      </c>
      <c r="B397" s="9">
        <v>38.360000999999997</v>
      </c>
      <c r="C397">
        <f t="shared" si="18"/>
        <v>2020</v>
      </c>
      <c r="D397">
        <f t="shared" si="19"/>
        <v>2</v>
      </c>
      <c r="E397">
        <f t="shared" si="20"/>
        <v>1</v>
      </c>
    </row>
    <row r="398" spans="1:5">
      <c r="A398" s="10">
        <v>43965</v>
      </c>
      <c r="B398" s="9">
        <v>38.169998</v>
      </c>
      <c r="C398">
        <f t="shared" si="18"/>
        <v>2020</v>
      </c>
      <c r="D398">
        <f t="shared" si="19"/>
        <v>2</v>
      </c>
      <c r="E398">
        <f t="shared" si="20"/>
        <v>1</v>
      </c>
    </row>
    <row r="399" spans="1:5">
      <c r="A399" s="10">
        <v>43966</v>
      </c>
      <c r="B399" s="9">
        <v>37.729999999999997</v>
      </c>
      <c r="C399">
        <f t="shared" si="18"/>
        <v>2020</v>
      </c>
      <c r="D399">
        <f t="shared" si="19"/>
        <v>2</v>
      </c>
      <c r="E399">
        <f t="shared" si="20"/>
        <v>1</v>
      </c>
    </row>
    <row r="400" spans="1:5">
      <c r="A400" s="10">
        <v>43969</v>
      </c>
      <c r="B400" s="9">
        <v>36.619999</v>
      </c>
      <c r="C400">
        <f t="shared" si="18"/>
        <v>2020</v>
      </c>
      <c r="D400">
        <f t="shared" si="19"/>
        <v>2</v>
      </c>
      <c r="E400">
        <f t="shared" si="20"/>
        <v>1</v>
      </c>
    </row>
    <row r="401" spans="1:5">
      <c r="A401" s="10">
        <v>43970</v>
      </c>
      <c r="B401" s="9">
        <v>36.860000999999997</v>
      </c>
      <c r="C401">
        <f t="shared" si="18"/>
        <v>2020</v>
      </c>
      <c r="D401">
        <f t="shared" si="19"/>
        <v>2</v>
      </c>
      <c r="E401">
        <f t="shared" si="20"/>
        <v>1</v>
      </c>
    </row>
    <row r="402" spans="1:5">
      <c r="A402" s="10">
        <v>43971</v>
      </c>
      <c r="B402" s="9">
        <v>36.049999</v>
      </c>
      <c r="C402">
        <f t="shared" si="18"/>
        <v>2020</v>
      </c>
      <c r="D402">
        <f t="shared" si="19"/>
        <v>2</v>
      </c>
      <c r="E402">
        <f t="shared" si="20"/>
        <v>1</v>
      </c>
    </row>
    <row r="403" spans="1:5">
      <c r="A403" s="10">
        <v>43972</v>
      </c>
      <c r="B403" s="9">
        <v>35.869999</v>
      </c>
      <c r="C403">
        <f t="shared" si="18"/>
        <v>2020</v>
      </c>
      <c r="D403">
        <f t="shared" si="19"/>
        <v>2</v>
      </c>
      <c r="E403">
        <f t="shared" si="20"/>
        <v>1</v>
      </c>
    </row>
    <row r="404" spans="1:5">
      <c r="A404" s="10">
        <v>43973</v>
      </c>
      <c r="B404" s="9">
        <v>36.159999999999997</v>
      </c>
      <c r="C404">
        <f t="shared" si="18"/>
        <v>2020</v>
      </c>
      <c r="D404">
        <f t="shared" si="19"/>
        <v>2</v>
      </c>
      <c r="E404">
        <f t="shared" si="20"/>
        <v>1</v>
      </c>
    </row>
    <row r="405" spans="1:5">
      <c r="A405" s="10">
        <v>43976</v>
      </c>
      <c r="B405" s="9">
        <v>36.009998000000003</v>
      </c>
      <c r="C405">
        <f t="shared" si="18"/>
        <v>2020</v>
      </c>
      <c r="D405">
        <f t="shared" si="19"/>
        <v>2</v>
      </c>
      <c r="E405">
        <f t="shared" si="20"/>
        <v>1</v>
      </c>
    </row>
    <row r="406" spans="1:5">
      <c r="A406" s="10">
        <v>43977</v>
      </c>
      <c r="B406" s="9">
        <v>37.57</v>
      </c>
      <c r="C406">
        <f t="shared" si="18"/>
        <v>2020</v>
      </c>
      <c r="D406">
        <f t="shared" si="19"/>
        <v>2</v>
      </c>
      <c r="E406">
        <f t="shared" si="20"/>
        <v>1</v>
      </c>
    </row>
    <row r="407" spans="1:5">
      <c r="A407" s="10">
        <v>43978</v>
      </c>
      <c r="B407" s="9">
        <v>37.189999</v>
      </c>
      <c r="C407">
        <f t="shared" si="18"/>
        <v>2020</v>
      </c>
      <c r="D407">
        <f t="shared" si="19"/>
        <v>2</v>
      </c>
      <c r="E407">
        <f t="shared" si="20"/>
        <v>1</v>
      </c>
    </row>
    <row r="408" spans="1:5">
      <c r="A408" s="10">
        <v>43979</v>
      </c>
      <c r="B408" s="9">
        <v>36.82</v>
      </c>
      <c r="C408">
        <f t="shared" si="18"/>
        <v>2020</v>
      </c>
      <c r="D408">
        <f t="shared" si="19"/>
        <v>2</v>
      </c>
      <c r="E408">
        <f t="shared" si="20"/>
        <v>1</v>
      </c>
    </row>
    <row r="409" spans="1:5">
      <c r="A409" s="10">
        <v>43980</v>
      </c>
      <c r="B409" s="9">
        <v>35.700001</v>
      </c>
      <c r="C409">
        <f t="shared" si="18"/>
        <v>2020</v>
      </c>
      <c r="D409">
        <f t="shared" si="19"/>
        <v>2</v>
      </c>
      <c r="E409">
        <f t="shared" si="20"/>
        <v>1</v>
      </c>
    </row>
    <row r="410" spans="1:5">
      <c r="A410" s="10">
        <v>43983</v>
      </c>
      <c r="B410" s="9">
        <v>38.110000999999997</v>
      </c>
      <c r="C410">
        <f t="shared" si="18"/>
        <v>2020</v>
      </c>
      <c r="D410">
        <f t="shared" si="19"/>
        <v>2</v>
      </c>
      <c r="E410">
        <f t="shared" si="20"/>
        <v>1</v>
      </c>
    </row>
    <row r="411" spans="1:5">
      <c r="A411" s="10">
        <v>43984</v>
      </c>
      <c r="B411" s="9">
        <v>38.040000999999997</v>
      </c>
      <c r="C411">
        <f t="shared" si="18"/>
        <v>2020</v>
      </c>
      <c r="D411">
        <f t="shared" si="19"/>
        <v>2</v>
      </c>
      <c r="E411">
        <f t="shared" si="20"/>
        <v>1</v>
      </c>
    </row>
    <row r="412" spans="1:5">
      <c r="A412" s="10">
        <v>43985</v>
      </c>
      <c r="B412" s="9">
        <v>38.110000999999997</v>
      </c>
      <c r="C412">
        <f t="shared" si="18"/>
        <v>2020</v>
      </c>
      <c r="D412">
        <f t="shared" si="19"/>
        <v>2</v>
      </c>
      <c r="E412">
        <f t="shared" si="20"/>
        <v>1</v>
      </c>
    </row>
    <row r="413" spans="1:5">
      <c r="A413" s="10">
        <v>43986</v>
      </c>
      <c r="B413" s="9">
        <v>39.07</v>
      </c>
      <c r="C413">
        <f t="shared" si="18"/>
        <v>2020</v>
      </c>
      <c r="D413">
        <f t="shared" si="19"/>
        <v>2</v>
      </c>
      <c r="E413">
        <f t="shared" si="20"/>
        <v>1</v>
      </c>
    </row>
    <row r="414" spans="1:5">
      <c r="A414" s="10">
        <v>43987</v>
      </c>
      <c r="B414" s="9">
        <v>40.380001</v>
      </c>
      <c r="C414">
        <f t="shared" si="18"/>
        <v>2020</v>
      </c>
      <c r="D414">
        <f t="shared" si="19"/>
        <v>2</v>
      </c>
      <c r="E414">
        <f t="shared" si="20"/>
        <v>1</v>
      </c>
    </row>
    <row r="415" spans="1:5">
      <c r="A415" s="10">
        <v>43990</v>
      </c>
      <c r="B415" s="9">
        <v>40.509998000000003</v>
      </c>
      <c r="C415">
        <f t="shared" si="18"/>
        <v>2020</v>
      </c>
      <c r="D415">
        <f t="shared" si="19"/>
        <v>2</v>
      </c>
      <c r="E415">
        <f t="shared" si="20"/>
        <v>1</v>
      </c>
    </row>
    <row r="416" spans="1:5">
      <c r="A416" s="10">
        <v>43991</v>
      </c>
      <c r="B416" s="9">
        <v>39.979999999999997</v>
      </c>
      <c r="C416">
        <f t="shared" si="18"/>
        <v>2020</v>
      </c>
      <c r="D416">
        <f t="shared" si="19"/>
        <v>2</v>
      </c>
      <c r="E416">
        <f t="shared" si="20"/>
        <v>1</v>
      </c>
    </row>
    <row r="417" spans="1:5">
      <c r="A417" s="10">
        <v>43992</v>
      </c>
      <c r="B417" s="9">
        <v>40.07</v>
      </c>
      <c r="C417">
        <f t="shared" si="18"/>
        <v>2020</v>
      </c>
      <c r="D417">
        <f t="shared" si="19"/>
        <v>2</v>
      </c>
      <c r="E417">
        <f t="shared" si="20"/>
        <v>1</v>
      </c>
    </row>
    <row r="418" spans="1:5">
      <c r="A418" s="10">
        <v>43993</v>
      </c>
      <c r="B418" s="9">
        <v>39.689999</v>
      </c>
      <c r="C418">
        <f t="shared" si="18"/>
        <v>2020</v>
      </c>
      <c r="D418">
        <f t="shared" si="19"/>
        <v>2</v>
      </c>
      <c r="E418">
        <f t="shared" si="20"/>
        <v>1</v>
      </c>
    </row>
    <row r="419" spans="1:5">
      <c r="A419" s="10">
        <v>43994</v>
      </c>
      <c r="B419" s="9">
        <v>39.790000999999997</v>
      </c>
      <c r="C419">
        <f t="shared" si="18"/>
        <v>2020</v>
      </c>
      <c r="D419">
        <f t="shared" si="19"/>
        <v>2</v>
      </c>
      <c r="E419">
        <f t="shared" si="20"/>
        <v>1</v>
      </c>
    </row>
    <row r="420" spans="1:5">
      <c r="A420" s="10">
        <v>43997</v>
      </c>
      <c r="B420" s="9">
        <v>39.32</v>
      </c>
      <c r="C420">
        <f t="shared" si="18"/>
        <v>2020</v>
      </c>
      <c r="D420">
        <f t="shared" si="19"/>
        <v>2</v>
      </c>
      <c r="E420">
        <f t="shared" si="20"/>
        <v>1</v>
      </c>
    </row>
    <row r="421" spans="1:5">
      <c r="A421" s="10">
        <v>43998</v>
      </c>
      <c r="B421" s="9">
        <v>40.110000999999997</v>
      </c>
      <c r="C421">
        <f t="shared" si="18"/>
        <v>2020</v>
      </c>
      <c r="D421">
        <f t="shared" si="19"/>
        <v>2</v>
      </c>
      <c r="E421">
        <f t="shared" si="20"/>
        <v>1</v>
      </c>
    </row>
    <row r="422" spans="1:5">
      <c r="A422" s="10">
        <v>43999</v>
      </c>
      <c r="B422" s="9">
        <v>40.380001</v>
      </c>
      <c r="C422">
        <f t="shared" si="18"/>
        <v>2020</v>
      </c>
      <c r="D422">
        <f t="shared" si="19"/>
        <v>2</v>
      </c>
      <c r="E422">
        <f t="shared" si="20"/>
        <v>1</v>
      </c>
    </row>
    <row r="423" spans="1:5">
      <c r="A423" s="10">
        <v>44000</v>
      </c>
      <c r="B423" s="9">
        <v>40.07</v>
      </c>
      <c r="C423">
        <f t="shared" si="18"/>
        <v>2020</v>
      </c>
      <c r="D423">
        <f t="shared" si="19"/>
        <v>2</v>
      </c>
      <c r="E423">
        <f t="shared" si="20"/>
        <v>1</v>
      </c>
    </row>
    <row r="424" spans="1:5">
      <c r="A424" s="10">
        <v>44001</v>
      </c>
      <c r="B424" s="9">
        <v>40</v>
      </c>
      <c r="C424">
        <f t="shared" si="18"/>
        <v>2020</v>
      </c>
      <c r="D424">
        <f t="shared" si="19"/>
        <v>2</v>
      </c>
      <c r="E424">
        <f t="shared" si="20"/>
        <v>1</v>
      </c>
    </row>
    <row r="425" spans="1:5">
      <c r="A425" s="10">
        <v>44004</v>
      </c>
      <c r="B425" s="9">
        <v>40.610000999999997</v>
      </c>
      <c r="C425">
        <f t="shared" si="18"/>
        <v>2020</v>
      </c>
      <c r="D425">
        <f t="shared" si="19"/>
        <v>2</v>
      </c>
      <c r="E425">
        <f t="shared" si="20"/>
        <v>1</v>
      </c>
    </row>
    <row r="426" spans="1:5">
      <c r="A426" s="10">
        <v>44005</v>
      </c>
      <c r="B426" s="9">
        <v>40.520000000000003</v>
      </c>
      <c r="C426">
        <f t="shared" si="18"/>
        <v>2020</v>
      </c>
      <c r="D426">
        <f t="shared" si="19"/>
        <v>2</v>
      </c>
      <c r="E426">
        <f t="shared" si="20"/>
        <v>1</v>
      </c>
    </row>
    <row r="427" spans="1:5">
      <c r="A427" s="10">
        <v>44006</v>
      </c>
      <c r="B427" s="9">
        <v>40.400002000000001</v>
      </c>
      <c r="C427">
        <f t="shared" si="18"/>
        <v>2020</v>
      </c>
      <c r="D427">
        <f t="shared" si="19"/>
        <v>2</v>
      </c>
      <c r="E427">
        <f t="shared" si="20"/>
        <v>1</v>
      </c>
    </row>
    <row r="428" spans="1:5">
      <c r="A428" s="10">
        <v>44011</v>
      </c>
      <c r="B428" s="9">
        <v>40.610000999999997</v>
      </c>
      <c r="C428">
        <f t="shared" si="18"/>
        <v>2020</v>
      </c>
      <c r="D428">
        <f t="shared" si="19"/>
        <v>2</v>
      </c>
      <c r="E428">
        <f t="shared" si="20"/>
        <v>1</v>
      </c>
    </row>
    <row r="429" spans="1:5">
      <c r="A429" s="10">
        <v>44012</v>
      </c>
      <c r="B429" s="9">
        <v>44.669998</v>
      </c>
      <c r="C429">
        <f t="shared" si="18"/>
        <v>2020</v>
      </c>
      <c r="D429">
        <f t="shared" si="19"/>
        <v>2</v>
      </c>
      <c r="E429">
        <f t="shared" si="20"/>
        <v>1</v>
      </c>
    </row>
    <row r="430" spans="1:5">
      <c r="A430" s="10">
        <v>44013</v>
      </c>
      <c r="B430" s="9">
        <v>45.799999</v>
      </c>
      <c r="C430">
        <f t="shared" si="18"/>
        <v>2020</v>
      </c>
      <c r="D430">
        <f t="shared" si="19"/>
        <v>3</v>
      </c>
      <c r="E430">
        <f t="shared" si="20"/>
        <v>2</v>
      </c>
    </row>
    <row r="431" spans="1:5">
      <c r="A431" s="10">
        <v>44014</v>
      </c>
      <c r="B431" s="9">
        <v>44.48</v>
      </c>
      <c r="C431">
        <f t="shared" si="18"/>
        <v>2020</v>
      </c>
      <c r="D431">
        <f t="shared" si="19"/>
        <v>3</v>
      </c>
      <c r="E431">
        <f t="shared" si="20"/>
        <v>2</v>
      </c>
    </row>
    <row r="432" spans="1:5">
      <c r="A432" s="10">
        <v>44015</v>
      </c>
      <c r="B432" s="9">
        <v>44.169998</v>
      </c>
      <c r="C432">
        <f t="shared" si="18"/>
        <v>2020</v>
      </c>
      <c r="D432">
        <f t="shared" si="19"/>
        <v>3</v>
      </c>
      <c r="E432">
        <f t="shared" si="20"/>
        <v>2</v>
      </c>
    </row>
    <row r="433" spans="1:5">
      <c r="A433" s="10">
        <v>44018</v>
      </c>
      <c r="B433" s="9">
        <v>44.52</v>
      </c>
      <c r="C433">
        <f t="shared" si="18"/>
        <v>2020</v>
      </c>
      <c r="D433">
        <f t="shared" si="19"/>
        <v>3</v>
      </c>
      <c r="E433">
        <f t="shared" si="20"/>
        <v>2</v>
      </c>
    </row>
    <row r="434" spans="1:5">
      <c r="A434" s="10">
        <v>44019</v>
      </c>
      <c r="B434" s="9">
        <v>45.290000999999997</v>
      </c>
      <c r="C434">
        <f t="shared" si="18"/>
        <v>2020</v>
      </c>
      <c r="D434">
        <f t="shared" si="19"/>
        <v>3</v>
      </c>
      <c r="E434">
        <f t="shared" si="20"/>
        <v>2</v>
      </c>
    </row>
    <row r="435" spans="1:5">
      <c r="A435" s="10">
        <v>44020</v>
      </c>
      <c r="B435" s="9">
        <v>46.119999</v>
      </c>
      <c r="C435">
        <f t="shared" si="18"/>
        <v>2020</v>
      </c>
      <c r="D435">
        <f t="shared" si="19"/>
        <v>3</v>
      </c>
      <c r="E435">
        <f t="shared" si="20"/>
        <v>2</v>
      </c>
    </row>
    <row r="436" spans="1:5">
      <c r="A436" s="10">
        <v>44021</v>
      </c>
      <c r="B436" s="9">
        <v>47.700001</v>
      </c>
      <c r="C436">
        <f t="shared" si="18"/>
        <v>2020</v>
      </c>
      <c r="D436">
        <f t="shared" si="19"/>
        <v>3</v>
      </c>
      <c r="E436">
        <f t="shared" si="20"/>
        <v>2</v>
      </c>
    </row>
    <row r="437" spans="1:5">
      <c r="A437" s="10">
        <v>44022</v>
      </c>
      <c r="B437" s="9">
        <v>46.450001</v>
      </c>
      <c r="C437">
        <f t="shared" si="18"/>
        <v>2020</v>
      </c>
      <c r="D437">
        <f t="shared" si="19"/>
        <v>3</v>
      </c>
      <c r="E437">
        <f t="shared" si="20"/>
        <v>2</v>
      </c>
    </row>
    <row r="438" spans="1:5">
      <c r="A438" s="10">
        <v>44025</v>
      </c>
      <c r="B438" s="9">
        <v>47.450001</v>
      </c>
      <c r="C438">
        <f t="shared" si="18"/>
        <v>2020</v>
      </c>
      <c r="D438">
        <f t="shared" si="19"/>
        <v>3</v>
      </c>
      <c r="E438">
        <f t="shared" si="20"/>
        <v>2</v>
      </c>
    </row>
    <row r="439" spans="1:5">
      <c r="A439" s="10">
        <v>44026</v>
      </c>
      <c r="B439" s="9">
        <v>46.700001</v>
      </c>
      <c r="C439">
        <f t="shared" si="18"/>
        <v>2020</v>
      </c>
      <c r="D439">
        <f t="shared" si="19"/>
        <v>3</v>
      </c>
      <c r="E439">
        <f t="shared" si="20"/>
        <v>2</v>
      </c>
    </row>
    <row r="440" spans="1:5">
      <c r="A440" s="10">
        <v>44027</v>
      </c>
      <c r="B440" s="9">
        <v>44.5</v>
      </c>
      <c r="C440">
        <f t="shared" si="18"/>
        <v>2020</v>
      </c>
      <c r="D440">
        <f t="shared" si="19"/>
        <v>3</v>
      </c>
      <c r="E440">
        <f t="shared" si="20"/>
        <v>2</v>
      </c>
    </row>
    <row r="441" spans="1:5">
      <c r="A441" s="10">
        <v>44028</v>
      </c>
      <c r="B441" s="9">
        <v>42.779998999999997</v>
      </c>
      <c r="C441">
        <f t="shared" si="18"/>
        <v>2020</v>
      </c>
      <c r="D441">
        <f t="shared" si="19"/>
        <v>3</v>
      </c>
      <c r="E441">
        <f t="shared" si="20"/>
        <v>2</v>
      </c>
    </row>
    <row r="442" spans="1:5">
      <c r="A442" s="10">
        <v>44029</v>
      </c>
      <c r="B442" s="9">
        <v>43.27</v>
      </c>
      <c r="C442">
        <f t="shared" si="18"/>
        <v>2020</v>
      </c>
      <c r="D442">
        <f t="shared" si="19"/>
        <v>3</v>
      </c>
      <c r="E442">
        <f t="shared" si="20"/>
        <v>2</v>
      </c>
    </row>
    <row r="443" spans="1:5">
      <c r="A443" s="10">
        <v>44032</v>
      </c>
      <c r="B443" s="9">
        <v>45</v>
      </c>
      <c r="C443">
        <f t="shared" si="18"/>
        <v>2020</v>
      </c>
      <c r="D443">
        <f t="shared" si="19"/>
        <v>3</v>
      </c>
      <c r="E443">
        <f t="shared" si="20"/>
        <v>2</v>
      </c>
    </row>
    <row r="444" spans="1:5">
      <c r="A444" s="10">
        <v>44033</v>
      </c>
      <c r="B444" s="9">
        <v>46</v>
      </c>
      <c r="C444">
        <f t="shared" si="18"/>
        <v>2020</v>
      </c>
      <c r="D444">
        <f t="shared" si="19"/>
        <v>3</v>
      </c>
      <c r="E444">
        <f t="shared" si="20"/>
        <v>2</v>
      </c>
    </row>
    <row r="445" spans="1:5">
      <c r="A445" s="10">
        <v>44034</v>
      </c>
      <c r="B445" s="9">
        <v>45.220001000000003</v>
      </c>
      <c r="C445">
        <f t="shared" si="18"/>
        <v>2020</v>
      </c>
      <c r="D445">
        <f t="shared" si="19"/>
        <v>3</v>
      </c>
      <c r="E445">
        <f t="shared" si="20"/>
        <v>2</v>
      </c>
    </row>
    <row r="446" spans="1:5">
      <c r="A446" s="10">
        <v>44035</v>
      </c>
      <c r="B446" s="9">
        <v>45.599997999999999</v>
      </c>
      <c r="C446">
        <f t="shared" si="18"/>
        <v>2020</v>
      </c>
      <c r="D446">
        <f t="shared" si="19"/>
        <v>3</v>
      </c>
      <c r="E446">
        <f t="shared" si="20"/>
        <v>2</v>
      </c>
    </row>
    <row r="447" spans="1:5">
      <c r="A447" s="10">
        <v>44036</v>
      </c>
      <c r="B447" s="9">
        <v>42.990001999999997</v>
      </c>
      <c r="C447">
        <f t="shared" si="18"/>
        <v>2020</v>
      </c>
      <c r="D447">
        <f t="shared" si="19"/>
        <v>3</v>
      </c>
      <c r="E447">
        <f t="shared" si="20"/>
        <v>2</v>
      </c>
    </row>
    <row r="448" spans="1:5">
      <c r="A448" s="10">
        <v>44039</v>
      </c>
      <c r="B448" s="9">
        <v>41.889999000000003</v>
      </c>
      <c r="C448">
        <f t="shared" si="18"/>
        <v>2020</v>
      </c>
      <c r="D448">
        <f t="shared" si="19"/>
        <v>3</v>
      </c>
      <c r="E448">
        <f t="shared" si="20"/>
        <v>2</v>
      </c>
    </row>
    <row r="449" spans="1:5">
      <c r="A449" s="10">
        <v>44040</v>
      </c>
      <c r="B449" s="9">
        <v>42.09</v>
      </c>
      <c r="C449">
        <f t="shared" si="18"/>
        <v>2020</v>
      </c>
      <c r="D449">
        <f t="shared" si="19"/>
        <v>3</v>
      </c>
      <c r="E449">
        <f t="shared" si="20"/>
        <v>2</v>
      </c>
    </row>
    <row r="450" spans="1:5">
      <c r="A450" s="10">
        <v>44041</v>
      </c>
      <c r="B450" s="9">
        <v>43.650002000000001</v>
      </c>
      <c r="C450">
        <f t="shared" si="18"/>
        <v>2020</v>
      </c>
      <c r="D450">
        <f t="shared" si="19"/>
        <v>3</v>
      </c>
      <c r="E450">
        <f t="shared" si="20"/>
        <v>2</v>
      </c>
    </row>
    <row r="451" spans="1:5">
      <c r="A451" s="10">
        <v>44042</v>
      </c>
      <c r="B451" s="9">
        <v>43.380001</v>
      </c>
      <c r="C451">
        <f t="shared" ref="C451:C514" si="21">YEAR(A451)</f>
        <v>2020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>
      <c r="A452" s="10">
        <v>44043</v>
      </c>
      <c r="B452" s="9">
        <v>43.200001</v>
      </c>
      <c r="C452">
        <f t="shared" si="21"/>
        <v>2020</v>
      </c>
      <c r="D452">
        <f t="shared" si="22"/>
        <v>3</v>
      </c>
      <c r="E452">
        <f t="shared" si="23"/>
        <v>2</v>
      </c>
    </row>
    <row r="453" spans="1:5">
      <c r="A453" s="10">
        <v>44046</v>
      </c>
      <c r="B453" s="9">
        <v>44.700001</v>
      </c>
      <c r="C453">
        <f t="shared" si="21"/>
        <v>2020</v>
      </c>
      <c r="D453">
        <f t="shared" si="22"/>
        <v>3</v>
      </c>
      <c r="E453">
        <f t="shared" si="23"/>
        <v>2</v>
      </c>
    </row>
    <row r="454" spans="1:5">
      <c r="A454" s="10">
        <v>44047</v>
      </c>
      <c r="B454" s="9">
        <v>44.369999</v>
      </c>
      <c r="C454">
        <f t="shared" si="21"/>
        <v>2020</v>
      </c>
      <c r="D454">
        <f t="shared" si="22"/>
        <v>3</v>
      </c>
      <c r="E454">
        <f t="shared" si="23"/>
        <v>2</v>
      </c>
    </row>
    <row r="455" spans="1:5">
      <c r="A455" s="10">
        <v>44048</v>
      </c>
      <c r="B455" s="9">
        <v>43.130001</v>
      </c>
      <c r="C455">
        <f t="shared" si="21"/>
        <v>2020</v>
      </c>
      <c r="D455">
        <f t="shared" si="22"/>
        <v>3</v>
      </c>
      <c r="E455">
        <f t="shared" si="23"/>
        <v>2</v>
      </c>
    </row>
    <row r="456" spans="1:5">
      <c r="A456" s="10">
        <v>44049</v>
      </c>
      <c r="B456" s="9">
        <v>43.200001</v>
      </c>
      <c r="C456">
        <f t="shared" si="21"/>
        <v>2020</v>
      </c>
      <c r="D456">
        <f t="shared" si="22"/>
        <v>3</v>
      </c>
      <c r="E456">
        <f t="shared" si="23"/>
        <v>2</v>
      </c>
    </row>
    <row r="457" spans="1:5">
      <c r="A457" s="10">
        <v>44050</v>
      </c>
      <c r="B457" s="9">
        <v>42.150002000000001</v>
      </c>
      <c r="C457">
        <f t="shared" si="21"/>
        <v>2020</v>
      </c>
      <c r="D457">
        <f t="shared" si="22"/>
        <v>3</v>
      </c>
      <c r="E457">
        <f t="shared" si="23"/>
        <v>2</v>
      </c>
    </row>
    <row r="458" spans="1:5">
      <c r="A458" s="10">
        <v>44053</v>
      </c>
      <c r="B458" s="9">
        <v>42.580002</v>
      </c>
      <c r="C458">
        <f t="shared" si="21"/>
        <v>2020</v>
      </c>
      <c r="D458">
        <f t="shared" si="22"/>
        <v>3</v>
      </c>
      <c r="E458">
        <f t="shared" si="23"/>
        <v>2</v>
      </c>
    </row>
    <row r="459" spans="1:5">
      <c r="A459" s="10">
        <v>44054</v>
      </c>
      <c r="B459" s="9">
        <v>41.450001</v>
      </c>
      <c r="C459">
        <f t="shared" si="21"/>
        <v>2020</v>
      </c>
      <c r="D459">
        <f t="shared" si="22"/>
        <v>3</v>
      </c>
      <c r="E459">
        <f t="shared" si="23"/>
        <v>2</v>
      </c>
    </row>
    <row r="460" spans="1:5">
      <c r="A460" s="10">
        <v>44055</v>
      </c>
      <c r="B460" s="9">
        <v>40</v>
      </c>
      <c r="C460">
        <f t="shared" si="21"/>
        <v>2020</v>
      </c>
      <c r="D460">
        <f t="shared" si="22"/>
        <v>3</v>
      </c>
      <c r="E460">
        <f t="shared" si="23"/>
        <v>2</v>
      </c>
    </row>
    <row r="461" spans="1:5">
      <c r="A461" s="10">
        <v>44056</v>
      </c>
      <c r="B461" s="9">
        <v>40</v>
      </c>
      <c r="C461">
        <f t="shared" si="21"/>
        <v>2020</v>
      </c>
      <c r="D461">
        <f t="shared" si="22"/>
        <v>3</v>
      </c>
      <c r="E461">
        <f t="shared" si="23"/>
        <v>2</v>
      </c>
    </row>
    <row r="462" spans="1:5">
      <c r="A462" s="10">
        <v>44057</v>
      </c>
      <c r="B462" s="9">
        <v>40.799999</v>
      </c>
      <c r="C462">
        <f t="shared" si="21"/>
        <v>2020</v>
      </c>
      <c r="D462">
        <f t="shared" si="22"/>
        <v>3</v>
      </c>
      <c r="E462">
        <f t="shared" si="23"/>
        <v>2</v>
      </c>
    </row>
    <row r="463" spans="1:5">
      <c r="A463" s="10">
        <v>44060</v>
      </c>
      <c r="B463" s="9">
        <v>42.189999</v>
      </c>
      <c r="C463">
        <f t="shared" si="21"/>
        <v>2020</v>
      </c>
      <c r="D463">
        <f t="shared" si="22"/>
        <v>3</v>
      </c>
      <c r="E463">
        <f t="shared" si="23"/>
        <v>2</v>
      </c>
    </row>
    <row r="464" spans="1:5">
      <c r="A464" s="10">
        <v>44061</v>
      </c>
      <c r="B464" s="9">
        <v>42.27</v>
      </c>
      <c r="C464">
        <f t="shared" si="21"/>
        <v>2020</v>
      </c>
      <c r="D464">
        <f t="shared" si="22"/>
        <v>3</v>
      </c>
      <c r="E464">
        <f t="shared" si="23"/>
        <v>2</v>
      </c>
    </row>
    <row r="465" spans="1:5">
      <c r="A465" s="10">
        <v>44062</v>
      </c>
      <c r="B465" s="9">
        <v>42.349997999999999</v>
      </c>
      <c r="C465">
        <f t="shared" si="21"/>
        <v>2020</v>
      </c>
      <c r="D465">
        <f t="shared" si="22"/>
        <v>3</v>
      </c>
      <c r="E465">
        <f t="shared" si="23"/>
        <v>2</v>
      </c>
    </row>
    <row r="466" spans="1:5">
      <c r="A466" s="10">
        <v>44063</v>
      </c>
      <c r="B466" s="9">
        <v>42.419998</v>
      </c>
      <c r="C466">
        <f t="shared" si="21"/>
        <v>2020</v>
      </c>
      <c r="D466">
        <f t="shared" si="22"/>
        <v>3</v>
      </c>
      <c r="E466">
        <f t="shared" si="23"/>
        <v>2</v>
      </c>
    </row>
    <row r="467" spans="1:5">
      <c r="A467" s="10">
        <v>44064</v>
      </c>
      <c r="B467" s="9">
        <v>42.150002000000001</v>
      </c>
      <c r="C467">
        <f t="shared" si="21"/>
        <v>2020</v>
      </c>
      <c r="D467">
        <f t="shared" si="22"/>
        <v>3</v>
      </c>
      <c r="E467">
        <f t="shared" si="23"/>
        <v>2</v>
      </c>
    </row>
    <row r="468" spans="1:5">
      <c r="A468" s="10">
        <v>44067</v>
      </c>
      <c r="B468" s="9">
        <v>43.82</v>
      </c>
      <c r="C468">
        <f t="shared" si="21"/>
        <v>2020</v>
      </c>
      <c r="D468">
        <f t="shared" si="22"/>
        <v>3</v>
      </c>
      <c r="E468">
        <f t="shared" si="23"/>
        <v>2</v>
      </c>
    </row>
    <row r="469" spans="1:5">
      <c r="A469" s="10">
        <v>44068</v>
      </c>
      <c r="B469" s="9">
        <v>43.599997999999999</v>
      </c>
      <c r="C469">
        <f t="shared" si="21"/>
        <v>2020</v>
      </c>
      <c r="D469">
        <f t="shared" si="22"/>
        <v>3</v>
      </c>
      <c r="E469">
        <f t="shared" si="23"/>
        <v>2</v>
      </c>
    </row>
    <row r="470" spans="1:5">
      <c r="A470" s="10">
        <v>44069</v>
      </c>
      <c r="B470" s="9">
        <v>42.23</v>
      </c>
      <c r="C470">
        <f t="shared" si="21"/>
        <v>2020</v>
      </c>
      <c r="D470">
        <f t="shared" si="22"/>
        <v>3</v>
      </c>
      <c r="E470">
        <f t="shared" si="23"/>
        <v>2</v>
      </c>
    </row>
    <row r="471" spans="1:5">
      <c r="A471" s="10">
        <v>44070</v>
      </c>
      <c r="B471" s="9">
        <v>41.869999</v>
      </c>
      <c r="C471">
        <f t="shared" si="21"/>
        <v>2020</v>
      </c>
      <c r="D471">
        <f t="shared" si="22"/>
        <v>3</v>
      </c>
      <c r="E471">
        <f t="shared" si="23"/>
        <v>2</v>
      </c>
    </row>
    <row r="472" spans="1:5">
      <c r="A472" s="10">
        <v>44071</v>
      </c>
      <c r="B472" s="9">
        <v>43.18</v>
      </c>
      <c r="C472">
        <f t="shared" si="21"/>
        <v>2020</v>
      </c>
      <c r="D472">
        <f t="shared" si="22"/>
        <v>3</v>
      </c>
      <c r="E472">
        <f t="shared" si="23"/>
        <v>2</v>
      </c>
    </row>
    <row r="473" spans="1:5">
      <c r="A473" s="10">
        <v>44074</v>
      </c>
      <c r="B473" s="9">
        <v>44.27</v>
      </c>
      <c r="C473">
        <f t="shared" si="21"/>
        <v>2020</v>
      </c>
      <c r="D473">
        <f t="shared" si="22"/>
        <v>3</v>
      </c>
      <c r="E473">
        <f t="shared" si="23"/>
        <v>2</v>
      </c>
    </row>
    <row r="474" spans="1:5">
      <c r="A474" s="10">
        <v>44075</v>
      </c>
      <c r="B474" s="9">
        <v>44</v>
      </c>
      <c r="C474">
        <f t="shared" si="21"/>
        <v>2020</v>
      </c>
      <c r="D474">
        <f t="shared" si="22"/>
        <v>3</v>
      </c>
      <c r="E474">
        <f t="shared" si="23"/>
        <v>2</v>
      </c>
    </row>
    <row r="475" spans="1:5">
      <c r="A475" s="10">
        <v>44076</v>
      </c>
      <c r="B475" s="9">
        <v>44.959999000000003</v>
      </c>
      <c r="C475">
        <f t="shared" si="21"/>
        <v>2020</v>
      </c>
      <c r="D475">
        <f t="shared" si="22"/>
        <v>3</v>
      </c>
      <c r="E475">
        <f t="shared" si="23"/>
        <v>2</v>
      </c>
    </row>
    <row r="476" spans="1:5">
      <c r="A476" s="10">
        <v>44077</v>
      </c>
      <c r="B476" s="9">
        <v>43.98</v>
      </c>
      <c r="C476">
        <f t="shared" si="21"/>
        <v>2020</v>
      </c>
      <c r="D476">
        <f t="shared" si="22"/>
        <v>3</v>
      </c>
      <c r="E476">
        <f t="shared" si="23"/>
        <v>2</v>
      </c>
    </row>
    <row r="477" spans="1:5">
      <c r="A477" s="10">
        <v>44078</v>
      </c>
      <c r="B477" s="9">
        <v>44.060001</v>
      </c>
      <c r="C477">
        <f t="shared" si="21"/>
        <v>2020</v>
      </c>
      <c r="D477">
        <f t="shared" si="22"/>
        <v>3</v>
      </c>
      <c r="E477">
        <f t="shared" si="23"/>
        <v>2</v>
      </c>
    </row>
    <row r="478" spans="1:5">
      <c r="A478" s="10">
        <v>44081</v>
      </c>
      <c r="B478" s="9">
        <v>44.549999</v>
      </c>
      <c r="C478">
        <f t="shared" si="21"/>
        <v>2020</v>
      </c>
      <c r="D478">
        <f t="shared" si="22"/>
        <v>3</v>
      </c>
      <c r="E478">
        <f t="shared" si="23"/>
        <v>2</v>
      </c>
    </row>
    <row r="479" spans="1:5">
      <c r="A479" s="10">
        <v>44082</v>
      </c>
      <c r="B479" s="9">
        <v>43.880001</v>
      </c>
      <c r="C479">
        <f t="shared" si="21"/>
        <v>2020</v>
      </c>
      <c r="D479">
        <f t="shared" si="22"/>
        <v>3</v>
      </c>
      <c r="E479">
        <f t="shared" si="23"/>
        <v>2</v>
      </c>
    </row>
    <row r="480" spans="1:5">
      <c r="A480" s="10">
        <v>44083</v>
      </c>
      <c r="B480" s="9">
        <v>40.630001</v>
      </c>
      <c r="C480">
        <f t="shared" si="21"/>
        <v>2020</v>
      </c>
      <c r="D480">
        <f t="shared" si="22"/>
        <v>3</v>
      </c>
      <c r="E480">
        <f t="shared" si="23"/>
        <v>2</v>
      </c>
    </row>
    <row r="481" spans="1:5">
      <c r="A481" s="10">
        <v>44084</v>
      </c>
      <c r="B481" s="9">
        <v>40</v>
      </c>
      <c r="C481">
        <f t="shared" si="21"/>
        <v>2020</v>
      </c>
      <c r="D481">
        <f t="shared" si="22"/>
        <v>3</v>
      </c>
      <c r="E481">
        <f t="shared" si="23"/>
        <v>2</v>
      </c>
    </row>
    <row r="482" spans="1:5">
      <c r="A482" s="10">
        <v>44085</v>
      </c>
      <c r="B482" s="9">
        <v>40.299999</v>
      </c>
      <c r="C482">
        <f t="shared" si="21"/>
        <v>2020</v>
      </c>
      <c r="D482">
        <f t="shared" si="22"/>
        <v>3</v>
      </c>
      <c r="E482">
        <f t="shared" si="23"/>
        <v>2</v>
      </c>
    </row>
    <row r="483" spans="1:5">
      <c r="A483" s="10">
        <v>44088</v>
      </c>
      <c r="B483" s="9">
        <v>39.909999999999997</v>
      </c>
      <c r="C483">
        <f t="shared" si="21"/>
        <v>2020</v>
      </c>
      <c r="D483">
        <f t="shared" si="22"/>
        <v>3</v>
      </c>
      <c r="E483">
        <f t="shared" si="23"/>
        <v>2</v>
      </c>
    </row>
    <row r="484" spans="1:5">
      <c r="A484" s="10">
        <v>44089</v>
      </c>
      <c r="B484" s="9">
        <v>40.340000000000003</v>
      </c>
      <c r="C484">
        <f t="shared" si="21"/>
        <v>2020</v>
      </c>
      <c r="D484">
        <f t="shared" si="22"/>
        <v>3</v>
      </c>
      <c r="E484">
        <f t="shared" si="23"/>
        <v>2</v>
      </c>
    </row>
    <row r="485" spans="1:5">
      <c r="A485" s="10">
        <v>44090</v>
      </c>
      <c r="B485" s="9">
        <v>39.860000999999997</v>
      </c>
      <c r="C485">
        <f t="shared" si="21"/>
        <v>2020</v>
      </c>
      <c r="D485">
        <f t="shared" si="22"/>
        <v>3</v>
      </c>
      <c r="E485">
        <f t="shared" si="23"/>
        <v>2</v>
      </c>
    </row>
    <row r="486" spans="1:5">
      <c r="A486" s="10">
        <v>44091</v>
      </c>
      <c r="B486" s="9">
        <v>40.529998999999997</v>
      </c>
      <c r="C486">
        <f t="shared" si="21"/>
        <v>2020</v>
      </c>
      <c r="D486">
        <f t="shared" si="22"/>
        <v>3</v>
      </c>
      <c r="E486">
        <f t="shared" si="23"/>
        <v>2</v>
      </c>
    </row>
    <row r="487" spans="1:5">
      <c r="A487" s="10">
        <v>44092</v>
      </c>
      <c r="B487" s="9">
        <v>41.029998999999997</v>
      </c>
      <c r="C487">
        <f t="shared" si="21"/>
        <v>2020</v>
      </c>
      <c r="D487">
        <f t="shared" si="22"/>
        <v>3</v>
      </c>
      <c r="E487">
        <f t="shared" si="23"/>
        <v>2</v>
      </c>
    </row>
    <row r="488" spans="1:5">
      <c r="A488" s="10">
        <v>44095</v>
      </c>
      <c r="B488" s="9">
        <v>40.639999000000003</v>
      </c>
      <c r="C488">
        <f t="shared" si="21"/>
        <v>2020</v>
      </c>
      <c r="D488">
        <f t="shared" si="22"/>
        <v>3</v>
      </c>
      <c r="E488">
        <f t="shared" si="23"/>
        <v>2</v>
      </c>
    </row>
    <row r="489" spans="1:5">
      <c r="A489" s="10">
        <v>44096</v>
      </c>
      <c r="B489" s="9">
        <v>40.299999</v>
      </c>
      <c r="C489">
        <f t="shared" si="21"/>
        <v>2020</v>
      </c>
      <c r="D489">
        <f t="shared" si="22"/>
        <v>3</v>
      </c>
      <c r="E489">
        <f t="shared" si="23"/>
        <v>2</v>
      </c>
    </row>
    <row r="490" spans="1:5">
      <c r="A490" s="10">
        <v>44097</v>
      </c>
      <c r="B490" s="9">
        <v>40.360000999999997</v>
      </c>
      <c r="C490">
        <f t="shared" si="21"/>
        <v>2020</v>
      </c>
      <c r="D490">
        <f t="shared" si="22"/>
        <v>3</v>
      </c>
      <c r="E490">
        <f t="shared" si="23"/>
        <v>2</v>
      </c>
    </row>
    <row r="491" spans="1:5">
      <c r="A491" s="10">
        <v>44098</v>
      </c>
      <c r="B491" s="9">
        <v>38.799999</v>
      </c>
      <c r="C491">
        <f t="shared" si="21"/>
        <v>2020</v>
      </c>
      <c r="D491">
        <f t="shared" si="22"/>
        <v>3</v>
      </c>
      <c r="E491">
        <f t="shared" si="23"/>
        <v>2</v>
      </c>
    </row>
    <row r="492" spans="1:5">
      <c r="A492" s="10">
        <v>44099</v>
      </c>
      <c r="B492" s="9">
        <v>38</v>
      </c>
      <c r="C492">
        <f t="shared" si="21"/>
        <v>2020</v>
      </c>
      <c r="D492">
        <f t="shared" si="22"/>
        <v>3</v>
      </c>
      <c r="E492">
        <f t="shared" si="23"/>
        <v>2</v>
      </c>
    </row>
    <row r="493" spans="1:5">
      <c r="A493" s="10">
        <v>44102</v>
      </c>
      <c r="B493" s="9">
        <v>37.900002000000001</v>
      </c>
      <c r="C493">
        <f t="shared" si="21"/>
        <v>2020</v>
      </c>
      <c r="D493">
        <f t="shared" si="22"/>
        <v>3</v>
      </c>
      <c r="E493">
        <f t="shared" si="23"/>
        <v>2</v>
      </c>
    </row>
    <row r="494" spans="1:5">
      <c r="A494" s="10">
        <v>44103</v>
      </c>
      <c r="B494" s="9">
        <v>38.290000999999997</v>
      </c>
      <c r="C494">
        <f t="shared" si="21"/>
        <v>2020</v>
      </c>
      <c r="D494">
        <f t="shared" si="22"/>
        <v>3</v>
      </c>
      <c r="E494">
        <f t="shared" si="23"/>
        <v>2</v>
      </c>
    </row>
    <row r="495" spans="1:5">
      <c r="A495" s="10">
        <v>44104</v>
      </c>
      <c r="B495" s="9">
        <v>38.080002</v>
      </c>
      <c r="C495">
        <f t="shared" si="21"/>
        <v>2020</v>
      </c>
      <c r="D495">
        <f t="shared" si="22"/>
        <v>3</v>
      </c>
      <c r="E495">
        <f t="shared" si="23"/>
        <v>2</v>
      </c>
    </row>
    <row r="496" spans="1:5">
      <c r="A496" s="10">
        <v>44113</v>
      </c>
      <c r="B496" s="9">
        <v>39.740001999999997</v>
      </c>
      <c r="C496">
        <f t="shared" si="21"/>
        <v>2020</v>
      </c>
      <c r="D496">
        <f t="shared" si="22"/>
        <v>4</v>
      </c>
      <c r="E496">
        <f t="shared" si="23"/>
        <v>2</v>
      </c>
    </row>
    <row r="497" spans="1:5">
      <c r="A497" s="10">
        <v>44116</v>
      </c>
      <c r="B497" s="9">
        <v>40.5</v>
      </c>
      <c r="C497">
        <f t="shared" si="21"/>
        <v>2020</v>
      </c>
      <c r="D497">
        <f t="shared" si="22"/>
        <v>4</v>
      </c>
      <c r="E497">
        <f t="shared" si="23"/>
        <v>2</v>
      </c>
    </row>
    <row r="498" spans="1:5">
      <c r="A498" s="10">
        <v>44117</v>
      </c>
      <c r="B498" s="9">
        <v>40.700001</v>
      </c>
      <c r="C498">
        <f t="shared" si="21"/>
        <v>2020</v>
      </c>
      <c r="D498">
        <f t="shared" si="22"/>
        <v>4</v>
      </c>
      <c r="E498">
        <f t="shared" si="23"/>
        <v>2</v>
      </c>
    </row>
    <row r="499" spans="1:5">
      <c r="A499" s="10">
        <v>44118</v>
      </c>
      <c r="B499" s="9">
        <v>40.669998</v>
      </c>
      <c r="C499">
        <f t="shared" si="21"/>
        <v>2020</v>
      </c>
      <c r="D499">
        <f t="shared" si="22"/>
        <v>4</v>
      </c>
      <c r="E499">
        <f t="shared" si="23"/>
        <v>2</v>
      </c>
    </row>
    <row r="500" spans="1:5">
      <c r="A500" s="10">
        <v>44119</v>
      </c>
      <c r="B500" s="9">
        <v>39.950001</v>
      </c>
      <c r="C500">
        <f t="shared" si="21"/>
        <v>2020</v>
      </c>
      <c r="D500">
        <f t="shared" si="22"/>
        <v>4</v>
      </c>
      <c r="E500">
        <f t="shared" si="23"/>
        <v>2</v>
      </c>
    </row>
    <row r="501" spans="1:5">
      <c r="A501" s="10">
        <v>44120</v>
      </c>
      <c r="B501" s="9">
        <v>39.979999999999997</v>
      </c>
      <c r="C501">
        <f t="shared" si="21"/>
        <v>2020</v>
      </c>
      <c r="D501">
        <f t="shared" si="22"/>
        <v>4</v>
      </c>
      <c r="E501">
        <f t="shared" si="23"/>
        <v>2</v>
      </c>
    </row>
    <row r="502" spans="1:5">
      <c r="A502" s="10">
        <v>44123</v>
      </c>
      <c r="B502" s="9">
        <v>40.310001</v>
      </c>
      <c r="C502">
        <f t="shared" si="21"/>
        <v>2020</v>
      </c>
      <c r="D502">
        <f t="shared" si="22"/>
        <v>4</v>
      </c>
      <c r="E502">
        <f t="shared" si="23"/>
        <v>2</v>
      </c>
    </row>
    <row r="503" spans="1:5">
      <c r="A503" s="10">
        <v>44124</v>
      </c>
      <c r="B503" s="9">
        <v>40.700001</v>
      </c>
      <c r="C503">
        <f t="shared" si="21"/>
        <v>2020</v>
      </c>
      <c r="D503">
        <f t="shared" si="22"/>
        <v>4</v>
      </c>
      <c r="E503">
        <f t="shared" si="23"/>
        <v>2</v>
      </c>
    </row>
    <row r="504" spans="1:5">
      <c r="A504" s="10">
        <v>44125</v>
      </c>
      <c r="B504" s="9">
        <v>40.009998000000003</v>
      </c>
      <c r="C504">
        <f t="shared" si="21"/>
        <v>2020</v>
      </c>
      <c r="D504">
        <f t="shared" si="22"/>
        <v>4</v>
      </c>
      <c r="E504">
        <f t="shared" si="23"/>
        <v>2</v>
      </c>
    </row>
    <row r="505" spans="1:5">
      <c r="A505" s="10">
        <v>44126</v>
      </c>
      <c r="B505" s="9">
        <v>40.400002000000001</v>
      </c>
      <c r="C505">
        <f t="shared" si="21"/>
        <v>2020</v>
      </c>
      <c r="D505">
        <f t="shared" si="22"/>
        <v>4</v>
      </c>
      <c r="E505">
        <f t="shared" si="23"/>
        <v>2</v>
      </c>
    </row>
    <row r="506" spans="1:5">
      <c r="A506" s="10">
        <v>44127</v>
      </c>
      <c r="B506" s="9">
        <v>39.459999000000003</v>
      </c>
      <c r="C506">
        <f t="shared" si="21"/>
        <v>2020</v>
      </c>
      <c r="D506">
        <f t="shared" si="22"/>
        <v>4</v>
      </c>
      <c r="E506">
        <f t="shared" si="23"/>
        <v>2</v>
      </c>
    </row>
    <row r="507" spans="1:5">
      <c r="A507" s="10">
        <v>44130</v>
      </c>
      <c r="B507" s="9">
        <v>38.400002000000001</v>
      </c>
      <c r="C507">
        <f t="shared" si="21"/>
        <v>2020</v>
      </c>
      <c r="D507">
        <f t="shared" si="22"/>
        <v>4</v>
      </c>
      <c r="E507">
        <f t="shared" si="23"/>
        <v>2</v>
      </c>
    </row>
    <row r="508" spans="1:5">
      <c r="A508" s="10">
        <v>44131</v>
      </c>
      <c r="B508" s="9">
        <v>39.279998999999997</v>
      </c>
      <c r="C508">
        <f t="shared" si="21"/>
        <v>2020</v>
      </c>
      <c r="D508">
        <f t="shared" si="22"/>
        <v>4</v>
      </c>
      <c r="E508">
        <f t="shared" si="23"/>
        <v>2</v>
      </c>
    </row>
    <row r="509" spans="1:5">
      <c r="A509" s="10">
        <v>44132</v>
      </c>
      <c r="B509" s="9">
        <v>39.220001000000003</v>
      </c>
      <c r="C509">
        <f t="shared" si="21"/>
        <v>2020</v>
      </c>
      <c r="D509">
        <f t="shared" si="22"/>
        <v>4</v>
      </c>
      <c r="E509">
        <f t="shared" si="23"/>
        <v>2</v>
      </c>
    </row>
    <row r="510" spans="1:5">
      <c r="A510" s="10">
        <v>44133</v>
      </c>
      <c r="B510" s="9">
        <v>40.509998000000003</v>
      </c>
      <c r="C510">
        <f t="shared" si="21"/>
        <v>2020</v>
      </c>
      <c r="D510">
        <f t="shared" si="22"/>
        <v>4</v>
      </c>
      <c r="E510">
        <f t="shared" si="23"/>
        <v>2</v>
      </c>
    </row>
    <row r="511" spans="1:5">
      <c r="A511" s="10">
        <v>44134</v>
      </c>
      <c r="B511" s="9">
        <v>36.720001000000003</v>
      </c>
      <c r="C511">
        <f t="shared" si="21"/>
        <v>2020</v>
      </c>
      <c r="D511">
        <f t="shared" si="22"/>
        <v>4</v>
      </c>
      <c r="E511">
        <f t="shared" si="23"/>
        <v>2</v>
      </c>
    </row>
    <row r="512" spans="1:5">
      <c r="A512" s="10">
        <v>44137</v>
      </c>
      <c r="B512" s="9">
        <v>35.259998000000003</v>
      </c>
      <c r="C512">
        <f t="shared" si="21"/>
        <v>2020</v>
      </c>
      <c r="D512">
        <f t="shared" si="22"/>
        <v>4</v>
      </c>
      <c r="E512">
        <f t="shared" si="23"/>
        <v>2</v>
      </c>
    </row>
    <row r="513" spans="1:5">
      <c r="A513" s="10">
        <v>44138</v>
      </c>
      <c r="B513" s="9">
        <v>35.090000000000003</v>
      </c>
      <c r="C513">
        <f t="shared" si="21"/>
        <v>2020</v>
      </c>
      <c r="D513">
        <f t="shared" si="22"/>
        <v>4</v>
      </c>
      <c r="E513">
        <f t="shared" si="23"/>
        <v>2</v>
      </c>
    </row>
    <row r="514" spans="1:5">
      <c r="A514" s="10">
        <v>44139</v>
      </c>
      <c r="B514" s="9">
        <v>35.369999</v>
      </c>
      <c r="C514">
        <f t="shared" si="21"/>
        <v>2020</v>
      </c>
      <c r="D514">
        <f t="shared" si="22"/>
        <v>4</v>
      </c>
      <c r="E514">
        <f t="shared" si="23"/>
        <v>2</v>
      </c>
    </row>
    <row r="515" spans="1:5">
      <c r="A515" s="10">
        <v>44140</v>
      </c>
      <c r="B515" s="9">
        <v>35.959999000000003</v>
      </c>
      <c r="C515">
        <f t="shared" ref="C515:C555" si="24">YEAR(A515)</f>
        <v>2020</v>
      </c>
      <c r="D515">
        <f t="shared" ref="D515:D555" si="25">ROUNDUP(MONTH(A515)/3,0)</f>
        <v>4</v>
      </c>
      <c r="E515">
        <f t="shared" ref="E515:E555" si="26">ROUND((D515/2),0)</f>
        <v>2</v>
      </c>
    </row>
    <row r="516" spans="1:5">
      <c r="A516" s="10">
        <v>44141</v>
      </c>
      <c r="B516" s="9">
        <v>35.689999</v>
      </c>
      <c r="C516">
        <f t="shared" si="24"/>
        <v>2020</v>
      </c>
      <c r="D516">
        <f t="shared" si="25"/>
        <v>4</v>
      </c>
      <c r="E516">
        <f t="shared" si="26"/>
        <v>2</v>
      </c>
    </row>
    <row r="517" spans="1:5">
      <c r="A517" s="10">
        <v>44144</v>
      </c>
      <c r="B517" s="9">
        <v>36.200001</v>
      </c>
      <c r="C517">
        <f t="shared" si="24"/>
        <v>2020</v>
      </c>
      <c r="D517">
        <f t="shared" si="25"/>
        <v>4</v>
      </c>
      <c r="E517">
        <f t="shared" si="26"/>
        <v>2</v>
      </c>
    </row>
    <row r="518" spans="1:5">
      <c r="A518" s="10">
        <v>44145</v>
      </c>
      <c r="B518" s="9">
        <v>36.779998999999997</v>
      </c>
      <c r="C518">
        <f t="shared" si="24"/>
        <v>2020</v>
      </c>
      <c r="D518">
        <f t="shared" si="25"/>
        <v>4</v>
      </c>
      <c r="E518">
        <f t="shared" si="26"/>
        <v>2</v>
      </c>
    </row>
    <row r="519" spans="1:5">
      <c r="A519" s="10">
        <v>44146</v>
      </c>
      <c r="B519" s="9">
        <v>36.520000000000003</v>
      </c>
      <c r="C519">
        <f t="shared" si="24"/>
        <v>2020</v>
      </c>
      <c r="D519">
        <f t="shared" si="25"/>
        <v>4</v>
      </c>
      <c r="E519">
        <f t="shared" si="26"/>
        <v>2</v>
      </c>
    </row>
    <row r="520" spans="1:5">
      <c r="A520" s="10">
        <v>44147</v>
      </c>
      <c r="B520" s="9">
        <v>36.330002</v>
      </c>
      <c r="C520">
        <f t="shared" si="24"/>
        <v>2020</v>
      </c>
      <c r="D520">
        <f t="shared" si="25"/>
        <v>4</v>
      </c>
      <c r="E520">
        <f t="shared" si="26"/>
        <v>2</v>
      </c>
    </row>
    <row r="521" spans="1:5">
      <c r="A521" s="10">
        <v>44148</v>
      </c>
      <c r="B521" s="9">
        <v>36.340000000000003</v>
      </c>
      <c r="C521">
        <f t="shared" si="24"/>
        <v>2020</v>
      </c>
      <c r="D521">
        <f t="shared" si="25"/>
        <v>4</v>
      </c>
      <c r="E521">
        <f t="shared" si="26"/>
        <v>2</v>
      </c>
    </row>
    <row r="522" spans="1:5">
      <c r="A522" s="10">
        <v>44151</v>
      </c>
      <c r="B522" s="9">
        <v>36.330002</v>
      </c>
      <c r="C522">
        <f t="shared" si="24"/>
        <v>2020</v>
      </c>
      <c r="D522">
        <f t="shared" si="25"/>
        <v>4</v>
      </c>
      <c r="E522">
        <f t="shared" si="26"/>
        <v>2</v>
      </c>
    </row>
    <row r="523" spans="1:5">
      <c r="A523" s="10">
        <v>44152</v>
      </c>
      <c r="B523" s="9">
        <v>37.119999</v>
      </c>
      <c r="C523">
        <f t="shared" si="24"/>
        <v>2020</v>
      </c>
      <c r="D523">
        <f t="shared" si="25"/>
        <v>4</v>
      </c>
      <c r="E523">
        <f t="shared" si="26"/>
        <v>2</v>
      </c>
    </row>
    <row r="524" spans="1:5">
      <c r="A524" s="10">
        <v>44153</v>
      </c>
      <c r="B524" s="9">
        <v>37.560001</v>
      </c>
      <c r="C524">
        <f t="shared" si="24"/>
        <v>2020</v>
      </c>
      <c r="D524">
        <f t="shared" si="25"/>
        <v>4</v>
      </c>
      <c r="E524">
        <f t="shared" si="26"/>
        <v>2</v>
      </c>
    </row>
    <row r="525" spans="1:5">
      <c r="A525" s="10">
        <v>44154</v>
      </c>
      <c r="B525" s="9">
        <v>37.07</v>
      </c>
      <c r="C525">
        <f t="shared" si="24"/>
        <v>2020</v>
      </c>
      <c r="D525">
        <f t="shared" si="25"/>
        <v>4</v>
      </c>
      <c r="E525">
        <f t="shared" si="26"/>
        <v>2</v>
      </c>
    </row>
    <row r="526" spans="1:5">
      <c r="A526" s="10">
        <v>44155</v>
      </c>
      <c r="B526" s="9">
        <v>36.919998</v>
      </c>
      <c r="C526">
        <f t="shared" si="24"/>
        <v>2020</v>
      </c>
      <c r="D526">
        <f t="shared" si="25"/>
        <v>4</v>
      </c>
      <c r="E526">
        <f t="shared" si="26"/>
        <v>2</v>
      </c>
    </row>
    <row r="527" spans="1:5">
      <c r="A527" s="10">
        <v>44158</v>
      </c>
      <c r="B527" s="9">
        <v>36.900002000000001</v>
      </c>
      <c r="C527">
        <f t="shared" si="24"/>
        <v>2020</v>
      </c>
      <c r="D527">
        <f t="shared" si="25"/>
        <v>4</v>
      </c>
      <c r="E527">
        <f t="shared" si="26"/>
        <v>2</v>
      </c>
    </row>
    <row r="528" spans="1:5">
      <c r="A528" s="10">
        <v>44159</v>
      </c>
      <c r="B528" s="9">
        <v>37.380001</v>
      </c>
      <c r="C528">
        <f t="shared" si="24"/>
        <v>2020</v>
      </c>
      <c r="D528">
        <f t="shared" si="25"/>
        <v>4</v>
      </c>
      <c r="E528">
        <f t="shared" si="26"/>
        <v>2</v>
      </c>
    </row>
    <row r="529" spans="1:5">
      <c r="A529" s="10">
        <v>44160</v>
      </c>
      <c r="B529" s="9">
        <v>37.479999999999997</v>
      </c>
      <c r="C529">
        <f t="shared" si="24"/>
        <v>2020</v>
      </c>
      <c r="D529">
        <f t="shared" si="25"/>
        <v>4</v>
      </c>
      <c r="E529">
        <f t="shared" si="26"/>
        <v>2</v>
      </c>
    </row>
    <row r="530" spans="1:5">
      <c r="A530" s="10">
        <v>44161</v>
      </c>
      <c r="B530" s="9">
        <v>37.700001</v>
      </c>
      <c r="C530">
        <f t="shared" si="24"/>
        <v>2020</v>
      </c>
      <c r="D530">
        <f t="shared" si="25"/>
        <v>4</v>
      </c>
      <c r="E530">
        <f t="shared" si="26"/>
        <v>2</v>
      </c>
    </row>
    <row r="531" spans="1:5">
      <c r="A531" s="10">
        <v>44162</v>
      </c>
      <c r="B531" s="9">
        <v>37.560001</v>
      </c>
      <c r="C531">
        <f t="shared" si="24"/>
        <v>2020</v>
      </c>
      <c r="D531">
        <f t="shared" si="25"/>
        <v>4</v>
      </c>
      <c r="E531">
        <f t="shared" si="26"/>
        <v>2</v>
      </c>
    </row>
    <row r="532" spans="1:5">
      <c r="A532" s="10">
        <v>44165</v>
      </c>
      <c r="B532" s="9">
        <v>37.450001</v>
      </c>
      <c r="C532">
        <f t="shared" si="24"/>
        <v>2020</v>
      </c>
      <c r="D532">
        <f t="shared" si="25"/>
        <v>4</v>
      </c>
      <c r="E532">
        <f t="shared" si="26"/>
        <v>2</v>
      </c>
    </row>
    <row r="533" spans="1:5">
      <c r="A533" s="10">
        <v>44166</v>
      </c>
      <c r="B533" s="9">
        <v>37.619999</v>
      </c>
      <c r="C533">
        <f t="shared" si="24"/>
        <v>2020</v>
      </c>
      <c r="D533">
        <f t="shared" si="25"/>
        <v>4</v>
      </c>
      <c r="E533">
        <f t="shared" si="26"/>
        <v>2</v>
      </c>
    </row>
    <row r="534" spans="1:5">
      <c r="A534" s="10">
        <v>44167</v>
      </c>
      <c r="B534" s="9">
        <v>37.900002000000001</v>
      </c>
      <c r="C534">
        <f t="shared" si="24"/>
        <v>2020</v>
      </c>
      <c r="D534">
        <f t="shared" si="25"/>
        <v>4</v>
      </c>
      <c r="E534">
        <f t="shared" si="26"/>
        <v>2</v>
      </c>
    </row>
    <row r="535" spans="1:5">
      <c r="A535" s="10">
        <v>44168</v>
      </c>
      <c r="B535" s="9">
        <v>37.830002</v>
      </c>
      <c r="C535">
        <f t="shared" si="24"/>
        <v>2020</v>
      </c>
      <c r="D535">
        <f t="shared" si="25"/>
        <v>4</v>
      </c>
      <c r="E535">
        <f t="shared" si="26"/>
        <v>2</v>
      </c>
    </row>
    <row r="536" spans="1:5">
      <c r="A536" s="10">
        <v>44169</v>
      </c>
      <c r="B536" s="9">
        <v>37.779998999999997</v>
      </c>
      <c r="C536">
        <f t="shared" si="24"/>
        <v>2020</v>
      </c>
      <c r="D536">
        <f t="shared" si="25"/>
        <v>4</v>
      </c>
      <c r="E536">
        <f t="shared" si="26"/>
        <v>2</v>
      </c>
    </row>
    <row r="537" spans="1:5">
      <c r="A537" s="10">
        <v>44172</v>
      </c>
      <c r="B537" s="9">
        <v>37.840000000000003</v>
      </c>
      <c r="C537">
        <f t="shared" si="24"/>
        <v>2020</v>
      </c>
      <c r="D537">
        <f t="shared" si="25"/>
        <v>4</v>
      </c>
      <c r="E537">
        <f t="shared" si="26"/>
        <v>2</v>
      </c>
    </row>
    <row r="538" spans="1:5">
      <c r="A538" s="10">
        <v>44173</v>
      </c>
      <c r="B538" s="9">
        <v>37.159999999999997</v>
      </c>
      <c r="C538">
        <f t="shared" si="24"/>
        <v>2020</v>
      </c>
      <c r="D538">
        <f t="shared" si="25"/>
        <v>4</v>
      </c>
      <c r="E538">
        <f t="shared" si="26"/>
        <v>2</v>
      </c>
    </row>
    <row r="539" spans="1:5">
      <c r="A539" s="10">
        <v>44174</v>
      </c>
      <c r="B539" s="9">
        <v>36.830002</v>
      </c>
      <c r="C539">
        <f t="shared" si="24"/>
        <v>2020</v>
      </c>
      <c r="D539">
        <f t="shared" si="25"/>
        <v>4</v>
      </c>
      <c r="E539">
        <f t="shared" si="26"/>
        <v>2</v>
      </c>
    </row>
    <row r="540" spans="1:5">
      <c r="A540" s="10">
        <v>44175</v>
      </c>
      <c r="B540" s="9">
        <v>35.959999000000003</v>
      </c>
      <c r="C540">
        <f t="shared" si="24"/>
        <v>2020</v>
      </c>
      <c r="D540">
        <f t="shared" si="25"/>
        <v>4</v>
      </c>
      <c r="E540">
        <f t="shared" si="26"/>
        <v>2</v>
      </c>
    </row>
    <row r="541" spans="1:5">
      <c r="A541" s="10">
        <v>44176</v>
      </c>
      <c r="B541" s="9">
        <v>35.330002</v>
      </c>
      <c r="C541">
        <f t="shared" si="24"/>
        <v>2020</v>
      </c>
      <c r="D541">
        <f t="shared" si="25"/>
        <v>4</v>
      </c>
      <c r="E541">
        <f t="shared" si="26"/>
        <v>2</v>
      </c>
    </row>
    <row r="542" spans="1:5">
      <c r="A542" s="10">
        <v>44179</v>
      </c>
      <c r="B542" s="9">
        <v>35.43</v>
      </c>
      <c r="C542">
        <f t="shared" si="24"/>
        <v>2020</v>
      </c>
      <c r="D542">
        <f t="shared" si="25"/>
        <v>4</v>
      </c>
      <c r="E542">
        <f t="shared" si="26"/>
        <v>2</v>
      </c>
    </row>
    <row r="543" spans="1:5">
      <c r="A543" s="10">
        <v>44180</v>
      </c>
      <c r="B543" s="9">
        <v>35.889999000000003</v>
      </c>
      <c r="C543">
        <f t="shared" si="24"/>
        <v>2020</v>
      </c>
      <c r="D543">
        <f t="shared" si="25"/>
        <v>4</v>
      </c>
      <c r="E543">
        <f t="shared" si="26"/>
        <v>2</v>
      </c>
    </row>
    <row r="544" spans="1:5">
      <c r="A544" s="10">
        <v>44181</v>
      </c>
      <c r="B544" s="9">
        <v>36.110000999999997</v>
      </c>
      <c r="C544">
        <f t="shared" si="24"/>
        <v>2020</v>
      </c>
      <c r="D544">
        <f t="shared" si="25"/>
        <v>4</v>
      </c>
      <c r="E544">
        <f t="shared" si="26"/>
        <v>2</v>
      </c>
    </row>
    <row r="545" spans="1:5">
      <c r="A545" s="10">
        <v>44182</v>
      </c>
      <c r="B545" s="9">
        <v>36.200001</v>
      </c>
      <c r="C545">
        <f t="shared" si="24"/>
        <v>2020</v>
      </c>
      <c r="D545">
        <f t="shared" si="25"/>
        <v>4</v>
      </c>
      <c r="E545">
        <f t="shared" si="26"/>
        <v>2</v>
      </c>
    </row>
    <row r="546" spans="1:5">
      <c r="A546" s="10">
        <v>44183</v>
      </c>
      <c r="B546" s="9">
        <v>36.099997999999999</v>
      </c>
      <c r="C546">
        <f t="shared" si="24"/>
        <v>2020</v>
      </c>
      <c r="D546">
        <f t="shared" si="25"/>
        <v>4</v>
      </c>
      <c r="E546">
        <f t="shared" si="26"/>
        <v>2</v>
      </c>
    </row>
    <row r="547" spans="1:5">
      <c r="A547" s="10">
        <v>44186</v>
      </c>
      <c r="B547" s="9">
        <v>36.75</v>
      </c>
      <c r="C547">
        <f t="shared" si="24"/>
        <v>2020</v>
      </c>
      <c r="D547">
        <f t="shared" si="25"/>
        <v>4</v>
      </c>
      <c r="E547">
        <f t="shared" si="26"/>
        <v>2</v>
      </c>
    </row>
    <row r="548" spans="1:5">
      <c r="A548" s="10">
        <v>44187</v>
      </c>
      <c r="B548" s="9">
        <v>36</v>
      </c>
      <c r="C548">
        <f t="shared" si="24"/>
        <v>2020</v>
      </c>
      <c r="D548">
        <f t="shared" si="25"/>
        <v>4</v>
      </c>
      <c r="E548">
        <f t="shared" si="26"/>
        <v>2</v>
      </c>
    </row>
    <row r="549" spans="1:5">
      <c r="A549" s="10">
        <v>44188</v>
      </c>
      <c r="B549" s="9">
        <v>36.099997999999999</v>
      </c>
      <c r="C549">
        <f t="shared" si="24"/>
        <v>2020</v>
      </c>
      <c r="D549">
        <f t="shared" si="25"/>
        <v>4</v>
      </c>
      <c r="E549">
        <f t="shared" si="26"/>
        <v>2</v>
      </c>
    </row>
    <row r="550" spans="1:5">
      <c r="A550" s="10">
        <v>44189</v>
      </c>
      <c r="B550" s="9">
        <v>36.459999000000003</v>
      </c>
      <c r="C550">
        <f t="shared" si="24"/>
        <v>2020</v>
      </c>
      <c r="D550">
        <f t="shared" si="25"/>
        <v>4</v>
      </c>
      <c r="E550">
        <f t="shared" si="26"/>
        <v>2</v>
      </c>
    </row>
    <row r="551" spans="1:5">
      <c r="A551" s="10">
        <v>44190</v>
      </c>
      <c r="B551" s="9">
        <v>36.759998000000003</v>
      </c>
      <c r="C551">
        <f t="shared" si="24"/>
        <v>2020</v>
      </c>
      <c r="D551">
        <f t="shared" si="25"/>
        <v>4</v>
      </c>
      <c r="E551">
        <f t="shared" si="26"/>
        <v>2</v>
      </c>
    </row>
    <row r="552" spans="1:5">
      <c r="A552" s="10">
        <v>44193</v>
      </c>
      <c r="B552" s="9">
        <v>35.979999999999997</v>
      </c>
      <c r="C552">
        <f t="shared" si="24"/>
        <v>2020</v>
      </c>
      <c r="D552">
        <f t="shared" si="25"/>
        <v>4</v>
      </c>
      <c r="E552">
        <f t="shared" si="26"/>
        <v>2</v>
      </c>
    </row>
    <row r="553" spans="1:5">
      <c r="A553" s="10">
        <v>44194</v>
      </c>
      <c r="B553" s="9">
        <v>35.900002000000001</v>
      </c>
      <c r="C553">
        <f t="shared" si="24"/>
        <v>2020</v>
      </c>
      <c r="D553">
        <f t="shared" si="25"/>
        <v>4</v>
      </c>
      <c r="E553">
        <f t="shared" si="26"/>
        <v>2</v>
      </c>
    </row>
    <row r="554" spans="1:5">
      <c r="A554" s="10">
        <v>44195</v>
      </c>
      <c r="B554" s="9">
        <v>35.709999000000003</v>
      </c>
      <c r="C554">
        <f t="shared" si="24"/>
        <v>2020</v>
      </c>
      <c r="D554">
        <f t="shared" si="25"/>
        <v>4</v>
      </c>
      <c r="E554">
        <f t="shared" si="26"/>
        <v>2</v>
      </c>
    </row>
    <row r="555" spans="1:5">
      <c r="A555" s="10">
        <v>44196</v>
      </c>
      <c r="B555" s="9">
        <v>36.130001</v>
      </c>
      <c r="C555">
        <f t="shared" si="24"/>
        <v>2020</v>
      </c>
      <c r="D555">
        <f t="shared" si="25"/>
        <v>4</v>
      </c>
      <c r="E555">
        <f t="shared" si="26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O53"/>
  <sheetViews>
    <sheetView topLeftCell="A16" workbookViewId="0">
      <selection activeCell="A44" sqref="A44:XFD44"/>
    </sheetView>
  </sheetViews>
  <sheetFormatPr defaultColWidth="54.5703125" defaultRowHeight="15"/>
  <cols>
    <col min="1" max="1" width="54.140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1" width="13" bestFit="1" customWidth="1"/>
    <col min="12" max="15" width="14.28515625" bestFit="1" customWidth="1"/>
  </cols>
  <sheetData>
    <row r="1" spans="1:15">
      <c r="A1" s="1" t="s">
        <v>30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43100</v>
      </c>
      <c r="M1" s="2">
        <v>42735</v>
      </c>
      <c r="N1" s="2">
        <v>42369</v>
      </c>
      <c r="O1" s="2">
        <v>42004</v>
      </c>
    </row>
    <row r="2" spans="1:15">
      <c r="A2" s="3" t="s">
        <v>31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>
      <c r="A3" s="4" t="s">
        <v>32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N3" s="4" t="s">
        <v>45</v>
      </c>
      <c r="O3" s="4" t="s">
        <v>46</v>
      </c>
    </row>
    <row r="4" spans="1:15">
      <c r="A4" s="4" t="s">
        <v>47</v>
      </c>
      <c r="B4" s="4"/>
      <c r="C4" s="4"/>
      <c r="D4" s="4"/>
      <c r="E4" s="4"/>
      <c r="F4" s="4"/>
      <c r="G4" s="4"/>
      <c r="H4" s="4" t="s">
        <v>48</v>
      </c>
      <c r="I4" s="4" t="s">
        <v>49</v>
      </c>
      <c r="J4" s="4" t="s">
        <v>50</v>
      </c>
      <c r="K4" s="4" t="s">
        <v>51</v>
      </c>
      <c r="L4" s="4" t="s">
        <v>52</v>
      </c>
      <c r="M4" s="4" t="s">
        <v>52</v>
      </c>
      <c r="N4" s="4" t="s">
        <v>52</v>
      </c>
      <c r="O4" s="4">
        <v>8600</v>
      </c>
    </row>
    <row r="5" spans="1:15">
      <c r="A5" s="4" t="s">
        <v>53</v>
      </c>
      <c r="B5" s="4" t="s">
        <v>54</v>
      </c>
      <c r="C5" s="4" t="s">
        <v>55</v>
      </c>
      <c r="D5" s="4" t="s">
        <v>56</v>
      </c>
      <c r="E5" s="4" t="s">
        <v>57</v>
      </c>
      <c r="F5" s="4" t="s">
        <v>58</v>
      </c>
      <c r="G5" s="4" t="s">
        <v>59</v>
      </c>
      <c r="H5" s="4" t="s">
        <v>60</v>
      </c>
      <c r="I5" s="4" t="s">
        <v>61</v>
      </c>
      <c r="J5" s="4" t="s">
        <v>62</v>
      </c>
      <c r="K5" s="4" t="s">
        <v>63</v>
      </c>
      <c r="L5" s="4" t="s">
        <v>64</v>
      </c>
      <c r="M5" s="4" t="s">
        <v>65</v>
      </c>
      <c r="N5" s="4" t="s">
        <v>66</v>
      </c>
      <c r="O5" s="4" t="s">
        <v>67</v>
      </c>
    </row>
    <row r="6" spans="1:15">
      <c r="A6" s="4" t="s">
        <v>68</v>
      </c>
      <c r="B6" s="4" t="s">
        <v>69</v>
      </c>
      <c r="C6" s="4" t="s">
        <v>70</v>
      </c>
      <c r="D6" s="4" t="s">
        <v>71</v>
      </c>
      <c r="E6" s="4" t="s">
        <v>72</v>
      </c>
      <c r="F6" s="4" t="s">
        <v>73</v>
      </c>
      <c r="G6" s="4" t="s">
        <v>74</v>
      </c>
      <c r="H6" s="4" t="s">
        <v>75</v>
      </c>
      <c r="I6" s="4" t="s">
        <v>76</v>
      </c>
      <c r="J6" s="4" t="s">
        <v>77</v>
      </c>
      <c r="K6" s="4" t="s">
        <v>78</v>
      </c>
      <c r="L6" s="4" t="s">
        <v>79</v>
      </c>
      <c r="M6" s="4" t="s">
        <v>80</v>
      </c>
      <c r="N6" s="4" t="s">
        <v>81</v>
      </c>
      <c r="O6" s="4" t="s">
        <v>82</v>
      </c>
    </row>
    <row r="7" spans="1:15">
      <c r="A7" s="4" t="s">
        <v>83</v>
      </c>
      <c r="B7" s="4" t="s">
        <v>84</v>
      </c>
      <c r="C7" s="4" t="s">
        <v>85</v>
      </c>
      <c r="D7" s="4" t="s">
        <v>86</v>
      </c>
      <c r="E7" s="4" t="s">
        <v>87</v>
      </c>
      <c r="F7" s="4" t="s">
        <v>88</v>
      </c>
      <c r="G7" s="4" t="s">
        <v>89</v>
      </c>
      <c r="H7" s="4" t="s">
        <v>90</v>
      </c>
      <c r="I7" s="4" t="s">
        <v>91</v>
      </c>
      <c r="J7" s="4" t="s">
        <v>62</v>
      </c>
      <c r="K7" s="4" t="s">
        <v>63</v>
      </c>
      <c r="L7" s="4" t="s">
        <v>92</v>
      </c>
      <c r="M7" s="4" t="s">
        <v>93</v>
      </c>
      <c r="N7" s="4" t="s">
        <v>94</v>
      </c>
      <c r="O7" s="4" t="s">
        <v>95</v>
      </c>
    </row>
    <row r="8" spans="1:15">
      <c r="A8" s="4" t="s">
        <v>96</v>
      </c>
      <c r="B8" s="4" t="s">
        <v>97</v>
      </c>
      <c r="C8" s="4" t="s">
        <v>98</v>
      </c>
      <c r="D8" s="4" t="s">
        <v>99</v>
      </c>
      <c r="E8" s="4" t="s">
        <v>100</v>
      </c>
      <c r="F8" s="4" t="s">
        <v>101</v>
      </c>
      <c r="G8" s="4" t="s">
        <v>102</v>
      </c>
      <c r="H8" s="4" t="s">
        <v>103</v>
      </c>
      <c r="I8" s="4" t="s">
        <v>104</v>
      </c>
      <c r="J8" s="4" t="s">
        <v>105</v>
      </c>
      <c r="K8" s="4" t="s">
        <v>106</v>
      </c>
      <c r="L8" s="4" t="s">
        <v>107</v>
      </c>
      <c r="M8" s="4" t="s">
        <v>108</v>
      </c>
      <c r="N8" s="4" t="s">
        <v>109</v>
      </c>
      <c r="O8" s="4" t="s">
        <v>110</v>
      </c>
    </row>
    <row r="9" spans="1:15">
      <c r="A9" s="4" t="s">
        <v>111</v>
      </c>
      <c r="B9" s="4" t="s">
        <v>112</v>
      </c>
      <c r="C9" s="4" t="s">
        <v>113</v>
      </c>
      <c r="D9" s="4" t="s">
        <v>114</v>
      </c>
      <c r="E9" s="4" t="s">
        <v>115</v>
      </c>
      <c r="F9" s="4" t="s">
        <v>116</v>
      </c>
      <c r="G9" s="4" t="s">
        <v>117</v>
      </c>
      <c r="H9" s="4" t="s">
        <v>118</v>
      </c>
      <c r="I9" s="4" t="s">
        <v>119</v>
      </c>
      <c r="J9" s="4" t="s">
        <v>120</v>
      </c>
      <c r="K9" s="4" t="s">
        <v>52</v>
      </c>
      <c r="L9" s="4" t="s">
        <v>121</v>
      </c>
      <c r="M9" s="4" t="s">
        <v>52</v>
      </c>
      <c r="N9" s="4" t="s">
        <v>122</v>
      </c>
      <c r="O9" s="4" t="s">
        <v>123</v>
      </c>
    </row>
    <row r="10" spans="1:15">
      <c r="A10" s="4" t="s">
        <v>124</v>
      </c>
      <c r="B10" s="4" t="s">
        <v>112</v>
      </c>
      <c r="C10" s="4" t="s">
        <v>113</v>
      </c>
      <c r="D10" s="4" t="s">
        <v>114</v>
      </c>
      <c r="E10" s="4" t="s">
        <v>115</v>
      </c>
      <c r="F10" s="4" t="s">
        <v>116</v>
      </c>
      <c r="G10" s="4" t="s">
        <v>117</v>
      </c>
      <c r="H10" s="4" t="s">
        <v>118</v>
      </c>
      <c r="I10" s="4" t="s">
        <v>119</v>
      </c>
      <c r="J10" s="4" t="s">
        <v>120</v>
      </c>
      <c r="K10" s="4" t="s">
        <v>125</v>
      </c>
      <c r="L10" s="4" t="s">
        <v>121</v>
      </c>
      <c r="M10" s="4" t="s">
        <v>126</v>
      </c>
      <c r="N10" s="4" t="s">
        <v>122</v>
      </c>
      <c r="O10" s="4" t="s">
        <v>123</v>
      </c>
    </row>
    <row r="11" spans="1:15">
      <c r="A11" s="4" t="s">
        <v>127</v>
      </c>
      <c r="B11" s="4" t="s">
        <v>128</v>
      </c>
      <c r="C11" s="4" t="s">
        <v>129</v>
      </c>
      <c r="D11" s="4" t="s">
        <v>130</v>
      </c>
      <c r="E11" s="4" t="s">
        <v>131</v>
      </c>
      <c r="F11" s="4" t="s">
        <v>132</v>
      </c>
      <c r="G11" s="4" t="s">
        <v>133</v>
      </c>
      <c r="H11" s="4" t="s">
        <v>134</v>
      </c>
      <c r="I11" s="4" t="s">
        <v>135</v>
      </c>
      <c r="J11" s="4" t="s">
        <v>136</v>
      </c>
      <c r="K11" s="4" t="s">
        <v>137</v>
      </c>
      <c r="L11" s="4" t="s">
        <v>138</v>
      </c>
      <c r="M11" s="4" t="s">
        <v>139</v>
      </c>
      <c r="N11" s="4" t="s">
        <v>140</v>
      </c>
      <c r="O11" s="4" t="s">
        <v>141</v>
      </c>
    </row>
    <row r="12" spans="1:15">
      <c r="A12" s="4" t="s">
        <v>142</v>
      </c>
      <c r="B12" s="4" t="s">
        <v>143</v>
      </c>
      <c r="C12" s="4" t="s">
        <v>144</v>
      </c>
      <c r="D12" s="4" t="s">
        <v>145</v>
      </c>
      <c r="E12" s="4" t="s">
        <v>145</v>
      </c>
      <c r="F12" s="4" t="s">
        <v>146</v>
      </c>
      <c r="G12" s="4" t="s">
        <v>147</v>
      </c>
      <c r="H12" s="4" t="s">
        <v>148</v>
      </c>
      <c r="I12" s="4" t="s">
        <v>149</v>
      </c>
      <c r="J12" s="4" t="s">
        <v>150</v>
      </c>
      <c r="K12" s="4" t="s">
        <v>151</v>
      </c>
      <c r="L12" s="4" t="s">
        <v>152</v>
      </c>
      <c r="M12" s="4" t="s">
        <v>153</v>
      </c>
      <c r="N12" s="4" t="s">
        <v>52</v>
      </c>
      <c r="O12" s="4" t="s">
        <v>154</v>
      </c>
    </row>
    <row r="13" spans="1:15">
      <c r="A13" s="3" t="s">
        <v>2</v>
      </c>
      <c r="B13" s="4" t="s">
        <v>155</v>
      </c>
      <c r="C13" s="4" t="s">
        <v>156</v>
      </c>
      <c r="D13" s="4" t="s">
        <v>157</v>
      </c>
      <c r="E13" s="4" t="s">
        <v>158</v>
      </c>
      <c r="F13" s="4" t="s">
        <v>159</v>
      </c>
      <c r="G13" s="4" t="s">
        <v>160</v>
      </c>
      <c r="H13" s="4" t="s">
        <v>161</v>
      </c>
      <c r="I13" s="4" t="s">
        <v>162</v>
      </c>
      <c r="J13" s="4" t="s">
        <v>163</v>
      </c>
      <c r="K13" s="4" t="s">
        <v>164</v>
      </c>
      <c r="L13" s="4" t="s">
        <v>165</v>
      </c>
      <c r="M13" s="4" t="s">
        <v>166</v>
      </c>
      <c r="N13" s="4" t="s">
        <v>167</v>
      </c>
      <c r="O13" s="4" t="s">
        <v>168</v>
      </c>
    </row>
    <row r="14" spans="1:15">
      <c r="A14" s="3" t="s">
        <v>169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>
      <c r="A15" s="4" t="s">
        <v>170</v>
      </c>
      <c r="B15" s="4" t="s">
        <v>171</v>
      </c>
      <c r="C15" s="4" t="s">
        <v>172</v>
      </c>
      <c r="D15" s="4" t="s">
        <v>173</v>
      </c>
      <c r="E15" s="4" t="s">
        <v>174</v>
      </c>
      <c r="F15" s="4" t="s">
        <v>175</v>
      </c>
      <c r="G15" s="4" t="s">
        <v>176</v>
      </c>
      <c r="H15" s="4" t="s">
        <v>177</v>
      </c>
      <c r="I15" s="4" t="s">
        <v>178</v>
      </c>
      <c r="J15" s="4" t="s">
        <v>179</v>
      </c>
      <c r="K15" s="4" t="s">
        <v>180</v>
      </c>
      <c r="L15" s="4" t="s">
        <v>181</v>
      </c>
      <c r="M15" s="4" t="s">
        <v>182</v>
      </c>
      <c r="N15" s="4" t="s">
        <v>183</v>
      </c>
      <c r="O15" s="4" t="s">
        <v>184</v>
      </c>
    </row>
    <row r="16" spans="1:15">
      <c r="A16" s="4" t="s">
        <v>185</v>
      </c>
      <c r="B16" s="4" t="s">
        <v>186</v>
      </c>
      <c r="C16" s="4" t="s">
        <v>187</v>
      </c>
      <c r="D16" s="4" t="s">
        <v>188</v>
      </c>
      <c r="E16" s="4" t="s">
        <v>189</v>
      </c>
      <c r="F16" s="4" t="s">
        <v>190</v>
      </c>
      <c r="G16" s="4" t="s">
        <v>191</v>
      </c>
      <c r="H16" s="4" t="s">
        <v>192</v>
      </c>
      <c r="I16" s="4" t="s">
        <v>193</v>
      </c>
      <c r="J16" s="4" t="s">
        <v>194</v>
      </c>
      <c r="K16" s="4" t="s">
        <v>195</v>
      </c>
      <c r="L16" s="4" t="s">
        <v>196</v>
      </c>
      <c r="M16" s="4" t="s">
        <v>197</v>
      </c>
      <c r="N16" s="4" t="s">
        <v>198</v>
      </c>
      <c r="O16" s="4" t="s">
        <v>199</v>
      </c>
    </row>
    <row r="17" spans="1:15">
      <c r="A17" s="4" t="s">
        <v>200</v>
      </c>
      <c r="B17" s="4" t="s">
        <v>201</v>
      </c>
      <c r="C17" s="4" t="s">
        <v>202</v>
      </c>
      <c r="D17" s="4" t="s">
        <v>203</v>
      </c>
      <c r="E17" s="4" t="s">
        <v>204</v>
      </c>
      <c r="F17" s="4" t="s">
        <v>205</v>
      </c>
      <c r="G17" s="4" t="s">
        <v>206</v>
      </c>
      <c r="H17" s="4" t="s">
        <v>207</v>
      </c>
      <c r="I17" s="4" t="s">
        <v>208</v>
      </c>
      <c r="J17" s="4" t="s">
        <v>209</v>
      </c>
      <c r="K17" s="4" t="s">
        <v>210</v>
      </c>
      <c r="L17" s="4" t="s">
        <v>211</v>
      </c>
      <c r="M17" s="4" t="s">
        <v>212</v>
      </c>
      <c r="N17" s="4" t="s">
        <v>213</v>
      </c>
      <c r="O17" s="4" t="s">
        <v>214</v>
      </c>
    </row>
    <row r="18" spans="1:15">
      <c r="A18" s="4" t="s">
        <v>215</v>
      </c>
      <c r="B18" s="4" t="s">
        <v>216</v>
      </c>
      <c r="C18" s="4" t="s">
        <v>217</v>
      </c>
      <c r="D18" s="4" t="s">
        <v>218</v>
      </c>
      <c r="E18" s="4" t="s">
        <v>219</v>
      </c>
      <c r="F18" s="4" t="s">
        <v>220</v>
      </c>
      <c r="G18" s="4" t="s">
        <v>221</v>
      </c>
      <c r="H18" s="4" t="s">
        <v>222</v>
      </c>
      <c r="I18" s="4" t="s">
        <v>223</v>
      </c>
      <c r="J18" s="4" t="s">
        <v>224</v>
      </c>
      <c r="K18" s="4" t="s">
        <v>225</v>
      </c>
      <c r="L18" s="4" t="s">
        <v>226</v>
      </c>
      <c r="M18" s="4" t="s">
        <v>227</v>
      </c>
      <c r="N18" s="4" t="s">
        <v>228</v>
      </c>
      <c r="O18" s="4" t="s">
        <v>229</v>
      </c>
    </row>
    <row r="19" spans="1:15">
      <c r="A19" s="4" t="s">
        <v>230</v>
      </c>
      <c r="B19" s="4" t="s">
        <v>231</v>
      </c>
      <c r="C19" s="4" t="s">
        <v>232</v>
      </c>
      <c r="D19" s="4" t="s">
        <v>233</v>
      </c>
      <c r="E19" s="4" t="s">
        <v>234</v>
      </c>
      <c r="F19" s="4" t="s">
        <v>235</v>
      </c>
      <c r="G19" s="4" t="s">
        <v>236</v>
      </c>
      <c r="H19" s="4" t="s">
        <v>237</v>
      </c>
      <c r="I19" s="4" t="s">
        <v>238</v>
      </c>
      <c r="J19" s="4" t="s">
        <v>239</v>
      </c>
      <c r="K19" s="4" t="s">
        <v>240</v>
      </c>
      <c r="L19" s="4" t="s">
        <v>241</v>
      </c>
      <c r="M19" s="4" t="s">
        <v>242</v>
      </c>
      <c r="N19" s="4" t="s">
        <v>243</v>
      </c>
      <c r="O19" s="4" t="s">
        <v>244</v>
      </c>
    </row>
    <row r="20" spans="1:15">
      <c r="A20" s="4" t="s">
        <v>245</v>
      </c>
      <c r="B20" s="4" t="s">
        <v>246</v>
      </c>
      <c r="C20" s="4" t="s">
        <v>247</v>
      </c>
      <c r="D20" s="4" t="s">
        <v>248</v>
      </c>
      <c r="E20" s="4" t="s">
        <v>249</v>
      </c>
      <c r="F20" s="4" t="s">
        <v>250</v>
      </c>
      <c r="G20" s="4" t="s">
        <v>251</v>
      </c>
      <c r="H20" s="4" t="s">
        <v>252</v>
      </c>
      <c r="I20" s="4" t="s">
        <v>253</v>
      </c>
      <c r="J20" s="4" t="s">
        <v>254</v>
      </c>
      <c r="K20" s="4" t="s">
        <v>255</v>
      </c>
      <c r="L20" s="4" t="s">
        <v>256</v>
      </c>
      <c r="M20" s="4" t="s">
        <v>257</v>
      </c>
      <c r="N20" s="4" t="s">
        <v>258</v>
      </c>
      <c r="O20" s="4" t="s">
        <v>259</v>
      </c>
    </row>
    <row r="21" spans="1:15">
      <c r="A21" s="4" t="s">
        <v>260</v>
      </c>
      <c r="B21" s="4" t="s">
        <v>261</v>
      </c>
      <c r="C21" s="4" t="s">
        <v>262</v>
      </c>
      <c r="D21" s="4" t="s">
        <v>263</v>
      </c>
      <c r="E21" s="4" t="s">
        <v>264</v>
      </c>
      <c r="F21" s="4" t="s">
        <v>265</v>
      </c>
      <c r="G21" s="4" t="s">
        <v>266</v>
      </c>
      <c r="H21" s="4" t="s">
        <v>267</v>
      </c>
      <c r="I21" s="4" t="s">
        <v>268</v>
      </c>
      <c r="J21" s="4" t="s">
        <v>269</v>
      </c>
      <c r="K21" s="4" t="s">
        <v>270</v>
      </c>
      <c r="L21" s="4" t="s">
        <v>271</v>
      </c>
      <c r="M21" s="4" t="s">
        <v>272</v>
      </c>
      <c r="N21" s="4" t="s">
        <v>273</v>
      </c>
      <c r="O21" s="4" t="s">
        <v>274</v>
      </c>
    </row>
    <row r="22" spans="1:15">
      <c r="A22" s="4" t="s">
        <v>275</v>
      </c>
      <c r="B22" s="4" t="s">
        <v>276</v>
      </c>
      <c r="C22" s="4" t="s">
        <v>277</v>
      </c>
      <c r="D22" s="4" t="s">
        <v>278</v>
      </c>
      <c r="E22" s="4" t="s">
        <v>279</v>
      </c>
      <c r="F22" s="4" t="s">
        <v>280</v>
      </c>
      <c r="G22" s="4" t="s">
        <v>281</v>
      </c>
      <c r="H22" s="4" t="s">
        <v>282</v>
      </c>
      <c r="I22" s="4" t="s">
        <v>283</v>
      </c>
      <c r="J22" s="4" t="s">
        <v>284</v>
      </c>
      <c r="K22" s="4" t="s">
        <v>285</v>
      </c>
      <c r="L22" s="4" t="s">
        <v>286</v>
      </c>
      <c r="M22" s="4" t="s">
        <v>287</v>
      </c>
      <c r="N22" s="4" t="s">
        <v>52</v>
      </c>
      <c r="O22" s="4" t="s">
        <v>288</v>
      </c>
    </row>
    <row r="23" spans="1:15">
      <c r="A23" s="3" t="s">
        <v>289</v>
      </c>
      <c r="B23" s="4" t="s">
        <v>290</v>
      </c>
      <c r="C23" s="4" t="s">
        <v>291</v>
      </c>
      <c r="D23" s="4" t="s">
        <v>292</v>
      </c>
      <c r="E23" s="4" t="s">
        <v>293</v>
      </c>
      <c r="F23" s="4" t="s">
        <v>294</v>
      </c>
      <c r="G23" s="4" t="s">
        <v>295</v>
      </c>
      <c r="H23" s="4" t="s">
        <v>296</v>
      </c>
      <c r="I23" s="4" t="s">
        <v>297</v>
      </c>
      <c r="J23" s="4" t="s">
        <v>298</v>
      </c>
      <c r="K23" s="4" t="s">
        <v>299</v>
      </c>
      <c r="L23" s="4" t="s">
        <v>300</v>
      </c>
      <c r="M23" s="4" t="s">
        <v>301</v>
      </c>
      <c r="N23" s="4" t="s">
        <v>302</v>
      </c>
      <c r="O23" s="4" t="s">
        <v>303</v>
      </c>
    </row>
    <row r="24" spans="1:15">
      <c r="A24" s="3" t="s">
        <v>304</v>
      </c>
      <c r="B24" s="4" t="s">
        <v>305</v>
      </c>
      <c r="C24" s="4" t="s">
        <v>306</v>
      </c>
      <c r="D24" s="4" t="s">
        <v>307</v>
      </c>
      <c r="E24" s="4" t="s">
        <v>308</v>
      </c>
      <c r="F24" s="4" t="s">
        <v>309</v>
      </c>
      <c r="G24" s="4" t="s">
        <v>310</v>
      </c>
      <c r="H24" s="4" t="s">
        <v>311</v>
      </c>
      <c r="I24" s="4" t="s">
        <v>312</v>
      </c>
      <c r="J24" s="4" t="s">
        <v>313</v>
      </c>
      <c r="K24" s="4" t="s">
        <v>314</v>
      </c>
      <c r="L24" s="4" t="s">
        <v>315</v>
      </c>
      <c r="M24" s="4" t="s">
        <v>316</v>
      </c>
      <c r="N24" s="4" t="s">
        <v>317</v>
      </c>
      <c r="O24" s="4" t="s">
        <v>318</v>
      </c>
    </row>
    <row r="25" spans="1:15">
      <c r="A25" s="3" t="s">
        <v>319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>
      <c r="A26" s="4" t="s">
        <v>320</v>
      </c>
      <c r="B26" s="4"/>
      <c r="C26" s="4"/>
      <c r="D26" s="4"/>
      <c r="E26" s="4"/>
      <c r="F26" s="4"/>
      <c r="G26" s="4"/>
      <c r="H26" s="4" t="s">
        <v>52</v>
      </c>
      <c r="I26" s="4" t="s">
        <v>52</v>
      </c>
      <c r="J26" s="4" t="s">
        <v>52</v>
      </c>
      <c r="K26" s="4" t="s">
        <v>321</v>
      </c>
      <c r="L26" s="4" t="s">
        <v>52</v>
      </c>
      <c r="M26" s="4" t="s">
        <v>322</v>
      </c>
      <c r="N26" s="4" t="s">
        <v>52</v>
      </c>
      <c r="O26" s="4" t="s">
        <v>52</v>
      </c>
    </row>
    <row r="27" spans="1:15">
      <c r="A27" s="4" t="s">
        <v>323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">
        <v>324</v>
      </c>
      <c r="N27" s="4" t="s">
        <v>325</v>
      </c>
      <c r="O27" s="4" t="s">
        <v>52</v>
      </c>
    </row>
    <row r="28" spans="1:15">
      <c r="A28" s="4" t="s">
        <v>326</v>
      </c>
      <c r="B28" s="4" t="s">
        <v>327</v>
      </c>
      <c r="C28" s="4" t="s">
        <v>328</v>
      </c>
      <c r="D28" s="4" t="s">
        <v>329</v>
      </c>
      <c r="E28" s="4" t="s">
        <v>330</v>
      </c>
      <c r="F28" s="4" t="s">
        <v>331</v>
      </c>
      <c r="G28" s="4" t="s">
        <v>332</v>
      </c>
      <c r="H28" s="4" t="s">
        <v>333</v>
      </c>
      <c r="I28" s="4" t="s">
        <v>334</v>
      </c>
      <c r="J28" s="4" t="s">
        <v>335</v>
      </c>
      <c r="K28" s="4" t="s">
        <v>336</v>
      </c>
      <c r="L28" s="4" t="s">
        <v>337</v>
      </c>
      <c r="M28" s="4" t="s">
        <v>338</v>
      </c>
      <c r="N28" s="4" t="s">
        <v>339</v>
      </c>
      <c r="O28" s="4" t="s">
        <v>340</v>
      </c>
    </row>
    <row r="29" spans="1:15">
      <c r="A29" s="4" t="s">
        <v>341</v>
      </c>
      <c r="B29" s="4" t="s">
        <v>327</v>
      </c>
      <c r="C29" s="4" t="s">
        <v>328</v>
      </c>
      <c r="D29" s="4" t="s">
        <v>329</v>
      </c>
      <c r="E29" s="4" t="s">
        <v>330</v>
      </c>
      <c r="F29" s="4" t="s">
        <v>331</v>
      </c>
      <c r="G29" s="4" t="s">
        <v>332</v>
      </c>
      <c r="H29" s="4" t="s">
        <v>52</v>
      </c>
      <c r="I29" s="4" t="s">
        <v>334</v>
      </c>
      <c r="J29" s="4" t="s">
        <v>52</v>
      </c>
      <c r="K29" s="4" t="s">
        <v>336</v>
      </c>
      <c r="L29" s="4" t="s">
        <v>337</v>
      </c>
      <c r="M29" s="4" t="s">
        <v>52</v>
      </c>
      <c r="N29" s="4" t="s">
        <v>52</v>
      </c>
      <c r="O29" s="4" t="s">
        <v>340</v>
      </c>
    </row>
    <row r="30" spans="1:15">
      <c r="A30" s="4" t="s">
        <v>342</v>
      </c>
      <c r="B30" s="4" t="s">
        <v>52</v>
      </c>
      <c r="C30" s="4" t="s">
        <v>52</v>
      </c>
      <c r="D30" s="4" t="s">
        <v>343</v>
      </c>
      <c r="E30" s="4" t="s">
        <v>344</v>
      </c>
      <c r="F30" s="4" t="s">
        <v>345</v>
      </c>
      <c r="G30" s="4" t="s">
        <v>346</v>
      </c>
      <c r="H30" s="4" t="s">
        <v>347</v>
      </c>
      <c r="I30" s="4" t="s">
        <v>348</v>
      </c>
      <c r="J30" s="4" t="s">
        <v>349</v>
      </c>
      <c r="K30" s="4" t="s">
        <v>350</v>
      </c>
      <c r="L30" s="4" t="s">
        <v>351</v>
      </c>
      <c r="M30" s="4" t="s">
        <v>352</v>
      </c>
      <c r="N30" s="4" t="s">
        <v>353</v>
      </c>
      <c r="O30" s="4" t="s">
        <v>354</v>
      </c>
    </row>
    <row r="31" spans="1:15">
      <c r="A31" s="4" t="s">
        <v>355</v>
      </c>
      <c r="B31" s="4" t="s">
        <v>356</v>
      </c>
      <c r="C31" s="4" t="s">
        <v>357</v>
      </c>
      <c r="D31" s="4" t="s">
        <v>358</v>
      </c>
      <c r="E31" s="4" t="s">
        <v>359</v>
      </c>
      <c r="F31" s="4" t="s">
        <v>360</v>
      </c>
      <c r="G31" s="4" t="s">
        <v>361</v>
      </c>
      <c r="H31" s="4" t="s">
        <v>362</v>
      </c>
      <c r="I31" s="4" t="s">
        <v>363</v>
      </c>
      <c r="J31" s="4" t="s">
        <v>364</v>
      </c>
      <c r="K31" s="4" t="s">
        <v>365</v>
      </c>
      <c r="L31" s="4" t="s">
        <v>366</v>
      </c>
      <c r="M31" s="4" t="s">
        <v>367</v>
      </c>
      <c r="N31" s="4" t="s">
        <v>368</v>
      </c>
      <c r="O31" s="4" t="s">
        <v>369</v>
      </c>
    </row>
    <row r="32" spans="1:15">
      <c r="A32" s="4" t="s">
        <v>370</v>
      </c>
      <c r="B32" s="4" t="s">
        <v>371</v>
      </c>
      <c r="C32" s="4" t="s">
        <v>372</v>
      </c>
      <c r="D32" s="4" t="s">
        <v>373</v>
      </c>
      <c r="E32" s="4" t="s">
        <v>374</v>
      </c>
      <c r="F32" s="4" t="s">
        <v>375</v>
      </c>
      <c r="G32" s="4" t="s">
        <v>376</v>
      </c>
      <c r="H32" s="4" t="s">
        <v>377</v>
      </c>
      <c r="I32" s="4" t="s">
        <v>378</v>
      </c>
      <c r="J32" s="4" t="s">
        <v>379</v>
      </c>
      <c r="K32" s="4" t="s">
        <v>380</v>
      </c>
      <c r="L32" s="4" t="s">
        <v>381</v>
      </c>
      <c r="M32" s="4" t="s">
        <v>382</v>
      </c>
      <c r="N32" s="4" t="s">
        <v>383</v>
      </c>
      <c r="O32" s="4" t="s">
        <v>384</v>
      </c>
    </row>
    <row r="33" spans="1:15">
      <c r="A33" s="4" t="s">
        <v>385</v>
      </c>
      <c r="B33" s="4" t="s">
        <v>386</v>
      </c>
      <c r="C33" s="4" t="s">
        <v>387</v>
      </c>
      <c r="D33" s="4" t="s">
        <v>388</v>
      </c>
      <c r="E33" s="4" t="s">
        <v>389</v>
      </c>
      <c r="F33" s="4" t="s">
        <v>390</v>
      </c>
      <c r="G33" s="4" t="s">
        <v>391</v>
      </c>
      <c r="H33" s="4" t="s">
        <v>392</v>
      </c>
      <c r="I33" s="4" t="s">
        <v>393</v>
      </c>
      <c r="J33" s="4" t="s">
        <v>394</v>
      </c>
      <c r="K33" s="4" t="s">
        <v>52</v>
      </c>
      <c r="L33" s="4" t="s">
        <v>395</v>
      </c>
      <c r="M33" s="4" t="s">
        <v>52</v>
      </c>
      <c r="N33" s="4" t="s">
        <v>396</v>
      </c>
      <c r="O33" s="4" t="s">
        <v>397</v>
      </c>
    </row>
    <row r="34" spans="1:15">
      <c r="A34" s="4" t="s">
        <v>398</v>
      </c>
      <c r="B34" s="4" t="s">
        <v>399</v>
      </c>
      <c r="C34" s="4" t="s">
        <v>399</v>
      </c>
      <c r="D34" s="4" t="s">
        <v>52</v>
      </c>
      <c r="E34" s="4" t="s">
        <v>52</v>
      </c>
      <c r="F34" s="4" t="s">
        <v>52</v>
      </c>
      <c r="G34" s="4" t="s">
        <v>52</v>
      </c>
      <c r="H34" s="4"/>
      <c r="I34" s="4"/>
      <c r="J34" s="4"/>
      <c r="K34" s="4"/>
      <c r="L34" s="4"/>
      <c r="M34" s="4"/>
      <c r="N34" s="4"/>
      <c r="O34" s="4"/>
    </row>
    <row r="35" spans="1:15">
      <c r="A35" s="4" t="s">
        <v>400</v>
      </c>
      <c r="B35" s="4"/>
      <c r="C35" s="4"/>
      <c r="D35" s="4"/>
      <c r="E35" s="4"/>
      <c r="F35" s="4"/>
      <c r="G35" s="4"/>
      <c r="H35" s="4" t="s">
        <v>52</v>
      </c>
      <c r="I35" s="4" t="s">
        <v>401</v>
      </c>
      <c r="J35" s="4" t="s">
        <v>402</v>
      </c>
      <c r="K35" s="4" t="s">
        <v>52</v>
      </c>
      <c r="L35" s="4" t="s">
        <v>52</v>
      </c>
      <c r="M35" s="4"/>
      <c r="N35" s="4"/>
      <c r="O35" s="4"/>
    </row>
    <row r="36" spans="1:15">
      <c r="A36" s="4" t="s">
        <v>403</v>
      </c>
      <c r="B36" s="4" t="s">
        <v>404</v>
      </c>
      <c r="C36" s="4" t="s">
        <v>405</v>
      </c>
      <c r="D36" s="4" t="s">
        <v>388</v>
      </c>
      <c r="E36" s="4" t="s">
        <v>389</v>
      </c>
      <c r="F36" s="4" t="s">
        <v>390</v>
      </c>
      <c r="G36" s="4" t="s">
        <v>391</v>
      </c>
      <c r="H36" s="4" t="s">
        <v>392</v>
      </c>
      <c r="I36" s="4" t="s">
        <v>406</v>
      </c>
      <c r="J36" s="4" t="s">
        <v>407</v>
      </c>
      <c r="K36" s="4" t="s">
        <v>408</v>
      </c>
      <c r="L36" s="4" t="s">
        <v>395</v>
      </c>
      <c r="M36" s="4" t="s">
        <v>409</v>
      </c>
      <c r="N36" s="4" t="s">
        <v>396</v>
      </c>
      <c r="O36" s="4" t="s">
        <v>397</v>
      </c>
    </row>
    <row r="37" spans="1:15">
      <c r="A37" s="4" t="s">
        <v>410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52</v>
      </c>
      <c r="N37" s="4" t="s">
        <v>52</v>
      </c>
      <c r="O37" s="4" t="s">
        <v>411</v>
      </c>
    </row>
    <row r="38" spans="1:15">
      <c r="A38" s="3" t="s">
        <v>4</v>
      </c>
      <c r="B38" s="4" t="s">
        <v>412</v>
      </c>
      <c r="C38" s="4" t="s">
        <v>413</v>
      </c>
      <c r="D38" s="4" t="s">
        <v>414</v>
      </c>
      <c r="E38" s="4" t="s">
        <v>415</v>
      </c>
      <c r="F38" s="4" t="s">
        <v>416</v>
      </c>
      <c r="G38" s="4" t="s">
        <v>417</v>
      </c>
      <c r="H38" s="4" t="s">
        <v>418</v>
      </c>
      <c r="I38" s="4" t="s">
        <v>419</v>
      </c>
      <c r="J38" s="4" t="s">
        <v>420</v>
      </c>
      <c r="K38" s="4" t="s">
        <v>128</v>
      </c>
      <c r="L38" s="4" t="s">
        <v>421</v>
      </c>
      <c r="M38" s="4" t="s">
        <v>422</v>
      </c>
      <c r="N38" s="4" t="s">
        <v>423</v>
      </c>
      <c r="O38" s="4" t="s">
        <v>424</v>
      </c>
    </row>
    <row r="39" spans="1:15">
      <c r="A39" s="3" t="s">
        <v>425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>
      <c r="A40" s="4" t="s">
        <v>426</v>
      </c>
      <c r="B40" s="4" t="s">
        <v>427</v>
      </c>
      <c r="C40" s="4" t="s">
        <v>428</v>
      </c>
      <c r="D40" s="4" t="s">
        <v>429</v>
      </c>
      <c r="E40" s="4" t="s">
        <v>430</v>
      </c>
      <c r="F40" s="4" t="s">
        <v>431</v>
      </c>
      <c r="G40" s="4" t="s">
        <v>432</v>
      </c>
      <c r="H40" s="4" t="s">
        <v>433</v>
      </c>
      <c r="I40" s="4" t="s">
        <v>434</v>
      </c>
      <c r="J40" s="4" t="s">
        <v>435</v>
      </c>
      <c r="K40" s="4" t="s">
        <v>436</v>
      </c>
      <c r="L40" s="4" t="s">
        <v>437</v>
      </c>
      <c r="M40" s="4" t="s">
        <v>438</v>
      </c>
      <c r="N40" s="4" t="s">
        <v>439</v>
      </c>
      <c r="O40" s="4" t="s">
        <v>440</v>
      </c>
    </row>
    <row r="41" spans="1:15">
      <c r="A41" s="4" t="s">
        <v>441</v>
      </c>
      <c r="B41" s="4" t="s">
        <v>442</v>
      </c>
      <c r="C41" s="4" t="s">
        <v>52</v>
      </c>
      <c r="D41" s="4" t="s">
        <v>443</v>
      </c>
      <c r="E41" s="4" t="s">
        <v>444</v>
      </c>
      <c r="F41" s="4" t="s">
        <v>445</v>
      </c>
      <c r="G41" s="4" t="s">
        <v>446</v>
      </c>
      <c r="H41" s="4" t="s">
        <v>447</v>
      </c>
      <c r="I41" s="4" t="s">
        <v>448</v>
      </c>
      <c r="J41" s="4" t="s">
        <v>449</v>
      </c>
      <c r="K41" s="4" t="s">
        <v>450</v>
      </c>
      <c r="L41" s="4" t="s">
        <v>451</v>
      </c>
      <c r="M41" s="4" t="s">
        <v>452</v>
      </c>
      <c r="N41" s="4" t="s">
        <v>52</v>
      </c>
      <c r="O41" s="4" t="s">
        <v>52</v>
      </c>
    </row>
    <row r="42" spans="1:15">
      <c r="A42" s="4" t="s">
        <v>453</v>
      </c>
      <c r="B42" s="4" t="s">
        <v>454</v>
      </c>
      <c r="C42" s="4" t="s">
        <v>454</v>
      </c>
      <c r="D42" s="4" t="s">
        <v>454</v>
      </c>
      <c r="E42" s="4" t="s">
        <v>454</v>
      </c>
      <c r="F42" s="4" t="s">
        <v>52</v>
      </c>
      <c r="G42" s="4" t="s">
        <v>52</v>
      </c>
      <c r="H42" s="4" t="s">
        <v>455</v>
      </c>
      <c r="I42" s="4" t="s">
        <v>456</v>
      </c>
      <c r="J42" s="4" t="s">
        <v>457</v>
      </c>
      <c r="K42" s="4" t="s">
        <v>458</v>
      </c>
      <c r="L42" s="4" t="s">
        <v>52</v>
      </c>
      <c r="M42" s="4" t="s">
        <v>52</v>
      </c>
      <c r="N42" s="4" t="s">
        <v>52</v>
      </c>
      <c r="O42" s="4">
        <v>1300</v>
      </c>
    </row>
    <row r="43" spans="1:15">
      <c r="A43" s="3" t="s">
        <v>11</v>
      </c>
      <c r="B43" s="4" t="s">
        <v>459</v>
      </c>
      <c r="C43" s="4" t="s">
        <v>460</v>
      </c>
      <c r="D43" s="4" t="s">
        <v>461</v>
      </c>
      <c r="E43" s="4" t="s">
        <v>462</v>
      </c>
      <c r="F43" s="4" t="s">
        <v>463</v>
      </c>
      <c r="G43" s="4" t="s">
        <v>464</v>
      </c>
      <c r="H43" s="4" t="s">
        <v>465</v>
      </c>
      <c r="I43" s="4" t="s">
        <v>466</v>
      </c>
      <c r="J43" s="4" t="s">
        <v>467</v>
      </c>
      <c r="K43" s="4" t="s">
        <v>468</v>
      </c>
      <c r="L43" s="4" t="s">
        <v>469</v>
      </c>
      <c r="M43" s="4" t="s">
        <v>470</v>
      </c>
      <c r="N43" s="4" t="s">
        <v>439</v>
      </c>
      <c r="O43" s="4" t="s">
        <v>440</v>
      </c>
    </row>
    <row r="44" spans="1:15">
      <c r="A44" s="3" t="s">
        <v>19</v>
      </c>
      <c r="B44" s="4" t="s">
        <v>471</v>
      </c>
      <c r="C44" s="4" t="s">
        <v>472</v>
      </c>
      <c r="D44" s="4" t="s">
        <v>473</v>
      </c>
      <c r="E44" s="4" t="s">
        <v>474</v>
      </c>
      <c r="F44" s="4" t="s">
        <v>475</v>
      </c>
      <c r="G44" s="4" t="s">
        <v>476</v>
      </c>
      <c r="H44" s="4" t="s">
        <v>477</v>
      </c>
      <c r="I44" s="4" t="s">
        <v>478</v>
      </c>
      <c r="J44" s="4" t="s">
        <v>479</v>
      </c>
      <c r="K44" s="4" t="s">
        <v>480</v>
      </c>
      <c r="L44" s="4" t="s">
        <v>481</v>
      </c>
      <c r="M44" s="4" t="s">
        <v>482</v>
      </c>
      <c r="N44" s="4" t="s">
        <v>483</v>
      </c>
      <c r="O44" s="4" t="s">
        <v>415</v>
      </c>
    </row>
    <row r="45" spans="1:15">
      <c r="A45" s="3" t="s">
        <v>484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4" t="s">
        <v>485</v>
      </c>
      <c r="B46" s="4" t="s">
        <v>486</v>
      </c>
      <c r="C46" s="4" t="s">
        <v>486</v>
      </c>
      <c r="D46" s="4" t="s">
        <v>486</v>
      </c>
      <c r="E46" s="4" t="s">
        <v>487</v>
      </c>
      <c r="F46" s="4" t="s">
        <v>487</v>
      </c>
      <c r="G46" s="4" t="s">
        <v>487</v>
      </c>
      <c r="H46" s="4" t="s">
        <v>220</v>
      </c>
      <c r="I46" s="4" t="s">
        <v>220</v>
      </c>
      <c r="J46" s="4" t="s">
        <v>220</v>
      </c>
      <c r="K46" s="4" t="s">
        <v>488</v>
      </c>
      <c r="L46" s="4" t="s">
        <v>488</v>
      </c>
      <c r="M46" s="4" t="s">
        <v>488</v>
      </c>
      <c r="N46" s="4" t="s">
        <v>488</v>
      </c>
      <c r="O46" s="4" t="s">
        <v>488</v>
      </c>
    </row>
    <row r="47" spans="1:15">
      <c r="A47" s="4" t="s">
        <v>489</v>
      </c>
      <c r="B47" s="4" t="s">
        <v>490</v>
      </c>
      <c r="C47" s="4" t="s">
        <v>491</v>
      </c>
      <c r="D47" s="4" t="s">
        <v>492</v>
      </c>
      <c r="E47" s="4" t="s">
        <v>493</v>
      </c>
      <c r="F47" s="4" t="s">
        <v>493</v>
      </c>
      <c r="G47" s="4" t="s">
        <v>493</v>
      </c>
      <c r="H47" s="4" t="s">
        <v>494</v>
      </c>
      <c r="I47" s="4" t="s">
        <v>494</v>
      </c>
      <c r="J47" s="4" t="s">
        <v>494</v>
      </c>
      <c r="K47" s="4" t="s">
        <v>495</v>
      </c>
      <c r="L47" s="4" t="s">
        <v>495</v>
      </c>
      <c r="M47" s="4" t="s">
        <v>495</v>
      </c>
      <c r="N47" s="4" t="s">
        <v>496</v>
      </c>
      <c r="O47" s="4" t="s">
        <v>497</v>
      </c>
    </row>
    <row r="48" spans="1:15">
      <c r="A48" s="4" t="s">
        <v>498</v>
      </c>
      <c r="B48" s="4" t="s">
        <v>499</v>
      </c>
      <c r="C48" s="4" t="s">
        <v>500</v>
      </c>
      <c r="D48" s="4" t="s">
        <v>501</v>
      </c>
      <c r="E48" s="4" t="s">
        <v>411</v>
      </c>
      <c r="F48" s="4" t="s">
        <v>502</v>
      </c>
      <c r="G48" s="4" t="s">
        <v>503</v>
      </c>
      <c r="H48" s="4" t="s">
        <v>504</v>
      </c>
      <c r="I48" s="4" t="s">
        <v>505</v>
      </c>
      <c r="J48" s="4" t="s">
        <v>506</v>
      </c>
      <c r="K48" s="4" t="s">
        <v>507</v>
      </c>
      <c r="L48" s="4" t="s">
        <v>508</v>
      </c>
      <c r="M48" s="4" t="s">
        <v>509</v>
      </c>
      <c r="N48" s="4" t="s">
        <v>510</v>
      </c>
      <c r="O48" s="4" t="s">
        <v>511</v>
      </c>
    </row>
    <row r="49" spans="1:15">
      <c r="A49" s="4" t="s">
        <v>512</v>
      </c>
      <c r="B49" s="4" t="s">
        <v>513</v>
      </c>
      <c r="C49" s="4" t="s">
        <v>513</v>
      </c>
      <c r="D49" s="4" t="s">
        <v>514</v>
      </c>
      <c r="E49" s="4" t="s">
        <v>514</v>
      </c>
      <c r="F49" s="4" t="s">
        <v>514</v>
      </c>
      <c r="G49" s="4" t="s">
        <v>514</v>
      </c>
      <c r="H49" s="4" t="s">
        <v>515</v>
      </c>
      <c r="I49" s="4" t="s">
        <v>515</v>
      </c>
      <c r="J49" s="4" t="s">
        <v>515</v>
      </c>
      <c r="K49" s="4" t="s">
        <v>515</v>
      </c>
      <c r="L49" s="4" t="s">
        <v>515</v>
      </c>
      <c r="M49" s="4" t="s">
        <v>515</v>
      </c>
      <c r="N49" s="4" t="s">
        <v>515</v>
      </c>
      <c r="O49" s="4" t="s">
        <v>515</v>
      </c>
    </row>
    <row r="50" spans="1:15">
      <c r="A50" s="4" t="s">
        <v>516</v>
      </c>
      <c r="B50" s="4" t="s">
        <v>517</v>
      </c>
      <c r="C50" s="4" t="s">
        <v>518</v>
      </c>
      <c r="D50" s="4" t="s">
        <v>519</v>
      </c>
      <c r="E50" s="4" t="s">
        <v>520</v>
      </c>
      <c r="F50" s="4" t="s">
        <v>521</v>
      </c>
      <c r="G50" s="4" t="s">
        <v>522</v>
      </c>
      <c r="H50" s="4" t="s">
        <v>523</v>
      </c>
      <c r="I50" s="4" t="s">
        <v>524</v>
      </c>
      <c r="J50" s="4" t="s">
        <v>525</v>
      </c>
      <c r="K50" s="4" t="s">
        <v>526</v>
      </c>
      <c r="L50" s="4" t="s">
        <v>527</v>
      </c>
      <c r="M50" s="4" t="s">
        <v>528</v>
      </c>
      <c r="N50" s="4" t="s">
        <v>529</v>
      </c>
      <c r="O50" s="4" t="s">
        <v>530</v>
      </c>
    </row>
    <row r="51" spans="1:15">
      <c r="A51" s="3" t="s">
        <v>531</v>
      </c>
      <c r="B51" s="4" t="s">
        <v>532</v>
      </c>
      <c r="C51" s="4" t="s">
        <v>533</v>
      </c>
      <c r="D51" s="4" t="s">
        <v>534</v>
      </c>
      <c r="E51" s="4" t="s">
        <v>535</v>
      </c>
      <c r="F51" s="4" t="s">
        <v>536</v>
      </c>
      <c r="G51" s="4" t="s">
        <v>537</v>
      </c>
      <c r="H51" s="4" t="s">
        <v>538</v>
      </c>
      <c r="I51" s="4" t="s">
        <v>539</v>
      </c>
      <c r="J51" s="4" t="s">
        <v>540</v>
      </c>
      <c r="K51" s="4" t="s">
        <v>519</v>
      </c>
      <c r="L51" s="4" t="s">
        <v>541</v>
      </c>
      <c r="M51" s="4" t="s">
        <v>542</v>
      </c>
      <c r="N51" s="4" t="s">
        <v>543</v>
      </c>
      <c r="O51" s="4" t="s">
        <v>544</v>
      </c>
    </row>
    <row r="52" spans="1:15">
      <c r="A52" s="3" t="s">
        <v>13</v>
      </c>
      <c r="B52" s="4" t="s">
        <v>532</v>
      </c>
      <c r="C52" s="4" t="s">
        <v>533</v>
      </c>
      <c r="D52" s="4" t="s">
        <v>534</v>
      </c>
      <c r="E52" s="4" t="s">
        <v>535</v>
      </c>
      <c r="F52" s="4" t="s">
        <v>536</v>
      </c>
      <c r="G52" s="4" t="s">
        <v>537</v>
      </c>
      <c r="H52" s="4" t="s">
        <v>538</v>
      </c>
      <c r="I52" s="4" t="s">
        <v>539</v>
      </c>
      <c r="J52" s="4" t="s">
        <v>540</v>
      </c>
      <c r="K52" s="4" t="s">
        <v>519</v>
      </c>
      <c r="L52" s="4" t="s">
        <v>541</v>
      </c>
      <c r="M52" s="4" t="s">
        <v>542</v>
      </c>
      <c r="N52" s="4" t="s">
        <v>543</v>
      </c>
      <c r="O52" s="4" t="s">
        <v>544</v>
      </c>
    </row>
    <row r="53" spans="1:15">
      <c r="A53" s="3" t="s">
        <v>545</v>
      </c>
      <c r="B53" s="4" t="s">
        <v>305</v>
      </c>
      <c r="C53" s="4" t="s">
        <v>306</v>
      </c>
      <c r="D53" s="4" t="s">
        <v>307</v>
      </c>
      <c r="E53" s="4" t="s">
        <v>308</v>
      </c>
      <c r="F53" s="4" t="s">
        <v>309</v>
      </c>
      <c r="G53" s="4" t="s">
        <v>310</v>
      </c>
      <c r="H53" s="4" t="s">
        <v>311</v>
      </c>
      <c r="I53" s="4" t="s">
        <v>312</v>
      </c>
      <c r="J53" s="4" t="s">
        <v>313</v>
      </c>
      <c r="K53" s="4" t="s">
        <v>314</v>
      </c>
      <c r="L53" s="4" t="s">
        <v>315</v>
      </c>
      <c r="M53" s="4" t="s">
        <v>316</v>
      </c>
      <c r="N53" s="4" t="s">
        <v>317</v>
      </c>
      <c r="O53" s="4" t="s">
        <v>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Q30"/>
  <sheetViews>
    <sheetView workbookViewId="0">
      <selection activeCell="A16" sqref="A16:XFD16"/>
    </sheetView>
  </sheetViews>
  <sheetFormatPr defaultColWidth="77.140625" defaultRowHeight="15"/>
  <cols>
    <col min="1" max="1" width="47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4" width="13" customWidth="1"/>
    <col min="15" max="17" width="14.28515625" customWidth="1"/>
  </cols>
  <sheetData>
    <row r="1" spans="1:17">
      <c r="A1" s="1" t="s">
        <v>546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42735</v>
      </c>
      <c r="P1" s="2">
        <v>42369</v>
      </c>
      <c r="Q1" s="2">
        <v>42004</v>
      </c>
    </row>
    <row r="2" spans="1:17">
      <c r="A2" s="3" t="s">
        <v>16</v>
      </c>
      <c r="B2" s="4" t="s">
        <v>521</v>
      </c>
      <c r="C2" s="4" t="s">
        <v>547</v>
      </c>
      <c r="D2" s="4" t="s">
        <v>548</v>
      </c>
      <c r="E2" s="4" t="s">
        <v>549</v>
      </c>
      <c r="F2" s="4" t="s">
        <v>550</v>
      </c>
      <c r="G2" s="4" t="s">
        <v>551</v>
      </c>
      <c r="H2" s="4" t="s">
        <v>552</v>
      </c>
      <c r="I2" s="4" t="s">
        <v>553</v>
      </c>
      <c r="J2" s="4" t="s">
        <v>554</v>
      </c>
      <c r="K2" s="4" t="s">
        <v>555</v>
      </c>
      <c r="L2" s="4" t="s">
        <v>556</v>
      </c>
      <c r="M2" s="4" t="s">
        <v>557</v>
      </c>
      <c r="N2" s="4" t="s">
        <v>558</v>
      </c>
      <c r="O2" s="4" t="s">
        <v>559</v>
      </c>
      <c r="P2" s="4" t="s">
        <v>560</v>
      </c>
      <c r="Q2" s="4" t="s">
        <v>561</v>
      </c>
    </row>
    <row r="3" spans="1:17">
      <c r="A3" s="4" t="s">
        <v>562</v>
      </c>
      <c r="B3" s="4" t="s">
        <v>521</v>
      </c>
      <c r="C3" s="4" t="s">
        <v>547</v>
      </c>
      <c r="D3" s="4" t="s">
        <v>548</v>
      </c>
      <c r="E3" s="4" t="s">
        <v>549</v>
      </c>
      <c r="F3" s="4" t="s">
        <v>550</v>
      </c>
      <c r="G3" s="4" t="s">
        <v>551</v>
      </c>
      <c r="H3" s="4" t="s">
        <v>552</v>
      </c>
      <c r="I3" s="4" t="s">
        <v>553</v>
      </c>
      <c r="J3" s="4" t="s">
        <v>554</v>
      </c>
      <c r="K3" s="4" t="s">
        <v>555</v>
      </c>
      <c r="L3" s="4" t="s">
        <v>556</v>
      </c>
      <c r="M3" s="4" t="s">
        <v>557</v>
      </c>
      <c r="N3" s="4" t="s">
        <v>558</v>
      </c>
      <c r="O3" s="4" t="s">
        <v>559</v>
      </c>
      <c r="P3" s="4" t="s">
        <v>560</v>
      </c>
      <c r="Q3" s="4" t="s">
        <v>561</v>
      </c>
    </row>
    <row r="4" spans="1:17">
      <c r="A4" s="3" t="s">
        <v>563</v>
      </c>
      <c r="B4" s="4" t="s">
        <v>564</v>
      </c>
      <c r="C4" s="4" t="s">
        <v>565</v>
      </c>
      <c r="D4" s="4" t="s">
        <v>566</v>
      </c>
      <c r="E4" s="4" t="s">
        <v>567</v>
      </c>
      <c r="F4" s="4" t="s">
        <v>568</v>
      </c>
      <c r="G4" s="4" t="s">
        <v>569</v>
      </c>
      <c r="H4" s="4" t="s">
        <v>570</v>
      </c>
      <c r="I4" s="4" t="s">
        <v>571</v>
      </c>
      <c r="J4" s="4" t="s">
        <v>572</v>
      </c>
      <c r="K4" s="4" t="s">
        <v>573</v>
      </c>
      <c r="L4" s="4" t="s">
        <v>574</v>
      </c>
      <c r="M4" s="4" t="s">
        <v>575</v>
      </c>
      <c r="N4" s="4" t="s">
        <v>576</v>
      </c>
      <c r="O4" s="4" t="s">
        <v>577</v>
      </c>
      <c r="P4" s="4" t="s">
        <v>578</v>
      </c>
      <c r="Q4" s="4" t="s">
        <v>579</v>
      </c>
    </row>
    <row r="5" spans="1:17">
      <c r="A5" s="4" t="s">
        <v>580</v>
      </c>
      <c r="B5" s="4" t="s">
        <v>581</v>
      </c>
      <c r="C5" s="4" t="s">
        <v>203</v>
      </c>
      <c r="D5" s="4" t="s">
        <v>582</v>
      </c>
      <c r="E5" s="4" t="s">
        <v>583</v>
      </c>
      <c r="F5" s="4" t="s">
        <v>584</v>
      </c>
      <c r="G5" s="4" t="s">
        <v>217</v>
      </c>
      <c r="H5" s="4" t="s">
        <v>585</v>
      </c>
      <c r="I5" s="4" t="s">
        <v>586</v>
      </c>
      <c r="J5" s="4" t="s">
        <v>587</v>
      </c>
      <c r="K5" s="4" t="s">
        <v>588</v>
      </c>
      <c r="L5" s="4" t="s">
        <v>589</v>
      </c>
      <c r="M5" s="4" t="s">
        <v>590</v>
      </c>
      <c r="N5" s="4" t="s">
        <v>591</v>
      </c>
      <c r="O5" s="4" t="s">
        <v>592</v>
      </c>
      <c r="P5" s="4" t="s">
        <v>593</v>
      </c>
      <c r="Q5" s="4" t="s">
        <v>594</v>
      </c>
    </row>
    <row r="6" spans="1:17">
      <c r="A6" s="4" t="s">
        <v>595</v>
      </c>
      <c r="B6" s="4" t="s">
        <v>596</v>
      </c>
      <c r="C6" s="4" t="s">
        <v>597</v>
      </c>
      <c r="D6" s="4" t="s">
        <v>598</v>
      </c>
      <c r="E6" s="4" t="s">
        <v>599</v>
      </c>
      <c r="F6" s="4" t="s">
        <v>600</v>
      </c>
      <c r="G6" s="4" t="s">
        <v>601</v>
      </c>
      <c r="H6" s="4" t="s">
        <v>602</v>
      </c>
      <c r="I6" s="4" t="s">
        <v>603</v>
      </c>
      <c r="J6" s="4" t="s">
        <v>604</v>
      </c>
      <c r="K6" s="4" t="s">
        <v>605</v>
      </c>
      <c r="L6" s="4" t="s">
        <v>606</v>
      </c>
      <c r="M6" s="4" t="s">
        <v>607</v>
      </c>
      <c r="N6" s="4" t="s">
        <v>608</v>
      </c>
      <c r="O6" s="4" t="s">
        <v>609</v>
      </c>
      <c r="P6" s="4" t="s">
        <v>610</v>
      </c>
      <c r="Q6" s="5" t="s">
        <v>52</v>
      </c>
    </row>
    <row r="7" spans="1:17">
      <c r="A7" s="4" t="s">
        <v>611</v>
      </c>
      <c r="B7" s="4" t="s">
        <v>612</v>
      </c>
      <c r="C7" s="4" t="s">
        <v>613</v>
      </c>
      <c r="D7" s="4" t="s">
        <v>614</v>
      </c>
      <c r="E7" s="4" t="s">
        <v>615</v>
      </c>
      <c r="F7" s="4" t="s">
        <v>616</v>
      </c>
      <c r="G7" s="4" t="s">
        <v>617</v>
      </c>
      <c r="H7" s="4" t="s">
        <v>618</v>
      </c>
      <c r="I7" s="4" t="s">
        <v>619</v>
      </c>
      <c r="J7" s="4" t="s">
        <v>620</v>
      </c>
      <c r="K7" s="4" t="s">
        <v>621</v>
      </c>
      <c r="L7" s="4" t="s">
        <v>622</v>
      </c>
      <c r="M7" s="4" t="s">
        <v>623</v>
      </c>
      <c r="N7" s="4" t="s">
        <v>624</v>
      </c>
      <c r="O7" s="4" t="s">
        <v>625</v>
      </c>
      <c r="P7" s="4" t="s">
        <v>626</v>
      </c>
      <c r="Q7" s="4" t="s">
        <v>627</v>
      </c>
    </row>
    <row r="8" spans="1:17">
      <c r="A8" s="4" t="s">
        <v>628</v>
      </c>
      <c r="B8" s="4" t="s">
        <v>629</v>
      </c>
      <c r="C8" s="4" t="s">
        <v>630</v>
      </c>
      <c r="D8" s="4" t="s">
        <v>631</v>
      </c>
      <c r="E8" s="4" t="s">
        <v>632</v>
      </c>
      <c r="F8" s="4" t="s">
        <v>633</v>
      </c>
      <c r="G8" s="4" t="s">
        <v>634</v>
      </c>
      <c r="H8" s="4" t="s">
        <v>635</v>
      </c>
      <c r="I8" s="4" t="s">
        <v>636</v>
      </c>
      <c r="J8" s="4" t="s">
        <v>637</v>
      </c>
      <c r="K8" s="4" t="s">
        <v>638</v>
      </c>
      <c r="L8" s="4" t="s">
        <v>639</v>
      </c>
      <c r="M8" s="4" t="s">
        <v>640</v>
      </c>
      <c r="N8" s="4" t="s">
        <v>641</v>
      </c>
      <c r="O8" s="4" t="s">
        <v>642</v>
      </c>
      <c r="P8" s="4" t="s">
        <v>643</v>
      </c>
      <c r="Q8" s="4" t="s">
        <v>644</v>
      </c>
    </row>
    <row r="9" spans="1:17">
      <c r="A9" s="4" t="s">
        <v>645</v>
      </c>
      <c r="B9" s="4" t="s">
        <v>646</v>
      </c>
      <c r="C9" s="4" t="s">
        <v>647</v>
      </c>
      <c r="D9" s="4" t="s">
        <v>648</v>
      </c>
      <c r="E9" s="4" t="s">
        <v>649</v>
      </c>
      <c r="F9" s="4" t="s">
        <v>650</v>
      </c>
      <c r="G9" s="4" t="s">
        <v>651</v>
      </c>
      <c r="H9" s="4" t="s">
        <v>652</v>
      </c>
      <c r="I9" s="4" t="s">
        <v>653</v>
      </c>
      <c r="J9" s="4" t="s">
        <v>654</v>
      </c>
      <c r="K9" s="4" t="s">
        <v>655</v>
      </c>
      <c r="L9" s="4" t="s">
        <v>656</v>
      </c>
      <c r="M9" s="4" t="s">
        <v>657</v>
      </c>
      <c r="N9" s="4" t="s">
        <v>658</v>
      </c>
      <c r="O9" s="4" t="s">
        <v>659</v>
      </c>
      <c r="P9" s="4" t="s">
        <v>660</v>
      </c>
      <c r="Q9" s="4" t="s">
        <v>661</v>
      </c>
    </row>
    <row r="10" spans="1:17">
      <c r="A10" s="4" t="s">
        <v>662</v>
      </c>
      <c r="B10" s="5" t="s">
        <v>663</v>
      </c>
      <c r="C10" s="5" t="s">
        <v>664</v>
      </c>
      <c r="D10" s="5" t="s">
        <v>665</v>
      </c>
      <c r="E10" s="5" t="s">
        <v>666</v>
      </c>
      <c r="F10" s="5" t="s">
        <v>667</v>
      </c>
      <c r="G10" s="5" t="s">
        <v>668</v>
      </c>
      <c r="H10" s="4" t="s">
        <v>669</v>
      </c>
      <c r="I10" s="5" t="s">
        <v>670</v>
      </c>
      <c r="J10" s="5" t="s">
        <v>671</v>
      </c>
      <c r="K10" s="5" t="s">
        <v>672</v>
      </c>
      <c r="L10" s="4" t="s">
        <v>673</v>
      </c>
      <c r="M10" s="4" t="s">
        <v>674</v>
      </c>
      <c r="N10" s="4" t="s">
        <v>675</v>
      </c>
      <c r="O10" s="5" t="s">
        <v>676</v>
      </c>
      <c r="P10" s="5" t="s">
        <v>677</v>
      </c>
      <c r="Q10" s="4" t="s">
        <v>678</v>
      </c>
    </row>
    <row r="11" spans="1:17">
      <c r="A11" s="4" t="s">
        <v>679</v>
      </c>
      <c r="H11" s="5" t="s">
        <v>680</v>
      </c>
      <c r="I11" s="4" t="s">
        <v>681</v>
      </c>
      <c r="J11" s="4" t="s">
        <v>682</v>
      </c>
      <c r="K11" s="4" t="s">
        <v>683</v>
      </c>
      <c r="L11" s="4" t="s">
        <v>684</v>
      </c>
      <c r="M11" s="4" t="s">
        <v>685</v>
      </c>
      <c r="N11" s="4" t="s">
        <v>686</v>
      </c>
      <c r="O11" s="4" t="s">
        <v>687</v>
      </c>
      <c r="P11" s="4" t="s">
        <v>688</v>
      </c>
      <c r="Q11" s="5" t="s">
        <v>689</v>
      </c>
    </row>
    <row r="12" spans="1:17">
      <c r="A12" s="3" t="s">
        <v>690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4" t="s">
        <v>691</v>
      </c>
      <c r="B13" s="5" t="s">
        <v>52</v>
      </c>
      <c r="C13" s="5" t="s">
        <v>52</v>
      </c>
      <c r="D13" s="5" t="s">
        <v>52</v>
      </c>
      <c r="E13" s="5" t="s">
        <v>692</v>
      </c>
      <c r="F13" s="5" t="s">
        <v>693</v>
      </c>
      <c r="G13" s="5" t="s">
        <v>693</v>
      </c>
      <c r="H13" s="5" t="s">
        <v>694</v>
      </c>
      <c r="I13" s="4" t="s">
        <v>49</v>
      </c>
      <c r="J13" s="4" t="s">
        <v>50</v>
      </c>
      <c r="K13" s="4" t="s">
        <v>51</v>
      </c>
      <c r="L13" s="5" t="s">
        <v>52</v>
      </c>
      <c r="M13" s="4" t="s">
        <v>324</v>
      </c>
      <c r="N13" s="4" t="s">
        <v>695</v>
      </c>
      <c r="O13" s="4" t="s">
        <v>696</v>
      </c>
      <c r="P13" s="5" t="s">
        <v>697</v>
      </c>
      <c r="Q13" s="5" t="s">
        <v>698</v>
      </c>
    </row>
    <row r="14" spans="1:17">
      <c r="A14" s="4" t="s">
        <v>699</v>
      </c>
      <c r="B14" s="4" t="s">
        <v>700</v>
      </c>
      <c r="C14" s="4" t="s">
        <v>701</v>
      </c>
      <c r="D14" s="4" t="s">
        <v>702</v>
      </c>
      <c r="E14" s="4" t="s">
        <v>703</v>
      </c>
      <c r="F14" s="4" t="s">
        <v>704</v>
      </c>
      <c r="G14" s="4" t="s">
        <v>705</v>
      </c>
      <c r="H14" s="4" t="s">
        <v>706</v>
      </c>
      <c r="I14" s="4" t="s">
        <v>707</v>
      </c>
      <c r="J14" s="4" t="s">
        <v>708</v>
      </c>
      <c r="K14" s="4" t="s">
        <v>709</v>
      </c>
      <c r="L14" s="4" t="s">
        <v>710</v>
      </c>
      <c r="M14" s="4" t="s">
        <v>711</v>
      </c>
      <c r="N14" s="4" t="s">
        <v>712</v>
      </c>
      <c r="O14" s="4" t="s">
        <v>713</v>
      </c>
      <c r="P14" s="4" t="s">
        <v>714</v>
      </c>
      <c r="Q14" s="4" t="s">
        <v>715</v>
      </c>
    </row>
    <row r="15" spans="1:17" ht="28.5">
      <c r="A15" s="4" t="s">
        <v>716</v>
      </c>
      <c r="B15" s="4" t="s">
        <v>717</v>
      </c>
      <c r="C15" s="4" t="s">
        <v>718</v>
      </c>
      <c r="D15" s="4" t="s">
        <v>719</v>
      </c>
      <c r="E15" s="4" t="s">
        <v>720</v>
      </c>
      <c r="F15" s="4" t="s">
        <v>721</v>
      </c>
      <c r="G15" s="4" t="s">
        <v>722</v>
      </c>
      <c r="H15" s="4" t="s">
        <v>723</v>
      </c>
      <c r="I15" s="4" t="s">
        <v>724</v>
      </c>
      <c r="J15" s="4" t="s">
        <v>725</v>
      </c>
      <c r="K15" s="4" t="s">
        <v>726</v>
      </c>
      <c r="L15" s="4" t="s">
        <v>727</v>
      </c>
      <c r="M15" s="4" t="s">
        <v>728</v>
      </c>
      <c r="N15" s="4" t="s">
        <v>729</v>
      </c>
      <c r="O15" s="4" t="s">
        <v>730</v>
      </c>
      <c r="P15" s="4" t="s">
        <v>731</v>
      </c>
      <c r="Q15" s="5" t="s">
        <v>52</v>
      </c>
    </row>
    <row r="16" spans="1:17">
      <c r="A16" s="3" t="s">
        <v>17</v>
      </c>
      <c r="B16" s="4" t="s">
        <v>732</v>
      </c>
      <c r="C16" s="4" t="s">
        <v>733</v>
      </c>
      <c r="D16" s="4" t="s">
        <v>734</v>
      </c>
      <c r="E16" s="4" t="s">
        <v>735</v>
      </c>
      <c r="F16" s="4" t="s">
        <v>736</v>
      </c>
      <c r="G16" s="4" t="s">
        <v>737</v>
      </c>
      <c r="H16" s="4" t="s">
        <v>738</v>
      </c>
      <c r="I16" s="4" t="s">
        <v>739</v>
      </c>
      <c r="J16" s="4" t="s">
        <v>740</v>
      </c>
      <c r="K16" s="4" t="s">
        <v>741</v>
      </c>
      <c r="L16" s="4" t="s">
        <v>742</v>
      </c>
      <c r="M16" s="4" t="s">
        <v>743</v>
      </c>
      <c r="N16" s="4" t="s">
        <v>744</v>
      </c>
      <c r="O16" s="4" t="s">
        <v>745</v>
      </c>
      <c r="P16" s="4" t="s">
        <v>746</v>
      </c>
      <c r="Q16" s="4" t="s">
        <v>747</v>
      </c>
    </row>
    <row r="17" spans="1:17">
      <c r="A17" s="4" t="s">
        <v>748</v>
      </c>
      <c r="B17" s="4" t="s">
        <v>749</v>
      </c>
      <c r="C17" s="4" t="s">
        <v>750</v>
      </c>
      <c r="D17" s="5" t="s">
        <v>52</v>
      </c>
      <c r="E17" s="4" t="s">
        <v>751</v>
      </c>
      <c r="F17" s="4" t="s">
        <v>752</v>
      </c>
      <c r="G17" s="4" t="s">
        <v>753</v>
      </c>
      <c r="H17" s="4">
        <v>9807</v>
      </c>
      <c r="I17" s="4" t="s">
        <v>754</v>
      </c>
      <c r="J17" s="4" t="s">
        <v>755</v>
      </c>
      <c r="K17" s="4">
        <v>8294</v>
      </c>
      <c r="L17" s="5" t="s">
        <v>52</v>
      </c>
      <c r="M17" s="4" t="s">
        <v>756</v>
      </c>
      <c r="N17" s="4" t="s">
        <v>757</v>
      </c>
      <c r="O17" s="4" t="s">
        <v>758</v>
      </c>
      <c r="P17" s="4" t="s">
        <v>350</v>
      </c>
      <c r="Q17" s="4" t="s">
        <v>759</v>
      </c>
    </row>
    <row r="18" spans="1:17">
      <c r="A18" s="4" t="s">
        <v>760</v>
      </c>
      <c r="B18" s="4" t="s">
        <v>761</v>
      </c>
      <c r="C18" s="4" t="s">
        <v>762</v>
      </c>
      <c r="D18" s="4" t="s">
        <v>763</v>
      </c>
      <c r="E18" s="4">
        <v>8367.1</v>
      </c>
      <c r="F18" s="4">
        <v>795.86</v>
      </c>
      <c r="G18" s="4">
        <v>730.86</v>
      </c>
      <c r="H18" s="4">
        <v>437</v>
      </c>
      <c r="I18" s="4" t="s">
        <v>764</v>
      </c>
      <c r="J18" s="4" t="s">
        <v>765</v>
      </c>
      <c r="K18" s="4" t="s">
        <v>766</v>
      </c>
      <c r="L18" s="4">
        <v>1674</v>
      </c>
      <c r="M18" s="4" t="s">
        <v>767</v>
      </c>
      <c r="N18" s="4" t="s">
        <v>768</v>
      </c>
      <c r="O18" s="4" t="s">
        <v>769</v>
      </c>
      <c r="P18" s="4" t="s">
        <v>770</v>
      </c>
      <c r="Q18" s="4" t="s">
        <v>771</v>
      </c>
    </row>
    <row r="19" spans="1:17">
      <c r="A19" s="3" t="s">
        <v>772</v>
      </c>
      <c r="B19" s="4" t="s">
        <v>419</v>
      </c>
      <c r="C19" s="4" t="s">
        <v>773</v>
      </c>
      <c r="D19" s="4" t="s">
        <v>774</v>
      </c>
      <c r="E19" s="4" t="s">
        <v>775</v>
      </c>
      <c r="F19" s="4" t="s">
        <v>776</v>
      </c>
      <c r="G19" s="4" t="s">
        <v>777</v>
      </c>
      <c r="H19" s="4" t="s">
        <v>778</v>
      </c>
      <c r="I19" s="4" t="s">
        <v>779</v>
      </c>
      <c r="J19" s="4" t="s">
        <v>780</v>
      </c>
      <c r="K19" s="4" t="s">
        <v>331</v>
      </c>
      <c r="L19" s="4" t="s">
        <v>742</v>
      </c>
      <c r="M19" s="4" t="s">
        <v>781</v>
      </c>
      <c r="N19" s="4" t="s">
        <v>782</v>
      </c>
      <c r="O19" s="4" t="s">
        <v>783</v>
      </c>
      <c r="P19" s="4" t="s">
        <v>784</v>
      </c>
      <c r="Q19" s="4" t="s">
        <v>785</v>
      </c>
    </row>
    <row r="20" spans="1:17">
      <c r="A20" s="4" t="s">
        <v>786</v>
      </c>
      <c r="B20" s="4" t="s">
        <v>787</v>
      </c>
      <c r="C20" s="4" t="s">
        <v>788</v>
      </c>
      <c r="D20" s="4" t="s">
        <v>789</v>
      </c>
      <c r="E20" s="4" t="s">
        <v>790</v>
      </c>
      <c r="F20" s="4" t="s">
        <v>791</v>
      </c>
      <c r="G20" s="4" t="s">
        <v>792</v>
      </c>
      <c r="H20" s="4" t="s">
        <v>793</v>
      </c>
      <c r="I20" s="4" t="s">
        <v>794</v>
      </c>
      <c r="J20" s="4" t="s">
        <v>795</v>
      </c>
      <c r="K20" s="4" t="s">
        <v>796</v>
      </c>
      <c r="L20" s="4" t="s">
        <v>797</v>
      </c>
      <c r="M20" s="4" t="s">
        <v>798</v>
      </c>
      <c r="N20" s="4" t="s">
        <v>799</v>
      </c>
      <c r="O20" s="4" t="s">
        <v>800</v>
      </c>
      <c r="P20" s="4" t="s">
        <v>801</v>
      </c>
      <c r="Q20" s="4" t="s">
        <v>802</v>
      </c>
    </row>
    <row r="21" spans="1:17">
      <c r="A21" s="3" t="s">
        <v>10</v>
      </c>
      <c r="B21" s="4" t="s">
        <v>803</v>
      </c>
      <c r="C21" s="4" t="s">
        <v>804</v>
      </c>
      <c r="D21" s="4" t="s">
        <v>805</v>
      </c>
      <c r="E21" s="4" t="s">
        <v>806</v>
      </c>
      <c r="F21" s="4" t="s">
        <v>807</v>
      </c>
      <c r="G21" s="4" t="s">
        <v>808</v>
      </c>
      <c r="H21" s="4" t="s">
        <v>809</v>
      </c>
      <c r="I21" s="4" t="s">
        <v>810</v>
      </c>
      <c r="J21" s="4" t="s">
        <v>811</v>
      </c>
      <c r="K21" s="4" t="s">
        <v>812</v>
      </c>
      <c r="L21" s="4" t="s">
        <v>813</v>
      </c>
      <c r="M21" s="4" t="s">
        <v>814</v>
      </c>
      <c r="N21" s="4" t="s">
        <v>815</v>
      </c>
      <c r="O21" s="4" t="s">
        <v>816</v>
      </c>
      <c r="P21" s="4" t="s">
        <v>817</v>
      </c>
      <c r="Q21" s="4" t="s">
        <v>818</v>
      </c>
    </row>
    <row r="22" spans="1:17">
      <c r="A22" s="4" t="s">
        <v>819</v>
      </c>
      <c r="B22" s="4" t="s">
        <v>803</v>
      </c>
      <c r="C22" s="4" t="s">
        <v>804</v>
      </c>
      <c r="D22" s="4" t="s">
        <v>805</v>
      </c>
      <c r="E22" s="4" t="s">
        <v>806</v>
      </c>
      <c r="F22" s="4" t="s">
        <v>807</v>
      </c>
      <c r="G22" s="4" t="s">
        <v>808</v>
      </c>
      <c r="H22" s="4" t="s">
        <v>809</v>
      </c>
      <c r="I22" s="4" t="s">
        <v>810</v>
      </c>
      <c r="J22" s="4" t="s">
        <v>811</v>
      </c>
      <c r="K22" s="4" t="s">
        <v>812</v>
      </c>
      <c r="L22" s="4" t="s">
        <v>813</v>
      </c>
      <c r="M22" s="4" t="s">
        <v>814</v>
      </c>
      <c r="N22" s="4" t="s">
        <v>815</v>
      </c>
      <c r="O22" s="4" t="s">
        <v>816</v>
      </c>
      <c r="P22" s="4" t="s">
        <v>817</v>
      </c>
      <c r="Q22" s="4" t="s">
        <v>818</v>
      </c>
    </row>
    <row r="23" spans="1:17">
      <c r="A23" s="4" t="s">
        <v>820</v>
      </c>
      <c r="B23" s="4" t="s">
        <v>821</v>
      </c>
      <c r="C23" s="4" t="s">
        <v>822</v>
      </c>
      <c r="D23" s="4" t="s">
        <v>823</v>
      </c>
      <c r="E23" s="4" t="s">
        <v>824</v>
      </c>
      <c r="F23" s="4" t="s">
        <v>825</v>
      </c>
      <c r="G23" s="4" t="s">
        <v>826</v>
      </c>
      <c r="H23" s="4" t="s">
        <v>827</v>
      </c>
      <c r="I23" s="4" t="s">
        <v>828</v>
      </c>
      <c r="J23" s="4" t="s">
        <v>829</v>
      </c>
      <c r="K23" s="4" t="s">
        <v>830</v>
      </c>
      <c r="L23" s="4" t="s">
        <v>831</v>
      </c>
      <c r="M23" s="4" t="s">
        <v>832</v>
      </c>
      <c r="N23" s="4" t="s">
        <v>833</v>
      </c>
      <c r="O23" s="4" t="s">
        <v>834</v>
      </c>
      <c r="P23" s="4" t="s">
        <v>835</v>
      </c>
      <c r="Q23" s="4" t="s">
        <v>836</v>
      </c>
    </row>
    <row r="24" spans="1:17">
      <c r="A24" s="3" t="s">
        <v>837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4" t="s">
        <v>838</v>
      </c>
      <c r="B25" s="4">
        <v>0.85</v>
      </c>
      <c r="C25" s="4">
        <v>0.57999999999999996</v>
      </c>
      <c r="D25" s="4">
        <v>0.28000000000000003</v>
      </c>
      <c r="E25" s="4">
        <v>1.27</v>
      </c>
      <c r="F25" s="4">
        <v>0.92</v>
      </c>
      <c r="G25" s="4">
        <v>0.52</v>
      </c>
      <c r="H25" s="4">
        <v>0.24</v>
      </c>
      <c r="I25" s="4">
        <v>1.3</v>
      </c>
      <c r="J25" s="4">
        <v>1.48</v>
      </c>
      <c r="K25" s="4">
        <v>0.81</v>
      </c>
      <c r="L25" s="4">
        <v>0.38</v>
      </c>
      <c r="M25" s="4">
        <v>1.69</v>
      </c>
      <c r="N25" s="4">
        <v>1.29</v>
      </c>
      <c r="O25" s="4">
        <v>1.25</v>
      </c>
      <c r="P25" s="4">
        <v>0.79</v>
      </c>
      <c r="Q25" s="4">
        <v>0.97</v>
      </c>
    </row>
    <row r="26" spans="1:17">
      <c r="A26" s="4" t="s">
        <v>839</v>
      </c>
      <c r="B26" s="4">
        <v>0.85</v>
      </c>
      <c r="C26" s="4">
        <v>0.57999999999999996</v>
      </c>
      <c r="D26" s="4">
        <v>0.28000000000000003</v>
      </c>
      <c r="E26" s="4">
        <v>1.27</v>
      </c>
      <c r="F26" s="4">
        <v>0.92</v>
      </c>
      <c r="G26" s="4">
        <v>0.52</v>
      </c>
      <c r="H26" s="4">
        <v>0.24</v>
      </c>
      <c r="I26" s="4">
        <v>1.3</v>
      </c>
      <c r="J26" s="4">
        <v>1.48</v>
      </c>
      <c r="K26" s="4">
        <v>0.81</v>
      </c>
      <c r="L26" s="4">
        <v>0.38</v>
      </c>
      <c r="M26" s="4">
        <v>1.69</v>
      </c>
      <c r="N26" s="4">
        <v>1.29</v>
      </c>
      <c r="O26" s="4">
        <v>1.25</v>
      </c>
      <c r="P26" s="4">
        <v>0.79</v>
      </c>
      <c r="Q26" s="4">
        <v>0.97</v>
      </c>
    </row>
    <row r="27" spans="1:17">
      <c r="A27" s="3" t="s">
        <v>840</v>
      </c>
      <c r="B27" s="5" t="s">
        <v>841</v>
      </c>
      <c r="C27" s="4" t="s">
        <v>842</v>
      </c>
      <c r="D27" s="4" t="s">
        <v>843</v>
      </c>
      <c r="E27" s="4" t="s">
        <v>844</v>
      </c>
      <c r="F27" s="4" t="s">
        <v>845</v>
      </c>
      <c r="G27" s="4">
        <v>6760.49</v>
      </c>
      <c r="H27" s="5" t="s">
        <v>846</v>
      </c>
      <c r="I27" s="4" t="s">
        <v>847</v>
      </c>
      <c r="J27" s="4" t="s">
        <v>848</v>
      </c>
      <c r="K27" s="4" t="s">
        <v>849</v>
      </c>
      <c r="L27" s="5" t="s">
        <v>850</v>
      </c>
      <c r="M27" s="5" t="s">
        <v>851</v>
      </c>
      <c r="N27" s="5" t="s">
        <v>852</v>
      </c>
      <c r="O27" s="4" t="s">
        <v>853</v>
      </c>
      <c r="P27" s="4">
        <v>6704.81</v>
      </c>
      <c r="Q27" s="5" t="s">
        <v>854</v>
      </c>
    </row>
    <row r="28" spans="1:17">
      <c r="A28" s="4" t="s">
        <v>855</v>
      </c>
      <c r="B28" s="5" t="s">
        <v>841</v>
      </c>
      <c r="C28" s="4" t="s">
        <v>842</v>
      </c>
      <c r="D28" s="4" t="s">
        <v>843</v>
      </c>
      <c r="E28" s="4" t="s">
        <v>844</v>
      </c>
      <c r="F28" s="4" t="s">
        <v>845</v>
      </c>
      <c r="G28" s="4">
        <v>6760.49</v>
      </c>
      <c r="H28" s="5" t="s">
        <v>846</v>
      </c>
      <c r="I28" s="4" t="s">
        <v>847</v>
      </c>
      <c r="J28" s="4" t="s">
        <v>848</v>
      </c>
      <c r="K28" s="4" t="s">
        <v>849</v>
      </c>
      <c r="L28" s="5" t="s">
        <v>850</v>
      </c>
      <c r="M28" s="5" t="s">
        <v>851</v>
      </c>
      <c r="N28" s="5" t="s">
        <v>852</v>
      </c>
      <c r="O28" s="4" t="s">
        <v>853</v>
      </c>
      <c r="P28" s="4">
        <v>6704.81</v>
      </c>
      <c r="Q28" s="5" t="s">
        <v>854</v>
      </c>
    </row>
    <row r="29" spans="1:17">
      <c r="A29" s="3" t="s">
        <v>856</v>
      </c>
      <c r="B29" s="4" t="s">
        <v>857</v>
      </c>
      <c r="C29" s="4" t="s">
        <v>858</v>
      </c>
      <c r="D29" s="4" t="s">
        <v>859</v>
      </c>
      <c r="E29" s="4" t="s">
        <v>860</v>
      </c>
      <c r="F29" s="4" t="s">
        <v>861</v>
      </c>
      <c r="G29" s="4" t="s">
        <v>808</v>
      </c>
      <c r="H29" s="4" t="s">
        <v>862</v>
      </c>
      <c r="I29" s="4" t="s">
        <v>863</v>
      </c>
      <c r="J29" s="4" t="s">
        <v>864</v>
      </c>
      <c r="K29" s="4" t="s">
        <v>865</v>
      </c>
      <c r="L29" s="4" t="s">
        <v>866</v>
      </c>
      <c r="M29" s="4" t="s">
        <v>867</v>
      </c>
      <c r="N29" s="4" t="s">
        <v>868</v>
      </c>
      <c r="O29" s="4" t="s">
        <v>869</v>
      </c>
      <c r="P29" s="4" t="s">
        <v>870</v>
      </c>
      <c r="Q29" s="4" t="s">
        <v>871</v>
      </c>
    </row>
    <row r="30" spans="1:17">
      <c r="A30" s="4" t="s">
        <v>872</v>
      </c>
      <c r="B30" s="4" t="s">
        <v>857</v>
      </c>
      <c r="C30" s="4" t="s">
        <v>858</v>
      </c>
      <c r="D30" s="4" t="s">
        <v>859</v>
      </c>
      <c r="E30" s="4" t="s">
        <v>860</v>
      </c>
      <c r="F30" s="4" t="s">
        <v>861</v>
      </c>
      <c r="G30" s="4" t="s">
        <v>808</v>
      </c>
      <c r="H30" s="4" t="s">
        <v>862</v>
      </c>
      <c r="I30" s="4" t="s">
        <v>863</v>
      </c>
      <c r="J30" s="4" t="s">
        <v>864</v>
      </c>
      <c r="K30" s="4" t="s">
        <v>865</v>
      </c>
      <c r="L30" s="4" t="s">
        <v>866</v>
      </c>
      <c r="M30" s="4" t="s">
        <v>867</v>
      </c>
      <c r="N30" s="4" t="s">
        <v>868</v>
      </c>
      <c r="O30" s="4" t="s">
        <v>869</v>
      </c>
      <c r="P30" s="4" t="s">
        <v>870</v>
      </c>
      <c r="Q30" s="4" t="s">
        <v>871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35"/>
  <sheetViews>
    <sheetView topLeftCell="B1" workbookViewId="0">
      <selection activeCell="R1" sqref="R1:R1048576"/>
    </sheetView>
  </sheetViews>
  <sheetFormatPr defaultColWidth="132" defaultRowHeight="15"/>
  <cols>
    <col min="1" max="1" width="60.7109375" bestFit="1" customWidth="1"/>
    <col min="2" max="2" width="13" bestFit="1" customWidth="1"/>
    <col min="3" max="4" width="13" customWidth="1"/>
    <col min="5" max="5" width="14.28515625" customWidth="1"/>
    <col min="6" max="8" width="13" customWidth="1"/>
    <col min="9" max="9" width="14.28515625" customWidth="1"/>
    <col min="10" max="12" width="13" customWidth="1"/>
    <col min="13" max="13" width="14.28515625" customWidth="1"/>
    <col min="14" max="14" width="13" customWidth="1"/>
    <col min="15" max="17" width="14.28515625" customWidth="1"/>
  </cols>
  <sheetData>
    <row r="1" spans="1:17">
      <c r="A1" s="1" t="s">
        <v>873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42735</v>
      </c>
      <c r="P1" s="2">
        <v>42369</v>
      </c>
      <c r="Q1" s="2">
        <v>42004</v>
      </c>
    </row>
    <row r="2" spans="1:17">
      <c r="A2" s="3" t="s">
        <v>874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4" t="s">
        <v>875</v>
      </c>
      <c r="B3" s="4" t="s">
        <v>876</v>
      </c>
      <c r="C3" s="4" t="s">
        <v>877</v>
      </c>
      <c r="D3" s="4" t="s">
        <v>878</v>
      </c>
      <c r="E3" s="4" t="s">
        <v>879</v>
      </c>
      <c r="F3" s="4" t="s">
        <v>880</v>
      </c>
      <c r="G3" s="4" t="s">
        <v>881</v>
      </c>
      <c r="H3" s="4" t="s">
        <v>62</v>
      </c>
      <c r="I3" s="4" t="s">
        <v>882</v>
      </c>
      <c r="J3" s="4" t="s">
        <v>883</v>
      </c>
      <c r="K3" s="4" t="s">
        <v>884</v>
      </c>
      <c r="L3" s="4" t="s">
        <v>885</v>
      </c>
      <c r="M3" s="4" t="s">
        <v>886</v>
      </c>
      <c r="N3" s="4" t="s">
        <v>887</v>
      </c>
      <c r="O3" s="4" t="s">
        <v>888</v>
      </c>
      <c r="P3" s="4" t="s">
        <v>889</v>
      </c>
      <c r="Q3" s="4" t="s">
        <v>890</v>
      </c>
    </row>
    <row r="4" spans="1:17">
      <c r="A4" s="4" t="s">
        <v>891</v>
      </c>
      <c r="B4" s="4" t="s">
        <v>892</v>
      </c>
      <c r="C4" s="4" t="s">
        <v>893</v>
      </c>
      <c r="D4" s="4" t="s">
        <v>894</v>
      </c>
      <c r="E4" s="4" t="s">
        <v>895</v>
      </c>
      <c r="F4" s="4" t="s">
        <v>896</v>
      </c>
      <c r="G4" s="4" t="s">
        <v>601</v>
      </c>
      <c r="H4" s="4" t="s">
        <v>897</v>
      </c>
      <c r="I4" s="4" t="s">
        <v>898</v>
      </c>
      <c r="J4" s="4" t="s">
        <v>899</v>
      </c>
      <c r="K4" s="4" t="s">
        <v>900</v>
      </c>
      <c r="L4" s="4" t="s">
        <v>901</v>
      </c>
      <c r="M4" s="4" t="s">
        <v>902</v>
      </c>
      <c r="N4" s="4" t="s">
        <v>903</v>
      </c>
      <c r="O4" s="4" t="s">
        <v>904</v>
      </c>
      <c r="P4" s="4" t="s">
        <v>905</v>
      </c>
      <c r="Q4" s="4" t="s">
        <v>50</v>
      </c>
    </row>
    <row r="5" spans="1:17">
      <c r="A5" s="4" t="s">
        <v>906</v>
      </c>
      <c r="B5" s="4" t="s">
        <v>907</v>
      </c>
      <c r="C5" s="4" t="s">
        <v>908</v>
      </c>
      <c r="D5" s="4" t="s">
        <v>909</v>
      </c>
      <c r="E5" s="4" t="s">
        <v>910</v>
      </c>
      <c r="F5" s="4" t="s">
        <v>911</v>
      </c>
      <c r="G5" s="4" t="s">
        <v>912</v>
      </c>
      <c r="H5" s="4" t="s">
        <v>913</v>
      </c>
      <c r="I5" s="4" t="s">
        <v>914</v>
      </c>
      <c r="J5" s="4" t="s">
        <v>915</v>
      </c>
      <c r="K5" s="4" t="s">
        <v>916</v>
      </c>
      <c r="L5" s="4" t="s">
        <v>917</v>
      </c>
      <c r="M5" s="4" t="s">
        <v>918</v>
      </c>
      <c r="N5" s="4" t="s">
        <v>919</v>
      </c>
      <c r="O5" s="4" t="s">
        <v>920</v>
      </c>
      <c r="P5" s="4" t="s">
        <v>921</v>
      </c>
      <c r="Q5" s="4" t="s">
        <v>788</v>
      </c>
    </row>
    <row r="6" spans="1:17">
      <c r="A6" s="3" t="s">
        <v>922</v>
      </c>
      <c r="B6" s="4" t="s">
        <v>517</v>
      </c>
      <c r="C6" s="4" t="s">
        <v>923</v>
      </c>
      <c r="D6" s="4" t="s">
        <v>924</v>
      </c>
      <c r="E6" s="4" t="s">
        <v>925</v>
      </c>
      <c r="F6" s="4" t="s">
        <v>926</v>
      </c>
      <c r="G6" s="4" t="s">
        <v>927</v>
      </c>
      <c r="H6" s="4" t="s">
        <v>928</v>
      </c>
      <c r="I6" s="4" t="s">
        <v>929</v>
      </c>
      <c r="J6" s="4" t="s">
        <v>930</v>
      </c>
      <c r="K6" s="4" t="s">
        <v>931</v>
      </c>
      <c r="L6" s="4" t="s">
        <v>932</v>
      </c>
      <c r="M6" s="4" t="s">
        <v>933</v>
      </c>
      <c r="N6" s="4" t="s">
        <v>934</v>
      </c>
      <c r="O6" s="4" t="s">
        <v>935</v>
      </c>
      <c r="P6" s="4" t="s">
        <v>936</v>
      </c>
      <c r="Q6" s="4" t="s">
        <v>937</v>
      </c>
    </row>
    <row r="7" spans="1:17">
      <c r="A7" s="4" t="s">
        <v>938</v>
      </c>
      <c r="B7" s="4" t="s">
        <v>939</v>
      </c>
      <c r="C7" s="4" t="s">
        <v>940</v>
      </c>
      <c r="D7" s="4" t="s">
        <v>941</v>
      </c>
      <c r="E7" s="4" t="s">
        <v>942</v>
      </c>
      <c r="F7" s="4" t="s">
        <v>943</v>
      </c>
      <c r="G7" s="4" t="s">
        <v>944</v>
      </c>
      <c r="H7" s="4" t="s">
        <v>945</v>
      </c>
      <c r="I7" s="4" t="s">
        <v>946</v>
      </c>
      <c r="J7" s="4" t="s">
        <v>947</v>
      </c>
      <c r="K7" s="4" t="s">
        <v>208</v>
      </c>
      <c r="L7" s="4" t="s">
        <v>948</v>
      </c>
      <c r="M7" s="4" t="s">
        <v>949</v>
      </c>
      <c r="N7" s="4" t="s">
        <v>950</v>
      </c>
      <c r="O7" s="4" t="s">
        <v>951</v>
      </c>
      <c r="P7" s="4" t="s">
        <v>952</v>
      </c>
      <c r="Q7" s="4" t="s">
        <v>953</v>
      </c>
    </row>
    <row r="8" spans="1:17">
      <c r="A8" s="4" t="s">
        <v>954</v>
      </c>
      <c r="B8" s="4" t="s">
        <v>955</v>
      </c>
      <c r="C8" s="4" t="s">
        <v>956</v>
      </c>
      <c r="D8" s="4" t="s">
        <v>957</v>
      </c>
      <c r="E8" s="4" t="s">
        <v>958</v>
      </c>
      <c r="F8" s="4" t="s">
        <v>959</v>
      </c>
      <c r="G8" s="4" t="s">
        <v>960</v>
      </c>
      <c r="H8" s="4" t="s">
        <v>961</v>
      </c>
      <c r="I8" s="4" t="s">
        <v>743</v>
      </c>
      <c r="J8" s="4" t="s">
        <v>962</v>
      </c>
      <c r="K8" s="4" t="s">
        <v>963</v>
      </c>
      <c r="L8" s="4" t="s">
        <v>964</v>
      </c>
      <c r="M8" s="4" t="s">
        <v>965</v>
      </c>
      <c r="N8" s="4" t="s">
        <v>966</v>
      </c>
      <c r="O8" s="4" t="s">
        <v>967</v>
      </c>
      <c r="P8" s="4" t="s">
        <v>968</v>
      </c>
      <c r="Q8" s="4" t="s">
        <v>969</v>
      </c>
    </row>
    <row r="9" spans="1:17">
      <c r="A9" s="4" t="s">
        <v>970</v>
      </c>
      <c r="B9" s="4" t="s">
        <v>971</v>
      </c>
      <c r="C9" s="4" t="s">
        <v>972</v>
      </c>
      <c r="D9" s="4" t="s">
        <v>390</v>
      </c>
      <c r="E9" s="4" t="s">
        <v>973</v>
      </c>
      <c r="F9" s="4" t="s">
        <v>974</v>
      </c>
      <c r="G9" s="4" t="s">
        <v>975</v>
      </c>
      <c r="H9" s="4" t="s">
        <v>976</v>
      </c>
      <c r="I9" s="4" t="s">
        <v>977</v>
      </c>
      <c r="J9" s="4" t="s">
        <v>978</v>
      </c>
      <c r="K9" s="4" t="s">
        <v>979</v>
      </c>
      <c r="L9" s="4" t="s">
        <v>980</v>
      </c>
      <c r="M9" s="4" t="s">
        <v>981</v>
      </c>
      <c r="N9" s="4" t="s">
        <v>982</v>
      </c>
      <c r="O9" s="4" t="s">
        <v>983</v>
      </c>
      <c r="P9" s="4" t="s">
        <v>984</v>
      </c>
      <c r="Q9" s="4" t="s">
        <v>659</v>
      </c>
    </row>
    <row r="10" spans="1:17">
      <c r="A10" s="4" t="s">
        <v>985</v>
      </c>
      <c r="B10" s="4" t="s">
        <v>986</v>
      </c>
      <c r="C10" s="4" t="s">
        <v>987</v>
      </c>
      <c r="D10" s="4" t="s">
        <v>988</v>
      </c>
      <c r="E10" s="4" t="s">
        <v>989</v>
      </c>
      <c r="F10" s="4" t="s">
        <v>990</v>
      </c>
      <c r="G10" s="4" t="s">
        <v>991</v>
      </c>
      <c r="H10" s="4" t="s">
        <v>992</v>
      </c>
      <c r="I10" s="4" t="s">
        <v>993</v>
      </c>
      <c r="J10" s="4" t="s">
        <v>994</v>
      </c>
      <c r="K10" s="4" t="s">
        <v>995</v>
      </c>
      <c r="L10" s="4" t="s">
        <v>996</v>
      </c>
      <c r="M10" s="4" t="s">
        <v>997</v>
      </c>
      <c r="N10" s="4" t="s">
        <v>998</v>
      </c>
      <c r="O10" s="4" t="s">
        <v>999</v>
      </c>
      <c r="P10" s="4" t="s">
        <v>1000</v>
      </c>
      <c r="Q10" s="4" t="s">
        <v>1001</v>
      </c>
    </row>
    <row r="11" spans="1:17">
      <c r="A11" s="3" t="s">
        <v>1002</v>
      </c>
      <c r="B11" s="4" t="s">
        <v>1003</v>
      </c>
      <c r="C11" s="4" t="s">
        <v>1004</v>
      </c>
      <c r="D11" s="4" t="s">
        <v>1005</v>
      </c>
      <c r="E11" s="4" t="s">
        <v>1006</v>
      </c>
      <c r="F11" s="4" t="s">
        <v>1007</v>
      </c>
      <c r="G11" s="4" t="s">
        <v>1008</v>
      </c>
      <c r="H11" s="4" t="s">
        <v>219</v>
      </c>
      <c r="I11" s="4" t="s">
        <v>1009</v>
      </c>
      <c r="J11" s="4" t="s">
        <v>1010</v>
      </c>
      <c r="K11" s="4" t="s">
        <v>1011</v>
      </c>
      <c r="L11" s="4" t="s">
        <v>1012</v>
      </c>
      <c r="M11" s="4" t="s">
        <v>1013</v>
      </c>
      <c r="N11" s="4" t="s">
        <v>1014</v>
      </c>
      <c r="O11" s="4" t="s">
        <v>1015</v>
      </c>
      <c r="P11" s="4" t="s">
        <v>1016</v>
      </c>
      <c r="Q11" s="4" t="s">
        <v>1017</v>
      </c>
    </row>
    <row r="12" spans="1:17">
      <c r="A12" s="3" t="s">
        <v>1018</v>
      </c>
      <c r="B12" s="4" t="s">
        <v>1019</v>
      </c>
      <c r="C12" s="4" t="s">
        <v>1020</v>
      </c>
      <c r="D12" s="4" t="s">
        <v>1021</v>
      </c>
      <c r="E12" s="4" t="s">
        <v>1022</v>
      </c>
      <c r="F12" s="4" t="s">
        <v>1023</v>
      </c>
      <c r="G12" s="4" t="s">
        <v>1024</v>
      </c>
      <c r="H12" s="4" t="s">
        <v>1025</v>
      </c>
      <c r="I12" s="4" t="s">
        <v>1026</v>
      </c>
      <c r="J12" s="4" t="s">
        <v>1027</v>
      </c>
      <c r="K12" s="4" t="s">
        <v>1028</v>
      </c>
      <c r="L12" s="4" t="s">
        <v>1029</v>
      </c>
      <c r="M12" s="4" t="s">
        <v>1030</v>
      </c>
      <c r="N12" s="4" t="s">
        <v>1031</v>
      </c>
      <c r="O12" s="4" t="s">
        <v>1032</v>
      </c>
      <c r="P12" s="4" t="s">
        <v>1033</v>
      </c>
      <c r="Q12" s="4" t="s">
        <v>1034</v>
      </c>
    </row>
    <row r="13" spans="1:17">
      <c r="A13" s="3" t="s">
        <v>1035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4" t="s">
        <v>1036</v>
      </c>
      <c r="B14" s="4" t="s">
        <v>1037</v>
      </c>
      <c r="C14" s="4" t="s">
        <v>1038</v>
      </c>
      <c r="D14" s="4" t="s">
        <v>1039</v>
      </c>
      <c r="E14" s="4" t="s">
        <v>1040</v>
      </c>
      <c r="F14" s="4" t="s">
        <v>1041</v>
      </c>
      <c r="G14" s="4" t="s">
        <v>1042</v>
      </c>
      <c r="H14" s="4" t="s">
        <v>1043</v>
      </c>
      <c r="I14" s="4" t="s">
        <v>1044</v>
      </c>
      <c r="J14" s="4" t="s">
        <v>1045</v>
      </c>
      <c r="K14" s="4" t="s">
        <v>1046</v>
      </c>
      <c r="L14" s="4" t="s">
        <v>1047</v>
      </c>
      <c r="M14" s="4" t="s">
        <v>1048</v>
      </c>
      <c r="N14" s="4" t="s">
        <v>1049</v>
      </c>
      <c r="O14" s="4" t="s">
        <v>1050</v>
      </c>
      <c r="P14" s="4" t="s">
        <v>1051</v>
      </c>
      <c r="Q14" s="4" t="s">
        <v>1052</v>
      </c>
    </row>
    <row r="15" spans="1:17" ht="28.5">
      <c r="A15" s="4" t="s">
        <v>1053</v>
      </c>
      <c r="B15" s="4" t="s">
        <v>1054</v>
      </c>
      <c r="C15" s="4">
        <v>700</v>
      </c>
      <c r="D15" s="4">
        <v>270</v>
      </c>
      <c r="E15" s="4" t="s">
        <v>1055</v>
      </c>
      <c r="F15" s="4" t="s">
        <v>1056</v>
      </c>
      <c r="G15" s="4" t="s">
        <v>1057</v>
      </c>
      <c r="H15" s="4" t="s">
        <v>1058</v>
      </c>
      <c r="I15" s="4" t="s">
        <v>1059</v>
      </c>
      <c r="J15" s="4" t="s">
        <v>1060</v>
      </c>
      <c r="K15" s="4" t="s">
        <v>1061</v>
      </c>
      <c r="L15" s="4" t="s">
        <v>1062</v>
      </c>
      <c r="M15" s="4" t="s">
        <v>1063</v>
      </c>
      <c r="N15" s="4" t="s">
        <v>1064</v>
      </c>
      <c r="O15" s="4" t="s">
        <v>1065</v>
      </c>
      <c r="P15" s="4" t="s">
        <v>1066</v>
      </c>
      <c r="Q15" s="4" t="s">
        <v>1067</v>
      </c>
    </row>
    <row r="16" spans="1:17">
      <c r="A16" s="4" t="s">
        <v>1068</v>
      </c>
      <c r="B16" s="4" t="s">
        <v>1069</v>
      </c>
      <c r="C16" s="4" t="s">
        <v>1070</v>
      </c>
      <c r="D16" s="4" t="s">
        <v>1071</v>
      </c>
      <c r="E16" s="4" t="s">
        <v>1072</v>
      </c>
      <c r="F16" s="4" t="s">
        <v>1073</v>
      </c>
      <c r="G16" s="4" t="s">
        <v>1074</v>
      </c>
      <c r="H16" s="4" t="s">
        <v>1075</v>
      </c>
      <c r="I16" s="4" t="s">
        <v>1076</v>
      </c>
      <c r="J16" s="4" t="s">
        <v>1077</v>
      </c>
      <c r="K16" s="4" t="s">
        <v>1078</v>
      </c>
      <c r="L16" s="4" t="s">
        <v>1079</v>
      </c>
      <c r="M16" s="4" t="s">
        <v>1080</v>
      </c>
      <c r="N16" s="4" t="s">
        <v>1081</v>
      </c>
      <c r="O16" s="4" t="s">
        <v>1082</v>
      </c>
      <c r="P16" s="4" t="s">
        <v>1083</v>
      </c>
      <c r="Q16" s="4" t="s">
        <v>1084</v>
      </c>
    </row>
    <row r="17" spans="1:17">
      <c r="A17" s="3" t="s">
        <v>1085</v>
      </c>
      <c r="B17" s="4" t="s">
        <v>1086</v>
      </c>
      <c r="C17" s="4" t="s">
        <v>1087</v>
      </c>
      <c r="D17" s="4" t="s">
        <v>1088</v>
      </c>
      <c r="E17" s="4" t="s">
        <v>1089</v>
      </c>
      <c r="F17" s="4" t="s">
        <v>1090</v>
      </c>
      <c r="G17" s="4" t="s">
        <v>1091</v>
      </c>
      <c r="H17" s="4" t="s">
        <v>1009</v>
      </c>
      <c r="I17" s="4" t="s">
        <v>1092</v>
      </c>
      <c r="J17" s="4" t="s">
        <v>1093</v>
      </c>
      <c r="K17" s="4" t="s">
        <v>1094</v>
      </c>
      <c r="L17" s="4" t="s">
        <v>1095</v>
      </c>
      <c r="M17" s="4" t="s">
        <v>1096</v>
      </c>
      <c r="N17" s="4" t="s">
        <v>960</v>
      </c>
      <c r="O17" s="4" t="s">
        <v>1097</v>
      </c>
      <c r="P17" s="4" t="s">
        <v>1098</v>
      </c>
      <c r="Q17" s="4" t="s">
        <v>1099</v>
      </c>
    </row>
    <row r="18" spans="1:17">
      <c r="A18" s="4" t="s">
        <v>1100</v>
      </c>
      <c r="B18" s="4" t="s">
        <v>1101</v>
      </c>
      <c r="C18" s="4" t="s">
        <v>1102</v>
      </c>
      <c r="D18" s="4" t="s">
        <v>1103</v>
      </c>
      <c r="E18" s="4" t="s">
        <v>1104</v>
      </c>
      <c r="F18" s="4" t="s">
        <v>1105</v>
      </c>
      <c r="G18" s="4" t="s">
        <v>1106</v>
      </c>
      <c r="H18" s="4" t="s">
        <v>1107</v>
      </c>
      <c r="I18" s="4" t="s">
        <v>1108</v>
      </c>
      <c r="J18" s="4" t="s">
        <v>1109</v>
      </c>
      <c r="K18" s="4" t="s">
        <v>1110</v>
      </c>
      <c r="L18" s="4" t="s">
        <v>1111</v>
      </c>
      <c r="M18" s="4" t="s">
        <v>1112</v>
      </c>
      <c r="N18" s="4" t="s">
        <v>1113</v>
      </c>
      <c r="O18" s="4" t="s">
        <v>1114</v>
      </c>
      <c r="P18" s="4" t="s">
        <v>1115</v>
      </c>
      <c r="Q18" s="4" t="s">
        <v>1116</v>
      </c>
    </row>
    <row r="19" spans="1:17">
      <c r="A19" s="4" t="s">
        <v>1117</v>
      </c>
      <c r="B19" s="4" t="s">
        <v>1118</v>
      </c>
      <c r="C19" s="4" t="s">
        <v>1119</v>
      </c>
      <c r="D19" s="4" t="s">
        <v>1120</v>
      </c>
      <c r="E19" s="4" t="s">
        <v>1121</v>
      </c>
      <c r="F19" s="4" t="s">
        <v>1122</v>
      </c>
      <c r="G19" s="4" t="s">
        <v>1123</v>
      </c>
      <c r="H19" s="4" t="s">
        <v>1124</v>
      </c>
      <c r="I19" s="4" t="s">
        <v>1125</v>
      </c>
      <c r="J19" s="4" t="s">
        <v>1126</v>
      </c>
      <c r="K19" s="4" t="s">
        <v>1127</v>
      </c>
      <c r="L19" s="4" t="s">
        <v>1128</v>
      </c>
      <c r="M19" s="4" t="s">
        <v>1129</v>
      </c>
      <c r="N19" s="4" t="s">
        <v>1130</v>
      </c>
      <c r="O19" s="4" t="s">
        <v>1131</v>
      </c>
      <c r="P19" s="4" t="s">
        <v>1083</v>
      </c>
      <c r="Q19" s="4" t="s">
        <v>1132</v>
      </c>
    </row>
    <row r="20" spans="1:17">
      <c r="A20" s="3" t="s">
        <v>1133</v>
      </c>
      <c r="B20" s="4" t="s">
        <v>1134</v>
      </c>
      <c r="C20" s="4" t="s">
        <v>1135</v>
      </c>
      <c r="D20" s="4" t="s">
        <v>1136</v>
      </c>
      <c r="E20" s="4" t="s">
        <v>1137</v>
      </c>
      <c r="F20" s="4" t="s">
        <v>1134</v>
      </c>
      <c r="G20" s="4" t="s">
        <v>1138</v>
      </c>
      <c r="H20" s="4" t="s">
        <v>1139</v>
      </c>
      <c r="I20" s="4" t="s">
        <v>1140</v>
      </c>
      <c r="J20" s="4" t="s">
        <v>1141</v>
      </c>
      <c r="K20" s="4" t="s">
        <v>1142</v>
      </c>
      <c r="L20" s="4" t="s">
        <v>1143</v>
      </c>
      <c r="M20" s="4" t="s">
        <v>1144</v>
      </c>
      <c r="N20" s="4" t="s">
        <v>1145</v>
      </c>
      <c r="O20" s="4" t="s">
        <v>1146</v>
      </c>
      <c r="P20" s="4" t="s">
        <v>1147</v>
      </c>
      <c r="Q20" s="4" t="s">
        <v>775</v>
      </c>
    </row>
    <row r="21" spans="1:17">
      <c r="A21" s="3" t="s">
        <v>1148</v>
      </c>
      <c r="B21" s="5" t="s">
        <v>1149</v>
      </c>
      <c r="C21" s="5" t="s">
        <v>1150</v>
      </c>
      <c r="D21" s="5" t="s">
        <v>1151</v>
      </c>
      <c r="E21" s="4" t="s">
        <v>1152</v>
      </c>
      <c r="F21" s="4" t="s">
        <v>1153</v>
      </c>
      <c r="G21" s="4" t="s">
        <v>1154</v>
      </c>
      <c r="H21" s="4" t="s">
        <v>1155</v>
      </c>
      <c r="I21" s="5" t="s">
        <v>1156</v>
      </c>
      <c r="J21" s="5" t="s">
        <v>1157</v>
      </c>
      <c r="K21" s="5" t="s">
        <v>1158</v>
      </c>
      <c r="L21" s="5" t="s">
        <v>1159</v>
      </c>
      <c r="M21" s="5" t="s">
        <v>1160</v>
      </c>
      <c r="N21" s="5" t="s">
        <v>1161</v>
      </c>
      <c r="O21" s="5" t="s">
        <v>1162</v>
      </c>
      <c r="P21" s="5" t="s">
        <v>1163</v>
      </c>
      <c r="Q21" s="4" t="s">
        <v>1164</v>
      </c>
    </row>
    <row r="22" spans="1:17">
      <c r="A22" s="3" t="s">
        <v>1165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4" t="s">
        <v>1166</v>
      </c>
      <c r="B23" s="4" t="s">
        <v>1167</v>
      </c>
      <c r="C23" s="4" t="s">
        <v>1167</v>
      </c>
      <c r="D23" s="4" t="s">
        <v>1167</v>
      </c>
      <c r="E23" s="5" t="s">
        <v>52</v>
      </c>
      <c r="F23" s="5" t="s">
        <v>52</v>
      </c>
      <c r="G23" s="5" t="s">
        <v>52</v>
      </c>
      <c r="H23" s="5" t="s">
        <v>52</v>
      </c>
      <c r="I23" s="4" t="s">
        <v>1168</v>
      </c>
      <c r="J23" s="4" t="s">
        <v>1169</v>
      </c>
      <c r="K23" s="5" t="s">
        <v>52</v>
      </c>
      <c r="L23" s="5" t="s">
        <v>52</v>
      </c>
      <c r="M23" s="4" t="s">
        <v>1170</v>
      </c>
      <c r="N23" s="4" t="s">
        <v>1170</v>
      </c>
      <c r="O23" s="4" t="s">
        <v>1171</v>
      </c>
      <c r="P23" s="4" t="s">
        <v>1172</v>
      </c>
      <c r="Q23" s="4" t="s">
        <v>77</v>
      </c>
    </row>
    <row r="24" spans="1:17">
      <c r="A24" s="4" t="s">
        <v>1173</v>
      </c>
      <c r="C24" s="4"/>
      <c r="D24" s="4"/>
      <c r="E24" s="5"/>
      <c r="F24" s="5"/>
      <c r="G24" s="5"/>
      <c r="H24" s="5" t="s">
        <v>52</v>
      </c>
      <c r="I24" s="4" t="s">
        <v>1174</v>
      </c>
      <c r="J24" s="4" t="s">
        <v>1174</v>
      </c>
      <c r="K24" s="4" t="s">
        <v>1174</v>
      </c>
      <c r="L24" s="5" t="s">
        <v>52</v>
      </c>
      <c r="M24" s="4"/>
      <c r="N24" s="4"/>
      <c r="O24" s="4"/>
      <c r="P24" s="4"/>
      <c r="Q24" s="4"/>
    </row>
    <row r="25" spans="1:17">
      <c r="A25" s="4" t="s">
        <v>1175</v>
      </c>
      <c r="C25" s="4"/>
      <c r="D25" s="4"/>
      <c r="E25" s="5"/>
      <c r="F25" s="5"/>
      <c r="G25" s="5"/>
      <c r="H25" s="5" t="s">
        <v>52</v>
      </c>
      <c r="I25" s="5" t="s">
        <v>52</v>
      </c>
      <c r="J25" s="4" t="s">
        <v>1176</v>
      </c>
      <c r="K25" s="5" t="s">
        <v>52</v>
      </c>
      <c r="L25" s="5" t="s">
        <v>52</v>
      </c>
      <c r="M25" s="4"/>
      <c r="N25" s="4"/>
      <c r="O25" s="4"/>
      <c r="P25" s="4"/>
      <c r="Q25" s="4"/>
    </row>
    <row r="26" spans="1:17">
      <c r="A26" s="3" t="s">
        <v>1177</v>
      </c>
      <c r="B26" s="4" t="s">
        <v>1167</v>
      </c>
      <c r="C26" s="4" t="s">
        <v>1167</v>
      </c>
      <c r="D26" s="4" t="s">
        <v>1167</v>
      </c>
      <c r="E26" s="5" t="s">
        <v>52</v>
      </c>
      <c r="F26" s="5" t="s">
        <v>52</v>
      </c>
      <c r="G26" s="5" t="s">
        <v>52</v>
      </c>
      <c r="H26" s="5" t="s">
        <v>52</v>
      </c>
      <c r="I26" s="4" t="s">
        <v>1178</v>
      </c>
      <c r="J26" s="4" t="s">
        <v>1178</v>
      </c>
      <c r="K26" s="4" t="s">
        <v>1174</v>
      </c>
      <c r="L26" s="5" t="s">
        <v>52</v>
      </c>
      <c r="M26" s="4" t="s">
        <v>1170</v>
      </c>
      <c r="N26" s="4" t="s">
        <v>1170</v>
      </c>
      <c r="O26" s="4" t="s">
        <v>1171</v>
      </c>
      <c r="P26" s="4" t="s">
        <v>1172</v>
      </c>
      <c r="Q26" s="4" t="s">
        <v>77</v>
      </c>
    </row>
    <row r="27" spans="1:17">
      <c r="A27" s="4" t="s">
        <v>1179</v>
      </c>
      <c r="H27" s="5" t="s">
        <v>52</v>
      </c>
      <c r="I27" s="4" t="s">
        <v>1174</v>
      </c>
      <c r="J27" s="4" t="s">
        <v>1174</v>
      </c>
      <c r="K27" s="4" t="s">
        <v>1180</v>
      </c>
      <c r="L27" s="5" t="s">
        <v>52</v>
      </c>
      <c r="M27" s="4" t="s">
        <v>1181</v>
      </c>
      <c r="N27" s="4" t="s">
        <v>1182</v>
      </c>
      <c r="O27" s="4" t="s">
        <v>1183</v>
      </c>
      <c r="P27" s="4" t="s">
        <v>1184</v>
      </c>
      <c r="Q27" s="4" t="s">
        <v>121</v>
      </c>
    </row>
    <row r="28" spans="1:17">
      <c r="A28" s="4" t="s">
        <v>1185</v>
      </c>
      <c r="B28" s="4" t="s">
        <v>1186</v>
      </c>
      <c r="C28" s="4" t="s">
        <v>1186</v>
      </c>
      <c r="D28" s="5" t="s">
        <v>52</v>
      </c>
      <c r="E28" s="4" t="s">
        <v>1187</v>
      </c>
      <c r="F28" s="4" t="s">
        <v>1187</v>
      </c>
      <c r="G28" s="4" t="s">
        <v>1188</v>
      </c>
      <c r="H28" s="5" t="s">
        <v>52</v>
      </c>
      <c r="I28" s="4" t="s">
        <v>1189</v>
      </c>
      <c r="J28" s="4" t="s">
        <v>1189</v>
      </c>
      <c r="K28" s="4" t="s">
        <v>1190</v>
      </c>
      <c r="L28" s="5" t="s">
        <v>52</v>
      </c>
      <c r="M28" s="4" t="s">
        <v>1191</v>
      </c>
      <c r="N28" s="4" t="s">
        <v>1192</v>
      </c>
      <c r="O28" s="4" t="s">
        <v>1193</v>
      </c>
      <c r="P28" s="4" t="s">
        <v>1194</v>
      </c>
      <c r="Q28" s="4" t="s">
        <v>609</v>
      </c>
    </row>
    <row r="29" spans="1:17">
      <c r="A29" s="4" t="s">
        <v>1195</v>
      </c>
      <c r="B29" s="4" t="s">
        <v>1196</v>
      </c>
      <c r="C29" s="5" t="s">
        <v>52</v>
      </c>
      <c r="D29" s="5" t="s">
        <v>52</v>
      </c>
      <c r="E29" s="4" t="s">
        <v>1197</v>
      </c>
      <c r="F29" s="4" t="s">
        <v>1197</v>
      </c>
      <c r="G29" s="4" t="s">
        <v>1197</v>
      </c>
      <c r="H29" s="4" t="s">
        <v>1197</v>
      </c>
      <c r="I29" s="4" t="s">
        <v>1198</v>
      </c>
      <c r="J29" s="4" t="s">
        <v>1199</v>
      </c>
      <c r="K29" s="5" t="s">
        <v>52</v>
      </c>
      <c r="L29" s="5" t="s">
        <v>52</v>
      </c>
    </row>
    <row r="30" spans="1:17">
      <c r="A30" s="3" t="s">
        <v>1200</v>
      </c>
      <c r="B30" s="4" t="s">
        <v>1201</v>
      </c>
      <c r="C30" s="4" t="s">
        <v>1186</v>
      </c>
      <c r="D30" s="5" t="s">
        <v>52</v>
      </c>
      <c r="E30" s="4" t="s">
        <v>1202</v>
      </c>
      <c r="F30" s="4" t="s">
        <v>1202</v>
      </c>
      <c r="G30" s="4" t="s">
        <v>1203</v>
      </c>
      <c r="H30" s="4" t="s">
        <v>1197</v>
      </c>
      <c r="I30" s="4" t="s">
        <v>1204</v>
      </c>
      <c r="J30" s="4" t="s">
        <v>1205</v>
      </c>
      <c r="K30" s="4" t="s">
        <v>1206</v>
      </c>
      <c r="L30" s="5" t="s">
        <v>52</v>
      </c>
      <c r="M30" s="4" t="s">
        <v>1207</v>
      </c>
      <c r="N30" s="4" t="s">
        <v>1208</v>
      </c>
      <c r="O30" s="4" t="s">
        <v>1209</v>
      </c>
      <c r="P30" s="4" t="s">
        <v>1210</v>
      </c>
      <c r="Q30" s="4" t="s">
        <v>1211</v>
      </c>
    </row>
    <row r="31" spans="1:17">
      <c r="A31" s="3" t="s">
        <v>1212</v>
      </c>
      <c r="B31" s="5" t="s">
        <v>1213</v>
      </c>
      <c r="C31" s="5" t="s">
        <v>1214</v>
      </c>
      <c r="D31" s="4" t="s">
        <v>1167</v>
      </c>
      <c r="E31" s="5" t="s">
        <v>1215</v>
      </c>
      <c r="F31" s="5" t="s">
        <v>1215</v>
      </c>
      <c r="G31" s="5" t="s">
        <v>1216</v>
      </c>
      <c r="H31" s="5" t="s">
        <v>1217</v>
      </c>
      <c r="I31" s="4" t="s">
        <v>1218</v>
      </c>
      <c r="J31" s="4" t="s">
        <v>1219</v>
      </c>
      <c r="K31" s="4" t="s">
        <v>1220</v>
      </c>
      <c r="L31" s="5" t="s">
        <v>52</v>
      </c>
      <c r="M31" s="5" t="s">
        <v>1221</v>
      </c>
      <c r="N31" s="5" t="s">
        <v>1222</v>
      </c>
      <c r="O31" s="5" t="s">
        <v>1223</v>
      </c>
      <c r="P31" s="5" t="s">
        <v>1224</v>
      </c>
      <c r="Q31" s="5" t="s">
        <v>1225</v>
      </c>
    </row>
    <row r="32" spans="1:17">
      <c r="A32" s="3" t="s">
        <v>1226</v>
      </c>
      <c r="B32" s="5" t="s">
        <v>1227</v>
      </c>
      <c r="C32" s="4" t="s">
        <v>1228</v>
      </c>
      <c r="D32" s="4" t="s">
        <v>1229</v>
      </c>
      <c r="E32" s="4" t="s">
        <v>1230</v>
      </c>
      <c r="F32" s="4" t="s">
        <v>1231</v>
      </c>
      <c r="G32" s="4" t="s">
        <v>1232</v>
      </c>
      <c r="H32" s="5" t="s">
        <v>1233</v>
      </c>
      <c r="I32" s="4" t="s">
        <v>1234</v>
      </c>
      <c r="J32" s="4" t="s">
        <v>1235</v>
      </c>
      <c r="K32" s="4" t="s">
        <v>1236</v>
      </c>
      <c r="L32" s="5" t="s">
        <v>1237</v>
      </c>
      <c r="M32" s="5" t="s">
        <v>1238</v>
      </c>
      <c r="N32" s="5" t="s">
        <v>1239</v>
      </c>
      <c r="O32" s="4" t="s">
        <v>1240</v>
      </c>
      <c r="P32" s="4" t="s">
        <v>1241</v>
      </c>
      <c r="Q32" s="4" t="s">
        <v>1242</v>
      </c>
    </row>
    <row r="33" spans="1:17">
      <c r="A33" s="3" t="s">
        <v>1243</v>
      </c>
      <c r="B33" s="5" t="s">
        <v>1244</v>
      </c>
      <c r="C33" s="5" t="s">
        <v>1245</v>
      </c>
      <c r="D33" s="5" t="s">
        <v>1246</v>
      </c>
      <c r="E33" s="4" t="s">
        <v>1247</v>
      </c>
      <c r="F33" s="4" t="s">
        <v>1248</v>
      </c>
      <c r="G33" s="4" t="s">
        <v>1249</v>
      </c>
      <c r="H33" s="4" t="s">
        <v>126</v>
      </c>
      <c r="I33" s="4" t="s">
        <v>1250</v>
      </c>
      <c r="J33" s="4" t="s">
        <v>1251</v>
      </c>
      <c r="K33" s="5" t="s">
        <v>1252</v>
      </c>
      <c r="L33" s="5" t="s">
        <v>1253</v>
      </c>
      <c r="M33" s="4" t="s">
        <v>1254</v>
      </c>
      <c r="N33" s="5" t="s">
        <v>1255</v>
      </c>
      <c r="O33" s="4" t="s">
        <v>1256</v>
      </c>
      <c r="P33" s="4" t="s">
        <v>1257</v>
      </c>
      <c r="Q33" s="4" t="s">
        <v>1258</v>
      </c>
    </row>
    <row r="34" spans="1:17">
      <c r="A34" s="4" t="s">
        <v>1259</v>
      </c>
      <c r="B34" s="4" t="s">
        <v>36</v>
      </c>
      <c r="C34" s="4" t="s">
        <v>36</v>
      </c>
      <c r="D34" s="4" t="s">
        <v>36</v>
      </c>
      <c r="E34" s="4" t="s">
        <v>1260</v>
      </c>
      <c r="F34" s="4" t="s">
        <v>1260</v>
      </c>
      <c r="G34" s="4" t="s">
        <v>1260</v>
      </c>
      <c r="H34" s="4" t="s">
        <v>1260</v>
      </c>
      <c r="I34" s="4" t="s">
        <v>1261</v>
      </c>
      <c r="J34" s="4" t="s">
        <v>1261</v>
      </c>
      <c r="K34" s="4" t="s">
        <v>1261</v>
      </c>
      <c r="L34" s="4" t="s">
        <v>1261</v>
      </c>
      <c r="M34" s="4" t="s">
        <v>1262</v>
      </c>
      <c r="N34" s="4" t="s">
        <v>1262</v>
      </c>
      <c r="O34" s="4" t="s">
        <v>45</v>
      </c>
      <c r="P34" s="4" t="s">
        <v>1263</v>
      </c>
      <c r="Q34" s="4" t="s">
        <v>1264</v>
      </c>
    </row>
    <row r="35" spans="1:17">
      <c r="A35" s="3" t="s">
        <v>1265</v>
      </c>
      <c r="B35" s="4" t="s">
        <v>33</v>
      </c>
      <c r="C35" s="4" t="s">
        <v>34</v>
      </c>
      <c r="D35" s="4" t="s">
        <v>35</v>
      </c>
      <c r="E35" s="4" t="s">
        <v>36</v>
      </c>
      <c r="F35" s="4" t="s">
        <v>37</v>
      </c>
      <c r="G35" s="4" t="s">
        <v>38</v>
      </c>
      <c r="H35" s="4" t="s">
        <v>1099</v>
      </c>
      <c r="I35" s="4" t="s">
        <v>1260</v>
      </c>
      <c r="J35" s="4" t="s">
        <v>1266</v>
      </c>
      <c r="K35" s="4" t="s">
        <v>1267</v>
      </c>
      <c r="L35" s="4" t="s">
        <v>1268</v>
      </c>
      <c r="M35" s="4" t="s">
        <v>1261</v>
      </c>
      <c r="N35" s="4" t="s">
        <v>1269</v>
      </c>
      <c r="O35" s="4" t="s">
        <v>1262</v>
      </c>
      <c r="P35" s="4" t="s">
        <v>45</v>
      </c>
      <c r="Q35" s="4" t="s">
        <v>1263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C34" sqref="C34"/>
    </sheetView>
  </sheetViews>
  <sheetFormatPr defaultColWidth="61.5703125" defaultRowHeight="15"/>
  <cols>
    <col min="1" max="1" width="54.140625" bestFit="1" customWidth="1"/>
    <col min="2" max="7" width="14.28515625" bestFit="1" customWidth="1"/>
  </cols>
  <sheetData>
    <row r="1" spans="1:7">
      <c r="A1" s="1" t="s">
        <v>30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</row>
    <row r="2" spans="1:7">
      <c r="A2" s="3" t="s">
        <v>31</v>
      </c>
      <c r="B2" s="4"/>
      <c r="C2" s="4"/>
      <c r="D2" s="4"/>
      <c r="E2" s="4"/>
      <c r="F2" s="4"/>
      <c r="G2" s="4"/>
    </row>
    <row r="3" spans="1:7">
      <c r="A3" s="4" t="s">
        <v>32</v>
      </c>
      <c r="B3" s="4" t="s">
        <v>36</v>
      </c>
      <c r="C3" s="4" t="s">
        <v>40</v>
      </c>
      <c r="D3" s="4" t="s">
        <v>43</v>
      </c>
      <c r="E3" s="4" t="s">
        <v>44</v>
      </c>
      <c r="F3" s="4" t="s">
        <v>45</v>
      </c>
      <c r="G3" s="4" t="s">
        <v>46</v>
      </c>
    </row>
    <row r="4" spans="1:7">
      <c r="A4" s="4" t="s">
        <v>47</v>
      </c>
      <c r="B4" s="5" t="s">
        <v>52</v>
      </c>
      <c r="C4" s="4" t="s">
        <v>49</v>
      </c>
      <c r="D4" s="5" t="s">
        <v>52</v>
      </c>
      <c r="E4" s="5" t="s">
        <v>52</v>
      </c>
      <c r="F4" s="5" t="s">
        <v>52</v>
      </c>
      <c r="G4" s="4">
        <v>8600</v>
      </c>
    </row>
    <row r="5" spans="1:7">
      <c r="A5" s="4" t="s">
        <v>53</v>
      </c>
      <c r="B5" s="4" t="s">
        <v>57</v>
      </c>
      <c r="C5" s="4" t="s">
        <v>61</v>
      </c>
      <c r="D5" s="4" t="s">
        <v>64</v>
      </c>
      <c r="E5" s="4" t="s">
        <v>65</v>
      </c>
      <c r="F5" s="4" t="s">
        <v>66</v>
      </c>
      <c r="G5" s="4" t="s">
        <v>67</v>
      </c>
    </row>
    <row r="6" spans="1:7">
      <c r="A6" s="4" t="s">
        <v>68</v>
      </c>
      <c r="B6" s="4" t="s">
        <v>72</v>
      </c>
      <c r="C6" s="4" t="s">
        <v>76</v>
      </c>
      <c r="D6" s="4" t="s">
        <v>79</v>
      </c>
      <c r="E6" s="4" t="s">
        <v>80</v>
      </c>
      <c r="F6" s="4" t="s">
        <v>81</v>
      </c>
      <c r="G6" s="4" t="s">
        <v>82</v>
      </c>
    </row>
    <row r="7" spans="1:7">
      <c r="A7" s="4" t="s">
        <v>83</v>
      </c>
      <c r="B7" s="4" t="s">
        <v>87</v>
      </c>
      <c r="C7" s="4" t="s">
        <v>91</v>
      </c>
      <c r="D7" s="4" t="s">
        <v>92</v>
      </c>
      <c r="E7" s="4" t="s">
        <v>93</v>
      </c>
      <c r="F7" s="4" t="s">
        <v>94</v>
      </c>
      <c r="G7" s="4" t="s">
        <v>95</v>
      </c>
    </row>
    <row r="8" spans="1:7">
      <c r="A8" s="4" t="s">
        <v>96</v>
      </c>
      <c r="B8" s="4" t="s">
        <v>100</v>
      </c>
      <c r="C8" s="4" t="s">
        <v>104</v>
      </c>
      <c r="D8" s="4" t="s">
        <v>107</v>
      </c>
      <c r="E8" s="4" t="s">
        <v>108</v>
      </c>
      <c r="F8" s="4" t="s">
        <v>109</v>
      </c>
      <c r="G8" s="4" t="s">
        <v>110</v>
      </c>
    </row>
    <row r="9" spans="1:7">
      <c r="A9" s="4" t="s">
        <v>111</v>
      </c>
      <c r="B9" s="4" t="s">
        <v>115</v>
      </c>
      <c r="C9" s="4" t="s">
        <v>119</v>
      </c>
      <c r="D9" s="4" t="s">
        <v>121</v>
      </c>
      <c r="E9" s="5" t="s">
        <v>52</v>
      </c>
      <c r="F9" s="4" t="s">
        <v>122</v>
      </c>
      <c r="G9" s="4" t="s">
        <v>123</v>
      </c>
    </row>
    <row r="10" spans="1:7">
      <c r="A10" s="4" t="s">
        <v>124</v>
      </c>
      <c r="B10" s="4" t="s">
        <v>115</v>
      </c>
      <c r="C10" s="4" t="s">
        <v>119</v>
      </c>
      <c r="D10" s="4" t="s">
        <v>121</v>
      </c>
      <c r="E10" s="4" t="s">
        <v>126</v>
      </c>
      <c r="F10" s="4" t="s">
        <v>122</v>
      </c>
      <c r="G10" s="4" t="s">
        <v>123</v>
      </c>
    </row>
    <row r="11" spans="1:7">
      <c r="A11" s="4" t="s">
        <v>127</v>
      </c>
      <c r="B11" s="4" t="s">
        <v>131</v>
      </c>
      <c r="C11" s="4" t="s">
        <v>135</v>
      </c>
      <c r="D11" s="4" t="s">
        <v>138</v>
      </c>
      <c r="E11" s="4" t="s">
        <v>139</v>
      </c>
      <c r="F11" s="4" t="s">
        <v>140</v>
      </c>
      <c r="G11" s="4" t="s">
        <v>141</v>
      </c>
    </row>
    <row r="12" spans="1:7">
      <c r="A12" s="4" t="s">
        <v>142</v>
      </c>
      <c r="B12" s="4" t="s">
        <v>145</v>
      </c>
      <c r="C12" s="4" t="s">
        <v>149</v>
      </c>
      <c r="D12" s="4" t="s">
        <v>152</v>
      </c>
      <c r="E12" s="4" t="s">
        <v>153</v>
      </c>
      <c r="F12" s="5" t="s">
        <v>52</v>
      </c>
      <c r="G12" s="4" t="s">
        <v>154</v>
      </c>
    </row>
    <row r="13" spans="1:7">
      <c r="A13" s="3" t="s">
        <v>2</v>
      </c>
      <c r="B13" s="4" t="s">
        <v>158</v>
      </c>
      <c r="C13" s="4" t="s">
        <v>162</v>
      </c>
      <c r="D13" s="4" t="s">
        <v>165</v>
      </c>
      <c r="E13" s="4" t="s">
        <v>166</v>
      </c>
      <c r="F13" s="4" t="s">
        <v>167</v>
      </c>
      <c r="G13" s="4" t="s">
        <v>168</v>
      </c>
    </row>
    <row r="14" spans="1:7">
      <c r="A14" s="3" t="s">
        <v>169</v>
      </c>
      <c r="B14" s="4"/>
      <c r="C14" s="4"/>
      <c r="D14" s="4"/>
      <c r="E14" s="4"/>
      <c r="F14" s="4"/>
      <c r="G14" s="4"/>
    </row>
    <row r="15" spans="1:7">
      <c r="A15" s="4" t="s">
        <v>170</v>
      </c>
      <c r="B15" s="4" t="s">
        <v>174</v>
      </c>
      <c r="C15" s="4" t="s">
        <v>178</v>
      </c>
      <c r="D15" s="4" t="s">
        <v>181</v>
      </c>
      <c r="E15" s="4" t="s">
        <v>182</v>
      </c>
      <c r="F15" s="4" t="s">
        <v>183</v>
      </c>
      <c r="G15" s="4" t="s">
        <v>184</v>
      </c>
    </row>
    <row r="16" spans="1:7">
      <c r="A16" s="4" t="s">
        <v>185</v>
      </c>
      <c r="B16" s="4" t="s">
        <v>189</v>
      </c>
      <c r="C16" s="4" t="s">
        <v>193</v>
      </c>
      <c r="D16" s="4" t="s">
        <v>196</v>
      </c>
      <c r="E16" s="4" t="s">
        <v>197</v>
      </c>
      <c r="F16" s="4" t="s">
        <v>198</v>
      </c>
      <c r="G16" s="4" t="s">
        <v>199</v>
      </c>
    </row>
    <row r="17" spans="1:7">
      <c r="A17" s="4" t="s">
        <v>200</v>
      </c>
      <c r="B17" s="4" t="s">
        <v>204</v>
      </c>
      <c r="C17" s="4" t="s">
        <v>208</v>
      </c>
      <c r="D17" s="4" t="s">
        <v>211</v>
      </c>
      <c r="E17" s="4" t="s">
        <v>212</v>
      </c>
      <c r="F17" s="4" t="s">
        <v>213</v>
      </c>
      <c r="G17" s="4" t="s">
        <v>214</v>
      </c>
    </row>
    <row r="18" spans="1:7">
      <c r="A18" s="4" t="s">
        <v>215</v>
      </c>
      <c r="B18" s="4" t="s">
        <v>219</v>
      </c>
      <c r="C18" s="4" t="s">
        <v>223</v>
      </c>
      <c r="D18" s="4" t="s">
        <v>226</v>
      </c>
      <c r="E18" s="4" t="s">
        <v>227</v>
      </c>
      <c r="F18" s="4" t="s">
        <v>228</v>
      </c>
      <c r="G18" s="4" t="s">
        <v>229</v>
      </c>
    </row>
    <row r="19" spans="1:7">
      <c r="A19" s="4" t="s">
        <v>230</v>
      </c>
      <c r="B19" s="4" t="s">
        <v>234</v>
      </c>
      <c r="C19" s="4" t="s">
        <v>238</v>
      </c>
      <c r="D19" s="4" t="s">
        <v>241</v>
      </c>
      <c r="E19" s="4" t="s">
        <v>242</v>
      </c>
      <c r="F19" s="4" t="s">
        <v>243</v>
      </c>
      <c r="G19" s="4" t="s">
        <v>244</v>
      </c>
    </row>
    <row r="20" spans="1:7">
      <c r="A20" s="4" t="s">
        <v>245</v>
      </c>
      <c r="B20" s="4" t="s">
        <v>249</v>
      </c>
      <c r="C20" s="4" t="s">
        <v>253</v>
      </c>
      <c r="D20" s="4" t="s">
        <v>256</v>
      </c>
      <c r="E20" s="4" t="s">
        <v>257</v>
      </c>
      <c r="F20" s="4" t="s">
        <v>258</v>
      </c>
      <c r="G20" s="4" t="s">
        <v>259</v>
      </c>
    </row>
    <row r="21" spans="1:7">
      <c r="A21" s="4" t="s">
        <v>260</v>
      </c>
      <c r="B21" s="4" t="s">
        <v>264</v>
      </c>
      <c r="C21" s="4" t="s">
        <v>268</v>
      </c>
      <c r="D21" s="4" t="s">
        <v>271</v>
      </c>
      <c r="E21" s="4" t="s">
        <v>272</v>
      </c>
      <c r="F21" s="4" t="s">
        <v>273</v>
      </c>
      <c r="G21" s="4" t="s">
        <v>274</v>
      </c>
    </row>
    <row r="22" spans="1:7">
      <c r="A22" s="4" t="s">
        <v>275</v>
      </c>
      <c r="B22" s="4" t="s">
        <v>279</v>
      </c>
      <c r="C22" s="4" t="s">
        <v>283</v>
      </c>
      <c r="D22" s="4" t="s">
        <v>286</v>
      </c>
      <c r="E22" s="4" t="s">
        <v>287</v>
      </c>
      <c r="F22" s="5" t="s">
        <v>52</v>
      </c>
      <c r="G22" s="4" t="s">
        <v>288</v>
      </c>
    </row>
    <row r="23" spans="1:7">
      <c r="A23" s="3" t="s">
        <v>289</v>
      </c>
      <c r="B23" s="4" t="s">
        <v>293</v>
      </c>
      <c r="C23" s="4" t="s">
        <v>297</v>
      </c>
      <c r="D23" s="4" t="s">
        <v>300</v>
      </c>
      <c r="E23" s="4" t="s">
        <v>301</v>
      </c>
      <c r="F23" s="4" t="s">
        <v>302</v>
      </c>
      <c r="G23" s="4" t="s">
        <v>303</v>
      </c>
    </row>
    <row r="24" spans="1:7">
      <c r="A24" s="3" t="s">
        <v>304</v>
      </c>
      <c r="B24" s="4" t="s">
        <v>308</v>
      </c>
      <c r="C24" s="4" t="s">
        <v>312</v>
      </c>
      <c r="D24" s="4" t="s">
        <v>315</v>
      </c>
      <c r="E24" s="4" t="s">
        <v>316</v>
      </c>
      <c r="F24" s="4" t="s">
        <v>317</v>
      </c>
      <c r="G24" s="4" t="s">
        <v>318</v>
      </c>
    </row>
    <row r="25" spans="1:7">
      <c r="A25" s="3" t="s">
        <v>319</v>
      </c>
      <c r="B25" s="4"/>
      <c r="C25" s="4"/>
      <c r="D25" s="4"/>
      <c r="E25" s="4"/>
      <c r="F25" s="4"/>
      <c r="G25" s="4"/>
    </row>
    <row r="26" spans="1:7">
      <c r="A26" s="4" t="s">
        <v>320</v>
      </c>
      <c r="B26" s="5" t="s">
        <v>52</v>
      </c>
      <c r="C26" s="5" t="s">
        <v>52</v>
      </c>
      <c r="D26" s="5" t="s">
        <v>52</v>
      </c>
      <c r="E26" s="4" t="s">
        <v>322</v>
      </c>
      <c r="F26" s="5" t="s">
        <v>52</v>
      </c>
      <c r="G26" s="5" t="s">
        <v>52</v>
      </c>
    </row>
    <row r="27" spans="1:7">
      <c r="A27" s="4" t="s">
        <v>323</v>
      </c>
      <c r="B27" s="5" t="s">
        <v>52</v>
      </c>
      <c r="C27" s="5" t="s">
        <v>52</v>
      </c>
      <c r="D27" s="5" t="s">
        <v>52</v>
      </c>
      <c r="E27" s="4" t="s">
        <v>324</v>
      </c>
      <c r="F27" s="4" t="s">
        <v>325</v>
      </c>
      <c r="G27" s="5" t="s">
        <v>52</v>
      </c>
    </row>
    <row r="28" spans="1:7">
      <c r="A28" s="4" t="s">
        <v>326</v>
      </c>
      <c r="B28" s="4" t="s">
        <v>330</v>
      </c>
      <c r="C28" s="4" t="s">
        <v>334</v>
      </c>
      <c r="D28" s="4" t="s">
        <v>337</v>
      </c>
      <c r="E28" s="4" t="s">
        <v>338</v>
      </c>
      <c r="F28" s="4" t="s">
        <v>339</v>
      </c>
      <c r="G28" s="4" t="s">
        <v>340</v>
      </c>
    </row>
    <row r="29" spans="1:7">
      <c r="A29" s="4" t="s">
        <v>341</v>
      </c>
      <c r="B29" s="4" t="s">
        <v>330</v>
      </c>
      <c r="C29" s="4" t="s">
        <v>334</v>
      </c>
      <c r="D29" s="4" t="s">
        <v>337</v>
      </c>
      <c r="E29" s="5" t="s">
        <v>52</v>
      </c>
      <c r="F29" s="5" t="s">
        <v>52</v>
      </c>
      <c r="G29" s="4" t="s">
        <v>340</v>
      </c>
    </row>
    <row r="30" spans="1:7">
      <c r="A30" s="4" t="s">
        <v>342</v>
      </c>
      <c r="B30" s="4" t="s">
        <v>344</v>
      </c>
      <c r="C30" s="4" t="s">
        <v>348</v>
      </c>
      <c r="D30" s="4" t="s">
        <v>351</v>
      </c>
      <c r="E30" s="4" t="s">
        <v>352</v>
      </c>
      <c r="F30" s="4" t="s">
        <v>353</v>
      </c>
      <c r="G30" s="4" t="s">
        <v>354</v>
      </c>
    </row>
    <row r="31" spans="1:7">
      <c r="A31" s="4" t="s">
        <v>355</v>
      </c>
      <c r="B31" s="4" t="s">
        <v>359</v>
      </c>
      <c r="C31" s="4" t="s">
        <v>363</v>
      </c>
      <c r="D31" s="4" t="s">
        <v>366</v>
      </c>
      <c r="E31" s="4" t="s">
        <v>367</v>
      </c>
      <c r="F31" s="4" t="s">
        <v>368</v>
      </c>
      <c r="G31" s="4" t="s">
        <v>369</v>
      </c>
    </row>
    <row r="32" spans="1:7">
      <c r="A32" s="4" t="s">
        <v>370</v>
      </c>
      <c r="B32" s="4" t="s">
        <v>374</v>
      </c>
      <c r="C32" s="4" t="s">
        <v>378</v>
      </c>
      <c r="D32" s="4" t="s">
        <v>381</v>
      </c>
      <c r="E32" s="4" t="s">
        <v>382</v>
      </c>
      <c r="F32" s="4" t="s">
        <v>383</v>
      </c>
      <c r="G32" s="4" t="s">
        <v>384</v>
      </c>
    </row>
    <row r="33" spans="1:7">
      <c r="A33" s="4" t="s">
        <v>385</v>
      </c>
      <c r="B33" s="4" t="s">
        <v>389</v>
      </c>
      <c r="C33" s="4" t="s">
        <v>393</v>
      </c>
      <c r="D33" s="4" t="s">
        <v>395</v>
      </c>
      <c r="E33" s="5" t="s">
        <v>52</v>
      </c>
      <c r="F33" s="4" t="s">
        <v>396</v>
      </c>
      <c r="G33" s="4" t="s">
        <v>397</v>
      </c>
    </row>
    <row r="34" spans="1:7">
      <c r="A34" s="4" t="s">
        <v>1270</v>
      </c>
      <c r="B34" s="5" t="s">
        <v>52</v>
      </c>
      <c r="C34" s="4" t="s">
        <v>401</v>
      </c>
      <c r="D34" s="5" t="s">
        <v>52</v>
      </c>
      <c r="E34" s="5" t="s">
        <v>52</v>
      </c>
      <c r="F34" s="5" t="s">
        <v>52</v>
      </c>
      <c r="G34" s="5" t="s">
        <v>52</v>
      </c>
    </row>
    <row r="35" spans="1:7">
      <c r="A35" s="4" t="s">
        <v>403</v>
      </c>
      <c r="B35" s="4" t="s">
        <v>389</v>
      </c>
      <c r="C35" s="4" t="s">
        <v>406</v>
      </c>
      <c r="D35" s="4" t="s">
        <v>395</v>
      </c>
      <c r="E35" s="4" t="s">
        <v>409</v>
      </c>
      <c r="F35" s="4" t="s">
        <v>396</v>
      </c>
      <c r="G35" s="4" t="s">
        <v>397</v>
      </c>
    </row>
    <row r="36" spans="1:7">
      <c r="A36" s="4" t="s">
        <v>410</v>
      </c>
      <c r="G36" s="4" t="s">
        <v>411</v>
      </c>
    </row>
    <row r="37" spans="1:7">
      <c r="A37" s="3" t="s">
        <v>4</v>
      </c>
      <c r="B37" s="4" t="s">
        <v>415</v>
      </c>
      <c r="C37" s="4" t="s">
        <v>419</v>
      </c>
      <c r="D37" s="4" t="s">
        <v>421</v>
      </c>
      <c r="E37" s="4" t="s">
        <v>422</v>
      </c>
      <c r="F37" s="4" t="s">
        <v>423</v>
      </c>
      <c r="G37" s="4" t="s">
        <v>424</v>
      </c>
    </row>
    <row r="38" spans="1:7">
      <c r="A38" s="3" t="s">
        <v>425</v>
      </c>
      <c r="B38" s="4"/>
      <c r="C38" s="4"/>
      <c r="D38" s="4"/>
      <c r="E38" s="4"/>
      <c r="F38" s="4"/>
      <c r="G38" s="4"/>
    </row>
    <row r="39" spans="1:7">
      <c r="A39" s="4" t="s">
        <v>426</v>
      </c>
      <c r="B39" s="4" t="s">
        <v>430</v>
      </c>
      <c r="C39" s="4" t="s">
        <v>434</v>
      </c>
      <c r="D39" s="4" t="s">
        <v>437</v>
      </c>
      <c r="E39" s="4" t="s">
        <v>438</v>
      </c>
      <c r="F39" s="4" t="s">
        <v>439</v>
      </c>
      <c r="G39" s="4" t="s">
        <v>440</v>
      </c>
    </row>
    <row r="40" spans="1:7">
      <c r="A40" s="4" t="s">
        <v>441</v>
      </c>
      <c r="B40" s="4" t="s">
        <v>444</v>
      </c>
      <c r="C40" s="4" t="s">
        <v>448</v>
      </c>
      <c r="D40" s="4" t="s">
        <v>451</v>
      </c>
      <c r="E40" s="4" t="s">
        <v>452</v>
      </c>
      <c r="F40" s="5" t="s">
        <v>52</v>
      </c>
      <c r="G40" s="5" t="s">
        <v>52</v>
      </c>
    </row>
    <row r="41" spans="1:7">
      <c r="A41" s="4" t="s">
        <v>453</v>
      </c>
      <c r="B41" s="4" t="s">
        <v>454</v>
      </c>
      <c r="C41" s="4" t="s">
        <v>456</v>
      </c>
      <c r="D41" s="5" t="s">
        <v>52</v>
      </c>
      <c r="E41" s="5" t="s">
        <v>52</v>
      </c>
      <c r="F41" s="5" t="s">
        <v>52</v>
      </c>
      <c r="G41" s="4">
        <v>1300</v>
      </c>
    </row>
    <row r="42" spans="1:7">
      <c r="A42" s="3" t="s">
        <v>11</v>
      </c>
      <c r="B42" s="4" t="s">
        <v>462</v>
      </c>
      <c r="C42" s="4" t="s">
        <v>466</v>
      </c>
      <c r="D42" s="4" t="s">
        <v>469</v>
      </c>
      <c r="E42" s="4" t="s">
        <v>470</v>
      </c>
      <c r="F42" s="4" t="s">
        <v>439</v>
      </c>
      <c r="G42" s="4" t="s">
        <v>440</v>
      </c>
    </row>
    <row r="43" spans="1:7">
      <c r="A43" s="3" t="s">
        <v>19</v>
      </c>
      <c r="B43" s="4" t="s">
        <v>474</v>
      </c>
      <c r="C43" s="4" t="s">
        <v>478</v>
      </c>
      <c r="D43" s="4" t="s">
        <v>481</v>
      </c>
      <c r="E43" s="4" t="s">
        <v>482</v>
      </c>
      <c r="F43" s="4" t="s">
        <v>483</v>
      </c>
      <c r="G43" s="4" t="s">
        <v>415</v>
      </c>
    </row>
    <row r="44" spans="1:7">
      <c r="A44" s="3" t="s">
        <v>484</v>
      </c>
      <c r="B44" s="4"/>
      <c r="C44" s="4"/>
      <c r="D44" s="4"/>
      <c r="E44" s="4"/>
      <c r="F44" s="4"/>
      <c r="G44" s="4"/>
    </row>
    <row r="45" spans="1:7">
      <c r="A45" s="4" t="s">
        <v>485</v>
      </c>
      <c r="B45" s="4" t="s">
        <v>487</v>
      </c>
      <c r="C45" s="4" t="s">
        <v>220</v>
      </c>
      <c r="D45" s="4" t="s">
        <v>488</v>
      </c>
      <c r="E45" s="4" t="s">
        <v>488</v>
      </c>
      <c r="F45" s="4" t="s">
        <v>488</v>
      </c>
      <c r="G45" s="4" t="s">
        <v>488</v>
      </c>
    </row>
    <row r="46" spans="1:7">
      <c r="A46" s="4" t="s">
        <v>489</v>
      </c>
      <c r="B46" s="4" t="s">
        <v>493</v>
      </c>
      <c r="C46" s="4" t="s">
        <v>494</v>
      </c>
      <c r="D46" s="4" t="s">
        <v>495</v>
      </c>
      <c r="E46" s="4" t="s">
        <v>495</v>
      </c>
      <c r="F46" s="4" t="s">
        <v>496</v>
      </c>
      <c r="G46" s="4" t="s">
        <v>497</v>
      </c>
    </row>
    <row r="47" spans="1:7">
      <c r="A47" s="4" t="s">
        <v>498</v>
      </c>
      <c r="B47" s="4" t="s">
        <v>411</v>
      </c>
      <c r="C47" s="4" t="s">
        <v>505</v>
      </c>
      <c r="D47" s="4" t="s">
        <v>508</v>
      </c>
      <c r="E47" s="4" t="s">
        <v>509</v>
      </c>
      <c r="F47" s="4" t="s">
        <v>510</v>
      </c>
      <c r="G47" s="4" t="s">
        <v>511</v>
      </c>
    </row>
    <row r="48" spans="1:7">
      <c r="A48" s="4" t="s">
        <v>512</v>
      </c>
      <c r="B48" s="4" t="s">
        <v>514</v>
      </c>
      <c r="C48" s="4" t="s">
        <v>515</v>
      </c>
      <c r="D48" s="4" t="s">
        <v>515</v>
      </c>
      <c r="E48" s="4" t="s">
        <v>515</v>
      </c>
      <c r="F48" s="4" t="s">
        <v>515</v>
      </c>
      <c r="G48" s="4" t="s">
        <v>515</v>
      </c>
    </row>
    <row r="49" spans="1:7">
      <c r="A49" s="4" t="s">
        <v>516</v>
      </c>
      <c r="B49" s="4" t="s">
        <v>520</v>
      </c>
      <c r="C49" s="4" t="s">
        <v>524</v>
      </c>
      <c r="D49" s="4" t="s">
        <v>527</v>
      </c>
      <c r="E49" s="4" t="s">
        <v>528</v>
      </c>
      <c r="F49" s="4" t="s">
        <v>529</v>
      </c>
      <c r="G49" s="4" t="s">
        <v>530</v>
      </c>
    </row>
    <row r="50" spans="1:7">
      <c r="A50" s="3" t="s">
        <v>531</v>
      </c>
      <c r="B50" s="4" t="s">
        <v>535</v>
      </c>
      <c r="C50" s="4" t="s">
        <v>539</v>
      </c>
      <c r="D50" s="4" t="s">
        <v>541</v>
      </c>
      <c r="E50" s="4" t="s">
        <v>542</v>
      </c>
      <c r="F50" s="4" t="s">
        <v>543</v>
      </c>
      <c r="G50" s="4" t="s">
        <v>544</v>
      </c>
    </row>
    <row r="51" spans="1:7">
      <c r="A51" s="3" t="s">
        <v>13</v>
      </c>
      <c r="B51" s="4" t="s">
        <v>535</v>
      </c>
      <c r="C51" s="4" t="s">
        <v>539</v>
      </c>
      <c r="D51" s="4" t="s">
        <v>541</v>
      </c>
      <c r="E51" s="4" t="s">
        <v>542</v>
      </c>
      <c r="F51" s="4" t="s">
        <v>543</v>
      </c>
      <c r="G51" s="4" t="s">
        <v>544</v>
      </c>
    </row>
    <row r="52" spans="1:7">
      <c r="A52" s="3" t="s">
        <v>545</v>
      </c>
      <c r="B52" s="4" t="s">
        <v>308</v>
      </c>
      <c r="C52" s="4" t="s">
        <v>312</v>
      </c>
      <c r="D52" s="4" t="s">
        <v>315</v>
      </c>
      <c r="E52" s="4" t="s">
        <v>316</v>
      </c>
      <c r="F52" s="4" t="s">
        <v>317</v>
      </c>
      <c r="G52" s="4" t="s">
        <v>318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G30"/>
  <sheetViews>
    <sheetView workbookViewId="0">
      <selection activeCell="H6" sqref="H6"/>
    </sheetView>
  </sheetViews>
  <sheetFormatPr defaultColWidth="75" defaultRowHeight="15"/>
  <cols>
    <col min="1" max="1" width="47.7109375" bestFit="1" customWidth="1"/>
    <col min="2" max="7" width="14.28515625" bestFit="1" customWidth="1"/>
  </cols>
  <sheetData>
    <row r="1" spans="1:7">
      <c r="A1" s="1" t="s">
        <v>546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</row>
    <row r="2" spans="1:7">
      <c r="A2" s="3" t="s">
        <v>16</v>
      </c>
      <c r="B2" s="4" t="s">
        <v>549</v>
      </c>
      <c r="C2" s="4" t="s">
        <v>553</v>
      </c>
      <c r="D2" s="4" t="s">
        <v>557</v>
      </c>
      <c r="E2" s="4" t="s">
        <v>559</v>
      </c>
      <c r="F2" s="4" t="s">
        <v>560</v>
      </c>
      <c r="G2" s="4" t="s">
        <v>561</v>
      </c>
    </row>
    <row r="3" spans="1:7">
      <c r="A3" s="4" t="s">
        <v>562</v>
      </c>
      <c r="B3" s="4" t="s">
        <v>549</v>
      </c>
      <c r="C3" s="4" t="s">
        <v>553</v>
      </c>
      <c r="D3" s="4" t="s">
        <v>557</v>
      </c>
      <c r="E3" s="4" t="s">
        <v>559</v>
      </c>
      <c r="F3" s="4" t="s">
        <v>560</v>
      </c>
      <c r="G3" s="4" t="s">
        <v>561</v>
      </c>
    </row>
    <row r="4" spans="1:7">
      <c r="A4" s="3" t="s">
        <v>563</v>
      </c>
      <c r="B4" s="4" t="s">
        <v>567</v>
      </c>
      <c r="C4" s="4" t="s">
        <v>571</v>
      </c>
      <c r="D4" s="4" t="s">
        <v>575</v>
      </c>
      <c r="E4" s="4" t="s">
        <v>577</v>
      </c>
      <c r="F4" s="4" t="s">
        <v>578</v>
      </c>
      <c r="G4" s="4" t="s">
        <v>579</v>
      </c>
    </row>
    <row r="5" spans="1:7">
      <c r="A5" s="4" t="s">
        <v>580</v>
      </c>
      <c r="B5" s="4" t="s">
        <v>583</v>
      </c>
      <c r="C5" s="4" t="s">
        <v>586</v>
      </c>
      <c r="D5" s="4" t="s">
        <v>590</v>
      </c>
      <c r="E5" s="4" t="s">
        <v>592</v>
      </c>
      <c r="F5" s="4" t="s">
        <v>593</v>
      </c>
      <c r="G5" s="4" t="s">
        <v>594</v>
      </c>
    </row>
    <row r="6" spans="1:7">
      <c r="A6" s="4" t="s">
        <v>595</v>
      </c>
      <c r="B6" s="4" t="s">
        <v>599</v>
      </c>
      <c r="C6" s="4" t="s">
        <v>603</v>
      </c>
      <c r="D6" s="4" t="s">
        <v>607</v>
      </c>
      <c r="E6" s="4" t="s">
        <v>609</v>
      </c>
      <c r="F6" s="4" t="s">
        <v>610</v>
      </c>
      <c r="G6" s="5" t="s">
        <v>52</v>
      </c>
    </row>
    <row r="7" spans="1:7">
      <c r="A7" s="4" t="s">
        <v>611</v>
      </c>
      <c r="B7" s="4" t="s">
        <v>615</v>
      </c>
      <c r="C7" s="4" t="s">
        <v>619</v>
      </c>
      <c r="D7" s="4" t="s">
        <v>623</v>
      </c>
      <c r="E7" s="4" t="s">
        <v>625</v>
      </c>
      <c r="F7" s="4" t="s">
        <v>626</v>
      </c>
      <c r="G7" s="4" t="s">
        <v>627</v>
      </c>
    </row>
    <row r="8" spans="1:7">
      <c r="A8" s="4" t="s">
        <v>628</v>
      </c>
      <c r="B8" s="4" t="s">
        <v>632</v>
      </c>
      <c r="C8" s="4" t="s">
        <v>636</v>
      </c>
      <c r="D8" s="4" t="s">
        <v>640</v>
      </c>
      <c r="E8" s="4" t="s">
        <v>642</v>
      </c>
      <c r="F8" s="4" t="s">
        <v>643</v>
      </c>
      <c r="G8" s="4" t="s">
        <v>644</v>
      </c>
    </row>
    <row r="9" spans="1:7">
      <c r="A9" s="4" t="s">
        <v>645</v>
      </c>
      <c r="B9" s="4" t="s">
        <v>649</v>
      </c>
      <c r="C9" s="4" t="s">
        <v>653</v>
      </c>
      <c r="D9" s="4" t="s">
        <v>657</v>
      </c>
      <c r="E9" s="4" t="s">
        <v>659</v>
      </c>
      <c r="F9" s="4" t="s">
        <v>660</v>
      </c>
      <c r="G9" s="4" t="s">
        <v>661</v>
      </c>
    </row>
    <row r="10" spans="1:7">
      <c r="A10" s="4" t="s">
        <v>662</v>
      </c>
      <c r="B10" s="5" t="s">
        <v>666</v>
      </c>
      <c r="C10" s="5" t="s">
        <v>670</v>
      </c>
      <c r="D10" s="4" t="s">
        <v>674</v>
      </c>
      <c r="E10" s="5" t="s">
        <v>676</v>
      </c>
      <c r="F10" s="5" t="s">
        <v>677</v>
      </c>
      <c r="G10" s="4" t="s">
        <v>678</v>
      </c>
    </row>
    <row r="11" spans="1:7">
      <c r="A11" s="4" t="s">
        <v>679</v>
      </c>
      <c r="B11" s="5" t="s">
        <v>52</v>
      </c>
      <c r="C11" s="4" t="s">
        <v>681</v>
      </c>
      <c r="D11" s="4" t="s">
        <v>685</v>
      </c>
      <c r="E11" s="4" t="s">
        <v>687</v>
      </c>
      <c r="F11" s="4" t="s">
        <v>688</v>
      </c>
      <c r="G11" s="5" t="s">
        <v>689</v>
      </c>
    </row>
    <row r="12" spans="1:7">
      <c r="A12" s="3" t="s">
        <v>690</v>
      </c>
      <c r="B12" s="4"/>
      <c r="C12" s="4"/>
      <c r="D12" s="4"/>
      <c r="E12" s="4"/>
      <c r="F12" s="4"/>
      <c r="G12" s="4"/>
    </row>
    <row r="13" spans="1:7">
      <c r="A13" s="4" t="s">
        <v>691</v>
      </c>
      <c r="B13" s="5" t="s">
        <v>692</v>
      </c>
      <c r="C13" s="4" t="s">
        <v>49</v>
      </c>
      <c r="D13" s="4" t="s">
        <v>324</v>
      </c>
      <c r="E13" s="4" t="s">
        <v>696</v>
      </c>
      <c r="F13" s="5" t="s">
        <v>697</v>
      </c>
      <c r="G13" s="5" t="s">
        <v>698</v>
      </c>
    </row>
    <row r="14" spans="1:7">
      <c r="A14" s="4" t="s">
        <v>699</v>
      </c>
      <c r="B14" s="4" t="s">
        <v>703</v>
      </c>
      <c r="C14" s="4" t="s">
        <v>707</v>
      </c>
      <c r="D14" s="4" t="s">
        <v>711</v>
      </c>
      <c r="E14" s="4" t="s">
        <v>713</v>
      </c>
      <c r="F14" s="4" t="s">
        <v>714</v>
      </c>
      <c r="G14" s="4" t="s">
        <v>715</v>
      </c>
    </row>
    <row r="15" spans="1:7" ht="28.5">
      <c r="A15" s="4" t="s">
        <v>716</v>
      </c>
      <c r="B15" s="4" t="s">
        <v>720</v>
      </c>
      <c r="C15" s="4" t="s">
        <v>724</v>
      </c>
      <c r="D15" s="4" t="s">
        <v>728</v>
      </c>
      <c r="E15" s="4" t="s">
        <v>730</v>
      </c>
      <c r="F15" s="4" t="s">
        <v>731</v>
      </c>
      <c r="G15" s="5" t="s">
        <v>52</v>
      </c>
    </row>
    <row r="16" spans="1:7">
      <c r="A16" s="3" t="s">
        <v>17</v>
      </c>
      <c r="B16" s="4" t="s">
        <v>735</v>
      </c>
      <c r="C16" s="4" t="s">
        <v>739</v>
      </c>
      <c r="D16" s="4" t="s">
        <v>743</v>
      </c>
      <c r="E16" s="4" t="s">
        <v>745</v>
      </c>
      <c r="F16" s="4" t="s">
        <v>746</v>
      </c>
      <c r="G16" s="4" t="s">
        <v>747</v>
      </c>
    </row>
    <row r="17" spans="1:7">
      <c r="A17" s="4" t="s">
        <v>748</v>
      </c>
      <c r="B17" s="4" t="s">
        <v>751</v>
      </c>
      <c r="C17" s="4" t="s">
        <v>754</v>
      </c>
      <c r="D17" s="4" t="s">
        <v>756</v>
      </c>
      <c r="E17" s="4" t="s">
        <v>758</v>
      </c>
      <c r="F17" s="4" t="s">
        <v>350</v>
      </c>
      <c r="G17" s="4" t="s">
        <v>759</v>
      </c>
    </row>
    <row r="18" spans="1:7">
      <c r="A18" s="4" t="s">
        <v>760</v>
      </c>
      <c r="B18" s="4">
        <v>8367.1</v>
      </c>
      <c r="C18" s="4" t="s">
        <v>764</v>
      </c>
      <c r="D18" s="4" t="s">
        <v>767</v>
      </c>
      <c r="E18" s="4" t="s">
        <v>769</v>
      </c>
      <c r="F18" s="4" t="s">
        <v>770</v>
      </c>
      <c r="G18" s="4" t="s">
        <v>771</v>
      </c>
    </row>
    <row r="19" spans="1:7">
      <c r="A19" s="3" t="s">
        <v>772</v>
      </c>
      <c r="B19" s="4" t="s">
        <v>775</v>
      </c>
      <c r="C19" s="4" t="s">
        <v>779</v>
      </c>
      <c r="D19" s="4" t="s">
        <v>781</v>
      </c>
      <c r="E19" s="4" t="s">
        <v>783</v>
      </c>
      <c r="F19" s="4" t="s">
        <v>784</v>
      </c>
      <c r="G19" s="4" t="s">
        <v>785</v>
      </c>
    </row>
    <row r="20" spans="1:7">
      <c r="A20" s="4" t="s">
        <v>786</v>
      </c>
      <c r="B20" s="4" t="s">
        <v>790</v>
      </c>
      <c r="C20" s="4" t="s">
        <v>794</v>
      </c>
      <c r="D20" s="4" t="s">
        <v>798</v>
      </c>
      <c r="E20" s="4" t="s">
        <v>800</v>
      </c>
      <c r="F20" s="4" t="s">
        <v>801</v>
      </c>
      <c r="G20" s="4" t="s">
        <v>802</v>
      </c>
    </row>
    <row r="21" spans="1:7">
      <c r="A21" s="3" t="s">
        <v>10</v>
      </c>
      <c r="B21" s="4" t="s">
        <v>806</v>
      </c>
      <c r="C21" s="4" t="s">
        <v>810</v>
      </c>
      <c r="D21" s="4" t="s">
        <v>814</v>
      </c>
      <c r="E21" s="4" t="s">
        <v>816</v>
      </c>
      <c r="F21" s="4" t="s">
        <v>817</v>
      </c>
      <c r="G21" s="4" t="s">
        <v>818</v>
      </c>
    </row>
    <row r="22" spans="1:7">
      <c r="A22" s="4" t="s">
        <v>819</v>
      </c>
      <c r="B22" s="4" t="s">
        <v>806</v>
      </c>
      <c r="C22" s="4" t="s">
        <v>810</v>
      </c>
      <c r="D22" s="4" t="s">
        <v>814</v>
      </c>
      <c r="E22" s="4" t="s">
        <v>816</v>
      </c>
      <c r="F22" s="4" t="s">
        <v>817</v>
      </c>
      <c r="G22" s="4" t="s">
        <v>818</v>
      </c>
    </row>
    <row r="23" spans="1:7">
      <c r="A23" s="4" t="s">
        <v>820</v>
      </c>
      <c r="B23" s="4" t="s">
        <v>824</v>
      </c>
      <c r="C23" s="4" t="s">
        <v>828</v>
      </c>
      <c r="D23" s="4" t="s">
        <v>832</v>
      </c>
      <c r="E23" s="4" t="s">
        <v>834</v>
      </c>
      <c r="F23" s="4" t="s">
        <v>835</v>
      </c>
      <c r="G23" s="4" t="s">
        <v>836</v>
      </c>
    </row>
    <row r="24" spans="1:7">
      <c r="A24" s="3" t="s">
        <v>837</v>
      </c>
      <c r="B24" s="4"/>
      <c r="C24" s="4"/>
      <c r="D24" s="4"/>
      <c r="E24" s="4"/>
      <c r="F24" s="4"/>
      <c r="G24" s="4"/>
    </row>
    <row r="25" spans="1:7">
      <c r="A25" s="4" t="s">
        <v>838</v>
      </c>
      <c r="B25" s="4">
        <v>1.27</v>
      </c>
      <c r="C25" s="4">
        <v>1.3</v>
      </c>
      <c r="D25" s="4">
        <v>1.69</v>
      </c>
      <c r="E25" s="4">
        <v>1.25</v>
      </c>
      <c r="F25" s="4">
        <v>0.79</v>
      </c>
      <c r="G25" s="4">
        <v>0.97</v>
      </c>
    </row>
    <row r="26" spans="1:7">
      <c r="A26" s="4" t="s">
        <v>839</v>
      </c>
      <c r="B26" s="4">
        <v>1.27</v>
      </c>
      <c r="C26" s="4">
        <v>1.3</v>
      </c>
      <c r="D26" s="4">
        <v>1.69</v>
      </c>
      <c r="E26" s="4">
        <v>1.25</v>
      </c>
      <c r="F26" s="4">
        <v>0.79</v>
      </c>
      <c r="G26" s="4">
        <v>0.97</v>
      </c>
    </row>
    <row r="27" spans="1:7">
      <c r="A27" s="3" t="s">
        <v>840</v>
      </c>
      <c r="B27" s="4" t="s">
        <v>844</v>
      </c>
      <c r="C27" s="4" t="s">
        <v>847</v>
      </c>
      <c r="D27" s="5" t="s">
        <v>851</v>
      </c>
      <c r="E27" s="4" t="s">
        <v>853</v>
      </c>
      <c r="F27" s="4">
        <v>6704.81</v>
      </c>
      <c r="G27" s="5" t="s">
        <v>854</v>
      </c>
    </row>
    <row r="28" spans="1:7">
      <c r="A28" s="4" t="s">
        <v>855</v>
      </c>
      <c r="B28" s="4" t="s">
        <v>844</v>
      </c>
      <c r="C28" s="4" t="s">
        <v>847</v>
      </c>
      <c r="D28" s="5" t="s">
        <v>851</v>
      </c>
      <c r="E28" s="4" t="s">
        <v>853</v>
      </c>
      <c r="F28" s="4">
        <v>6704.81</v>
      </c>
      <c r="G28" s="5" t="s">
        <v>854</v>
      </c>
    </row>
    <row r="29" spans="1:7">
      <c r="A29" s="3" t="s">
        <v>856</v>
      </c>
      <c r="B29" s="4" t="s">
        <v>860</v>
      </c>
      <c r="C29" s="4" t="s">
        <v>863</v>
      </c>
      <c r="D29" s="4" t="s">
        <v>867</v>
      </c>
      <c r="E29" s="4" t="s">
        <v>869</v>
      </c>
      <c r="F29" s="4" t="s">
        <v>870</v>
      </c>
      <c r="G29" s="4" t="s">
        <v>871</v>
      </c>
    </row>
    <row r="30" spans="1:7">
      <c r="A30" s="4" t="s">
        <v>872</v>
      </c>
      <c r="B30" s="4" t="s">
        <v>860</v>
      </c>
      <c r="C30" s="4" t="s">
        <v>863</v>
      </c>
      <c r="D30" s="4" t="s">
        <v>867</v>
      </c>
      <c r="E30" s="4" t="s">
        <v>869</v>
      </c>
      <c r="F30" s="4" t="s">
        <v>870</v>
      </c>
      <c r="G30" s="4" t="s">
        <v>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G34"/>
  <sheetViews>
    <sheetView workbookViewId="0">
      <selection activeCell="G1" sqref="G1"/>
    </sheetView>
  </sheetViews>
  <sheetFormatPr defaultColWidth="75.5703125" defaultRowHeight="15"/>
  <cols>
    <col min="1" max="1" width="60.7109375" bestFit="1" customWidth="1"/>
    <col min="2" max="7" width="14.28515625" bestFit="1" customWidth="1"/>
  </cols>
  <sheetData>
    <row r="1" spans="1:7">
      <c r="A1" s="1" t="s">
        <v>873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</row>
    <row r="2" spans="1:7">
      <c r="A2" s="3" t="s">
        <v>874</v>
      </c>
      <c r="B2" s="4"/>
      <c r="C2" s="4"/>
      <c r="D2" s="4"/>
      <c r="E2" s="4"/>
      <c r="F2" s="4"/>
      <c r="G2" s="4"/>
    </row>
    <row r="3" spans="1:7">
      <c r="A3" s="4" t="s">
        <v>875</v>
      </c>
      <c r="B3" s="4" t="s">
        <v>879</v>
      </c>
      <c r="C3" s="4" t="s">
        <v>882</v>
      </c>
      <c r="D3" s="4" t="s">
        <v>886</v>
      </c>
      <c r="E3" s="4" t="s">
        <v>888</v>
      </c>
      <c r="F3" s="4" t="s">
        <v>889</v>
      </c>
      <c r="G3" s="4" t="s">
        <v>890</v>
      </c>
    </row>
    <row r="4" spans="1:7">
      <c r="A4" s="4" t="s">
        <v>891</v>
      </c>
      <c r="B4" s="4" t="s">
        <v>895</v>
      </c>
      <c r="C4" s="4" t="s">
        <v>898</v>
      </c>
      <c r="D4" s="4" t="s">
        <v>902</v>
      </c>
      <c r="E4" s="4" t="s">
        <v>904</v>
      </c>
      <c r="F4" s="4" t="s">
        <v>905</v>
      </c>
      <c r="G4" s="4" t="s">
        <v>50</v>
      </c>
    </row>
    <row r="5" spans="1:7">
      <c r="A5" s="4" t="s">
        <v>906</v>
      </c>
      <c r="B5" s="4" t="s">
        <v>910</v>
      </c>
      <c r="C5" s="4" t="s">
        <v>914</v>
      </c>
      <c r="D5" s="4" t="s">
        <v>918</v>
      </c>
      <c r="E5" s="4" t="s">
        <v>920</v>
      </c>
      <c r="F5" s="4" t="s">
        <v>921</v>
      </c>
      <c r="G5" s="4" t="s">
        <v>788</v>
      </c>
    </row>
    <row r="6" spans="1:7">
      <c r="A6" s="3" t="s">
        <v>922</v>
      </c>
      <c r="B6" s="4" t="s">
        <v>925</v>
      </c>
      <c r="C6" s="4" t="s">
        <v>929</v>
      </c>
      <c r="D6" s="4" t="s">
        <v>933</v>
      </c>
      <c r="E6" s="4" t="s">
        <v>935</v>
      </c>
      <c r="F6" s="4" t="s">
        <v>936</v>
      </c>
      <c r="G6" s="4" t="s">
        <v>937</v>
      </c>
    </row>
    <row r="7" spans="1:7">
      <c r="A7" s="4" t="s">
        <v>938</v>
      </c>
      <c r="B7" s="4" t="s">
        <v>942</v>
      </c>
      <c r="C7" s="4" t="s">
        <v>946</v>
      </c>
      <c r="D7" s="4" t="s">
        <v>949</v>
      </c>
      <c r="E7" s="4" t="s">
        <v>951</v>
      </c>
      <c r="F7" s="4" t="s">
        <v>952</v>
      </c>
      <c r="G7" s="4" t="s">
        <v>953</v>
      </c>
    </row>
    <row r="8" spans="1:7">
      <c r="A8" s="4" t="s">
        <v>954</v>
      </c>
      <c r="B8" s="4" t="s">
        <v>958</v>
      </c>
      <c r="C8" s="4" t="s">
        <v>743</v>
      </c>
      <c r="D8" s="4" t="s">
        <v>965</v>
      </c>
      <c r="E8" s="4" t="s">
        <v>967</v>
      </c>
      <c r="F8" s="4" t="s">
        <v>968</v>
      </c>
      <c r="G8" s="4" t="s">
        <v>969</v>
      </c>
    </row>
    <row r="9" spans="1:7">
      <c r="A9" s="4" t="s">
        <v>970</v>
      </c>
      <c r="B9" s="4" t="s">
        <v>973</v>
      </c>
      <c r="C9" s="4" t="s">
        <v>977</v>
      </c>
      <c r="D9" s="4" t="s">
        <v>981</v>
      </c>
      <c r="E9" s="4" t="s">
        <v>983</v>
      </c>
      <c r="F9" s="4" t="s">
        <v>984</v>
      </c>
      <c r="G9" s="4" t="s">
        <v>659</v>
      </c>
    </row>
    <row r="10" spans="1:7">
      <c r="A10" s="4" t="s">
        <v>985</v>
      </c>
      <c r="B10" s="4" t="s">
        <v>989</v>
      </c>
      <c r="C10" s="4" t="s">
        <v>993</v>
      </c>
      <c r="D10" s="4" t="s">
        <v>997</v>
      </c>
      <c r="E10" s="4" t="s">
        <v>999</v>
      </c>
      <c r="F10" s="4" t="s">
        <v>1000</v>
      </c>
      <c r="G10" s="4" t="s">
        <v>1001</v>
      </c>
    </row>
    <row r="11" spans="1:7">
      <c r="A11" s="3" t="s">
        <v>1002</v>
      </c>
      <c r="B11" s="4" t="s">
        <v>1006</v>
      </c>
      <c r="C11" s="4" t="s">
        <v>1009</v>
      </c>
      <c r="D11" s="4" t="s">
        <v>1013</v>
      </c>
      <c r="E11" s="4" t="s">
        <v>1015</v>
      </c>
      <c r="F11" s="4" t="s">
        <v>1016</v>
      </c>
      <c r="G11" s="4" t="s">
        <v>1017</v>
      </c>
    </row>
    <row r="12" spans="1:7">
      <c r="A12" s="3" t="s">
        <v>1018</v>
      </c>
      <c r="B12" s="4" t="s">
        <v>1022</v>
      </c>
      <c r="C12" s="4" t="s">
        <v>1026</v>
      </c>
      <c r="D12" s="4" t="s">
        <v>1030</v>
      </c>
      <c r="E12" s="4" t="s">
        <v>1032</v>
      </c>
      <c r="F12" s="4" t="s">
        <v>1033</v>
      </c>
      <c r="G12" s="4" t="s">
        <v>1034</v>
      </c>
    </row>
    <row r="13" spans="1:7">
      <c r="A13" s="3" t="s">
        <v>1035</v>
      </c>
      <c r="B13" s="4"/>
      <c r="C13" s="4"/>
      <c r="D13" s="4"/>
      <c r="E13" s="4"/>
      <c r="F13" s="4"/>
      <c r="G13" s="4"/>
    </row>
    <row r="14" spans="1:7">
      <c r="A14" s="4" t="s">
        <v>1036</v>
      </c>
      <c r="B14" s="4" t="s">
        <v>1040</v>
      </c>
      <c r="C14" s="4" t="s">
        <v>1044</v>
      </c>
      <c r="D14" s="4" t="s">
        <v>1048</v>
      </c>
      <c r="E14" s="4" t="s">
        <v>1050</v>
      </c>
      <c r="F14" s="4" t="s">
        <v>1051</v>
      </c>
      <c r="G14" s="4" t="s">
        <v>1052</v>
      </c>
    </row>
    <row r="15" spans="1:7" ht="28.5">
      <c r="A15" s="4" t="s">
        <v>1053</v>
      </c>
      <c r="B15" s="4" t="s">
        <v>1055</v>
      </c>
      <c r="C15" s="4" t="s">
        <v>1059</v>
      </c>
      <c r="D15" s="4" t="s">
        <v>1063</v>
      </c>
      <c r="E15" s="4" t="s">
        <v>1065</v>
      </c>
      <c r="F15" s="4" t="s">
        <v>1066</v>
      </c>
      <c r="G15" s="4" t="s">
        <v>1067</v>
      </c>
    </row>
    <row r="16" spans="1:7">
      <c r="A16" s="4" t="s">
        <v>1068</v>
      </c>
      <c r="B16" s="4" t="s">
        <v>1072</v>
      </c>
      <c r="C16" s="4" t="s">
        <v>1076</v>
      </c>
      <c r="D16" s="4" t="s">
        <v>1080</v>
      </c>
      <c r="E16" s="4" t="s">
        <v>1082</v>
      </c>
      <c r="F16" s="4" t="s">
        <v>1083</v>
      </c>
      <c r="G16" s="4" t="s">
        <v>1084</v>
      </c>
    </row>
    <row r="17" spans="1:7">
      <c r="A17" s="3" t="s">
        <v>1085</v>
      </c>
      <c r="B17" s="4" t="s">
        <v>1089</v>
      </c>
      <c r="C17" s="4" t="s">
        <v>1092</v>
      </c>
      <c r="D17" s="4" t="s">
        <v>1096</v>
      </c>
      <c r="E17" s="4" t="s">
        <v>1097</v>
      </c>
      <c r="F17" s="4" t="s">
        <v>1098</v>
      </c>
      <c r="G17" s="4" t="s">
        <v>1099</v>
      </c>
    </row>
    <row r="18" spans="1:7">
      <c r="A18" s="4" t="s">
        <v>1100</v>
      </c>
      <c r="B18" s="4" t="s">
        <v>1104</v>
      </c>
      <c r="C18" s="4" t="s">
        <v>1108</v>
      </c>
      <c r="D18" s="4" t="s">
        <v>1112</v>
      </c>
      <c r="E18" s="4" t="s">
        <v>1114</v>
      </c>
      <c r="F18" s="4" t="s">
        <v>1115</v>
      </c>
      <c r="G18" s="4" t="s">
        <v>1116</v>
      </c>
    </row>
    <row r="19" spans="1:7">
      <c r="A19" s="4" t="s">
        <v>1117</v>
      </c>
      <c r="B19" s="4" t="s">
        <v>1121</v>
      </c>
      <c r="C19" s="4" t="s">
        <v>1125</v>
      </c>
      <c r="D19" s="4" t="s">
        <v>1129</v>
      </c>
      <c r="E19" s="4" t="s">
        <v>1131</v>
      </c>
      <c r="F19" s="4" t="s">
        <v>1083</v>
      </c>
      <c r="G19" s="4" t="s">
        <v>1132</v>
      </c>
    </row>
    <row r="20" spans="1:7">
      <c r="A20" s="3" t="s">
        <v>1133</v>
      </c>
      <c r="B20" s="4" t="s">
        <v>1137</v>
      </c>
      <c r="C20" s="4" t="s">
        <v>1140</v>
      </c>
      <c r="D20" s="4" t="s">
        <v>1144</v>
      </c>
      <c r="E20" s="4" t="s">
        <v>1146</v>
      </c>
      <c r="F20" s="4" t="s">
        <v>1147</v>
      </c>
      <c r="G20" s="4" t="s">
        <v>775</v>
      </c>
    </row>
    <row r="21" spans="1:7">
      <c r="A21" s="3" t="s">
        <v>1148</v>
      </c>
      <c r="B21" s="4" t="s">
        <v>1152</v>
      </c>
      <c r="C21" s="5" t="s">
        <v>1156</v>
      </c>
      <c r="D21" s="5" t="s">
        <v>1160</v>
      </c>
      <c r="E21" s="5" t="s">
        <v>1162</v>
      </c>
      <c r="F21" s="5" t="s">
        <v>1163</v>
      </c>
      <c r="G21" s="4" t="s">
        <v>1164</v>
      </c>
    </row>
    <row r="22" spans="1:7">
      <c r="A22" s="3" t="s">
        <v>1165</v>
      </c>
      <c r="B22" s="4"/>
      <c r="C22" s="4"/>
      <c r="D22" s="4"/>
      <c r="E22" s="4"/>
      <c r="F22" s="4"/>
      <c r="G22" s="4"/>
    </row>
    <row r="23" spans="1:7">
      <c r="A23" s="4" t="s">
        <v>1166</v>
      </c>
      <c r="B23" s="5" t="s">
        <v>52</v>
      </c>
      <c r="C23" s="4" t="s">
        <v>1168</v>
      </c>
      <c r="D23" s="5" t="s">
        <v>52</v>
      </c>
      <c r="E23" s="5" t="s">
        <v>52</v>
      </c>
      <c r="F23" s="5" t="s">
        <v>52</v>
      </c>
      <c r="G23" s="5" t="s">
        <v>52</v>
      </c>
    </row>
    <row r="24" spans="1:7">
      <c r="A24" s="4" t="s">
        <v>1173</v>
      </c>
      <c r="B24" s="5" t="s">
        <v>52</v>
      </c>
      <c r="C24" s="4" t="s">
        <v>1174</v>
      </c>
      <c r="D24" s="4" t="s">
        <v>1170</v>
      </c>
      <c r="E24" s="4" t="s">
        <v>1171</v>
      </c>
      <c r="F24" s="4" t="s">
        <v>1172</v>
      </c>
      <c r="G24" s="4" t="s">
        <v>77</v>
      </c>
    </row>
    <row r="25" spans="1:7">
      <c r="A25" s="3" t="s">
        <v>1177</v>
      </c>
      <c r="B25" s="5" t="s">
        <v>52</v>
      </c>
      <c r="C25" s="4" t="s">
        <v>1178</v>
      </c>
      <c r="D25" s="4" t="s">
        <v>1170</v>
      </c>
      <c r="E25" s="4" t="s">
        <v>1171</v>
      </c>
      <c r="F25" s="4" t="s">
        <v>1172</v>
      </c>
      <c r="G25" s="4" t="s">
        <v>77</v>
      </c>
    </row>
    <row r="26" spans="1:7">
      <c r="A26" s="4" t="s">
        <v>1179</v>
      </c>
      <c r="B26" s="5" t="s">
        <v>52</v>
      </c>
      <c r="C26" s="4" t="s">
        <v>1174</v>
      </c>
      <c r="D26" s="4" t="s">
        <v>1181</v>
      </c>
      <c r="E26" s="4" t="s">
        <v>1183</v>
      </c>
      <c r="F26" s="4" t="s">
        <v>1184</v>
      </c>
      <c r="G26" s="4" t="s">
        <v>121</v>
      </c>
    </row>
    <row r="27" spans="1:7">
      <c r="A27" s="4" t="s">
        <v>1185</v>
      </c>
      <c r="B27" s="4" t="s">
        <v>1187</v>
      </c>
      <c r="C27" s="4" t="s">
        <v>1189</v>
      </c>
      <c r="D27" s="4" t="s">
        <v>1191</v>
      </c>
      <c r="E27" s="4" t="s">
        <v>1193</v>
      </c>
      <c r="F27" s="4" t="s">
        <v>1194</v>
      </c>
      <c r="G27" s="4" t="s">
        <v>609</v>
      </c>
    </row>
    <row r="28" spans="1:7">
      <c r="A28" s="4" t="s">
        <v>1195</v>
      </c>
      <c r="B28" s="4" t="s">
        <v>1197</v>
      </c>
      <c r="C28" s="4" t="s">
        <v>1198</v>
      </c>
      <c r="D28" s="5" t="s">
        <v>52</v>
      </c>
      <c r="E28" s="5" t="s">
        <v>52</v>
      </c>
      <c r="F28" s="5" t="s">
        <v>52</v>
      </c>
      <c r="G28" s="5" t="s">
        <v>52</v>
      </c>
    </row>
    <row r="29" spans="1:7">
      <c r="A29" s="3" t="s">
        <v>1200</v>
      </c>
      <c r="B29" s="4" t="s">
        <v>1202</v>
      </c>
      <c r="C29" s="4" t="s">
        <v>1204</v>
      </c>
      <c r="D29" s="4" t="s">
        <v>1207</v>
      </c>
      <c r="E29" s="4" t="s">
        <v>1209</v>
      </c>
      <c r="F29" s="4" t="s">
        <v>1210</v>
      </c>
      <c r="G29" s="4" t="s">
        <v>1211</v>
      </c>
    </row>
    <row r="30" spans="1:7">
      <c r="A30" s="3" t="s">
        <v>1212</v>
      </c>
      <c r="B30" s="5" t="s">
        <v>1215</v>
      </c>
      <c r="C30" s="4" t="s">
        <v>1218</v>
      </c>
      <c r="D30" s="5" t="s">
        <v>1221</v>
      </c>
      <c r="E30" s="5" t="s">
        <v>1223</v>
      </c>
      <c r="F30" s="5" t="s">
        <v>1224</v>
      </c>
      <c r="G30" s="5" t="s">
        <v>1225</v>
      </c>
    </row>
    <row r="31" spans="1:7">
      <c r="A31" s="3" t="s">
        <v>1226</v>
      </c>
      <c r="B31" s="4" t="s">
        <v>1230</v>
      </c>
      <c r="C31" s="4" t="s">
        <v>1234</v>
      </c>
      <c r="D31" s="5" t="s">
        <v>1238</v>
      </c>
      <c r="E31" s="4" t="s">
        <v>1240</v>
      </c>
      <c r="F31" s="4" t="s">
        <v>1241</v>
      </c>
      <c r="G31" s="4" t="s">
        <v>1242</v>
      </c>
    </row>
    <row r="32" spans="1:7">
      <c r="A32" s="3" t="s">
        <v>1243</v>
      </c>
      <c r="B32" s="4" t="s">
        <v>1247</v>
      </c>
      <c r="C32" s="4" t="s">
        <v>1250</v>
      </c>
      <c r="D32" s="4" t="s">
        <v>1254</v>
      </c>
      <c r="E32" s="4" t="s">
        <v>1256</v>
      </c>
      <c r="F32" s="4" t="s">
        <v>1257</v>
      </c>
      <c r="G32" s="4" t="s">
        <v>1258</v>
      </c>
    </row>
    <row r="33" spans="1:7">
      <c r="A33" s="4" t="s">
        <v>1259</v>
      </c>
      <c r="B33" s="4" t="s">
        <v>1260</v>
      </c>
      <c r="C33" s="4" t="s">
        <v>1261</v>
      </c>
      <c r="D33" s="4" t="s">
        <v>1262</v>
      </c>
      <c r="E33" s="4" t="s">
        <v>45</v>
      </c>
      <c r="F33" s="4" t="s">
        <v>1263</v>
      </c>
      <c r="G33" s="4" t="s">
        <v>1264</v>
      </c>
    </row>
    <row r="34" spans="1:7">
      <c r="A34" s="3" t="s">
        <v>1265</v>
      </c>
      <c r="B34" s="4" t="s">
        <v>36</v>
      </c>
      <c r="C34" s="4" t="s">
        <v>1260</v>
      </c>
      <c r="D34" s="4" t="s">
        <v>1261</v>
      </c>
      <c r="E34" s="4" t="s">
        <v>1262</v>
      </c>
      <c r="F34" s="4" t="s">
        <v>45</v>
      </c>
      <c r="G34" s="4" t="s">
        <v>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2021-03-03T13:19:24Z</dcterms:modified>
  <cp:category/>
  <cp:contentStatus/>
</cp:coreProperties>
</file>