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D0C8EDBE-910F-4F91-B3A2-C51D364EBC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Math!$L$14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86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D2" i="8"/>
  <c r="E2" i="8" s="1"/>
  <c r="C2" i="8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6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Q26" i="7"/>
  <c r="P26" i="7"/>
  <c r="O26" i="7"/>
  <c r="M26" i="7"/>
  <c r="L26" i="7"/>
  <c r="K26" i="7"/>
  <c r="J26" i="7"/>
  <c r="I26" i="7"/>
  <c r="G26" i="7"/>
  <c r="F26" i="7"/>
  <c r="E26" i="7"/>
  <c r="C26" i="7"/>
  <c r="B26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C24" i="7"/>
  <c r="B24" i="7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Q18" i="7"/>
  <c r="P18" i="7"/>
  <c r="O18" i="7"/>
  <c r="N18" i="7"/>
  <c r="M18" i="7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Q15" i="7"/>
  <c r="Q22" i="7" s="1"/>
  <c r="P15" i="7"/>
  <c r="P22" i="7" s="1"/>
  <c r="O15" i="7"/>
  <c r="O22" i="7" s="1"/>
  <c r="N22" i="7"/>
  <c r="M15" i="7"/>
  <c r="M22" i="7" s="1"/>
  <c r="L15" i="7"/>
  <c r="L22" i="7" s="1"/>
  <c r="K15" i="7"/>
  <c r="K22" i="7" s="1"/>
  <c r="J15" i="7"/>
  <c r="J22" i="7" s="1"/>
  <c r="I15" i="7"/>
  <c r="I22" i="7" s="1"/>
  <c r="H22" i="7"/>
  <c r="G15" i="7"/>
  <c r="G22" i="7" s="1"/>
  <c r="F15" i="7"/>
  <c r="F22" i="7" s="1"/>
  <c r="E15" i="7"/>
  <c r="E22" i="7" s="1"/>
  <c r="D22" i="7"/>
  <c r="C15" i="7"/>
  <c r="C22" i="7" s="1"/>
  <c r="B15" i="7"/>
  <c r="B22" i="7" s="1"/>
  <c r="P12" i="7"/>
  <c r="O12" i="7"/>
  <c r="N12" i="7"/>
  <c r="M12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8" i="7"/>
  <c r="M8" i="7"/>
  <c r="L8" i="7"/>
  <c r="K8" i="7"/>
  <c r="J8" i="7"/>
  <c r="I8" i="7"/>
  <c r="H8" i="7"/>
  <c r="G8" i="7"/>
  <c r="F8" i="7"/>
  <c r="E8" i="7"/>
  <c r="D8" i="7"/>
  <c r="C8" i="7"/>
  <c r="B8" i="7"/>
  <c r="Q5" i="7"/>
  <c r="P5" i="7"/>
  <c r="O5" i="7"/>
  <c r="L5" i="7"/>
  <c r="K5" i="7"/>
  <c r="J5" i="7"/>
  <c r="I5" i="7"/>
  <c r="H5" i="7"/>
  <c r="G5" i="7"/>
  <c r="F5" i="7"/>
  <c r="E5" i="7"/>
  <c r="D5" i="7"/>
  <c r="C5" i="7"/>
  <c r="B5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</calcChain>
</file>

<file path=xl/sharedStrings.xml><?xml version="1.0" encoding="utf-8"?>
<sst xmlns="http://schemas.openxmlformats.org/spreadsheetml/2006/main" count="2859" uniqueCount="1291">
  <si>
    <t>比例</t>
  </si>
  <si>
    <t>6/30/2018*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</si>
  <si>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</si>
  <si>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</si>
  <si>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</si>
  <si>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</si>
  <si>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</si>
  <si>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</si>
  <si>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</si>
  <si>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</si>
  <si>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</si>
  <si>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</si>
  <si>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</si>
  <si>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</si>
  <si>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</si>
  <si>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</si>
  <si>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</si>
  <si>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</si>
  <si>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</si>
  <si>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</si>
  <si>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</si>
  <si>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</si>
  <si>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</si>
  <si>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</si>
  <si>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</si>
  <si>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</si>
  <si>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</si>
  <si>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</si>
  <si>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</si>
  <si>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</si>
  <si>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</si>
  <si>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</si>
  <si>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</si>
  <si>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</si>
  <si>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15.42亿</t>
  </si>
  <si>
    <t>20.14亿</t>
  </si>
  <si>
    <t>18.57亿</t>
  </si>
  <si>
    <t>18.03亿</t>
  </si>
  <si>
    <t>17.27亿</t>
  </si>
  <si>
    <t>16.78亿</t>
  </si>
  <si>
    <t>16.89亿</t>
  </si>
  <si>
    <t>16.90亿</t>
  </si>
  <si>
    <t>16.14亿</t>
  </si>
  <si>
    <t>6.138亿</t>
  </si>
  <si>
    <t>5.427亿</t>
  </si>
  <si>
    <t>2.140亿</t>
  </si>
  <si>
    <t>5420万</t>
  </si>
  <si>
    <t>3467万</t>
  </si>
  <si>
    <t>3993万</t>
  </si>
  <si>
    <t>1.128亿</t>
  </si>
  <si>
    <t>    应收票据及应收账款</t>
  </si>
  <si>
    <t>1.680亿</t>
  </si>
  <si>
    <t>2.020亿</t>
  </si>
  <si>
    <t>1.397亿</t>
  </si>
  <si>
    <t>2.738亿</t>
  </si>
  <si>
    <t>2.264亿</t>
  </si>
  <si>
    <t>2.914亿</t>
  </si>
  <si>
    <t>1.983亿</t>
  </si>
  <si>
    <t>2.313亿</t>
  </si>
  <si>
    <t>1.530亿</t>
  </si>
  <si>
    <t>2.095亿</t>
  </si>
  <si>
    <t>7859万</t>
  </si>
  <si>
    <t>2598万</t>
  </si>
  <si>
    <t>655.2万</t>
  </si>
  <si>
    <t>854.8万</t>
  </si>
  <si>
    <t>922.1万</t>
  </si>
  <si>
    <t>1523万</t>
  </si>
  <si>
    <t>    其中:应收票据</t>
  </si>
  <si>
    <t>2085万</t>
  </si>
  <si>
    <t>1832万</t>
  </si>
  <si>
    <t>942.0万</t>
  </si>
  <si>
    <t>5775万</t>
  </si>
  <si>
    <t>2453万</t>
  </si>
  <si>
    <t>1316万</t>
  </si>
  <si>
    <t>1958万</t>
  </si>
  <si>
    <t>1223万</t>
  </si>
  <si>
    <t>927.0万</t>
  </si>
  <si>
    <t>1882万</t>
  </si>
  <si>
    <t>1444万</t>
  </si>
  <si>
    <t>--</t>
  </si>
  <si>
    <t>         应收账款</t>
  </si>
  <si>
    <t>1.471亿</t>
  </si>
  <si>
    <t>1.837亿</t>
  </si>
  <si>
    <t>1.303亿</t>
  </si>
  <si>
    <t>2.161亿</t>
  </si>
  <si>
    <t>2.019亿</t>
  </si>
  <si>
    <t>2.782亿</t>
  </si>
  <si>
    <t>1.787亿</t>
  </si>
  <si>
    <t>2.191亿</t>
  </si>
  <si>
    <t>1.437亿</t>
  </si>
  <si>
    <t>1.907亿</t>
  </si>
  <si>
    <t>6415万</t>
  </si>
  <si>
    <t>    预付款项</t>
  </si>
  <si>
    <t>510.6万</t>
  </si>
  <si>
    <t>748.4万</t>
  </si>
  <si>
    <t>301.8万</t>
  </si>
  <si>
    <t>208.9万</t>
  </si>
  <si>
    <t>336.4万</t>
  </si>
  <si>
    <t>254.8万</t>
  </si>
  <si>
    <t>255.4万</t>
  </si>
  <si>
    <t>264.7万</t>
  </si>
  <si>
    <t>190.5万</t>
  </si>
  <si>
    <t>599.4万</t>
  </si>
  <si>
    <t>579.2万</t>
  </si>
  <si>
    <t>427.0万</t>
  </si>
  <si>
    <t>122.6万</t>
  </si>
  <si>
    <t>48.57万</t>
  </si>
  <si>
    <t>73.94万</t>
  </si>
  <si>
    <t>41.96万</t>
  </si>
  <si>
    <t>    其他应收款合计</t>
  </si>
  <si>
    <t>430.9万</t>
  </si>
  <si>
    <t>4.935万</t>
  </si>
  <si>
    <t>10.49万</t>
  </si>
  <si>
    <t>10.37万</t>
  </si>
  <si>
    <t>1114万</t>
  </si>
  <si>
    <t>1176万</t>
  </si>
  <si>
    <t>762.1万</t>
  </si>
  <si>
    <t>805.6万</t>
  </si>
  <si>
    <t>17.90万</t>
  </si>
  <si>
    <t>7.196万</t>
  </si>
  <si>
    <t>15.54万</t>
  </si>
  <si>
    <t>14.04万</t>
  </si>
  <si>
    <t>84.80万</t>
  </si>
  <si>
    <t>226.7万</t>
  </si>
  <si>
    <t>232.4万</t>
  </si>
  <si>
    <t>47.92万</t>
  </si>
  <si>
    <t>    其中:应收利息</t>
  </si>
  <si>
    <t>1076万</t>
  </si>
  <si>
    <t>1090万</t>
  </si>
  <si>
    <t>745.3万</t>
  </si>
  <si>
    <t>801.1万</t>
  </si>
  <si>
    <t>         其他应收款</t>
  </si>
  <si>
    <t>38.83万</t>
  </si>
  <si>
    <t>85.27万</t>
  </si>
  <si>
    <t>16.76万</t>
  </si>
  <si>
    <t>4.579万</t>
  </si>
  <si>
    <t>    存货</t>
  </si>
  <si>
    <t>3498万</t>
  </si>
  <si>
    <t>2150万</t>
  </si>
  <si>
    <t>1425万</t>
  </si>
  <si>
    <t>1458万</t>
  </si>
  <si>
    <t>886.1万</t>
  </si>
  <si>
    <t>1286万</t>
  </si>
  <si>
    <t>962.5万</t>
  </si>
  <si>
    <t>1255万</t>
  </si>
  <si>
    <t>1158万</t>
  </si>
  <si>
    <t>1722万</t>
  </si>
  <si>
    <t>2043万</t>
  </si>
  <si>
    <t>1794万</t>
  </si>
  <si>
    <t>1346万</t>
  </si>
  <si>
    <t>1449万</t>
  </si>
  <si>
    <t>1026万</t>
  </si>
  <si>
    <t>    其他流动资产</t>
  </si>
  <si>
    <t>446.6万</t>
  </si>
  <si>
    <t>430.1万</t>
  </si>
  <si>
    <t>329.1万</t>
  </si>
  <si>
    <t>311.2万</t>
  </si>
  <si>
    <t>322.6万</t>
  </si>
  <si>
    <t>301.6万</t>
  </si>
  <si>
    <t>360.7万</t>
  </si>
  <si>
    <t>300.1万</t>
  </si>
  <si>
    <t>807.2万</t>
  </si>
  <si>
    <t>307.5万</t>
  </si>
  <si>
    <t>618.0万</t>
  </si>
  <si>
    <t>1.040亿</t>
  </si>
  <si>
    <t>3.115亿</t>
  </si>
  <si>
    <t>3.427亿</t>
  </si>
  <si>
    <t>1.946亿</t>
  </si>
  <si>
    <t>7.932万</t>
  </si>
  <si>
    <t>17.59亿</t>
  </si>
  <si>
    <t>22.47亿</t>
  </si>
  <si>
    <t>20.27亿</t>
  </si>
  <si>
    <t>20.98亿</t>
  </si>
  <si>
    <t>20.06亿</t>
  </si>
  <si>
    <t>20.16亿</t>
  </si>
  <si>
    <t>19.44亿</t>
  </si>
  <si>
    <t>17.90亿</t>
  </si>
  <si>
    <t>8.440亿</t>
  </si>
  <si>
    <t>6.507亿</t>
  </si>
  <si>
    <t>3.688亿</t>
  </si>
  <si>
    <t>3.923亿</t>
  </si>
  <si>
    <t>4.022亿</t>
  </si>
  <si>
    <t>2.613亿</t>
  </si>
  <si>
    <t>1.393亿</t>
  </si>
  <si>
    <t>非流动资产</t>
  </si>
  <si>
    <t>    可供出售金融资产</t>
  </si>
  <si>
    <t>5.138亿</t>
  </si>
  <si>
    <t>5.595亿</t>
  </si>
  <si>
    <t>5.566亿</t>
  </si>
  <si>
    <t>5.460亿</t>
  </si>
  <si>
    <t>4025万</t>
  </si>
  <si>
    <t>    长期股权投资</t>
  </si>
  <si>
    <t>4780万</t>
  </si>
  <si>
    <t>4779万</t>
  </si>
  <si>
    <t>3000万</t>
  </si>
  <si>
    <t>1.478亿</t>
  </si>
  <si>
    <t>1.337亿</t>
  </si>
  <si>
    <t>1.202亿</t>
  </si>
  <si>
    <t>9514万</t>
  </si>
  <si>
    <t>7378万</t>
  </si>
  <si>
    <t>    固定资产</t>
  </si>
  <si>
    <t>2.873亿</t>
  </si>
  <si>
    <t>2.925亿</t>
  </si>
  <si>
    <t>2.977亿</t>
  </si>
  <si>
    <t>3.038亿</t>
  </si>
  <si>
    <t>3.094亿</t>
  </si>
  <si>
    <t>3.146亿</t>
  </si>
  <si>
    <t>3.023亿</t>
  </si>
  <si>
    <t>3.070亿</t>
  </si>
  <si>
    <t>3.123亿</t>
  </si>
  <si>
    <t>3.168亿</t>
  </si>
  <si>
    <t>3.240亿</t>
  </si>
  <si>
    <t>1.853亿</t>
  </si>
  <si>
    <t>1.889亿</t>
  </si>
  <si>
    <t>1.905亿</t>
  </si>
  <si>
    <t>1.803亿</t>
  </si>
  <si>
    <t>1.745亿</t>
  </si>
  <si>
    <t>    在建工程</t>
  </si>
  <si>
    <t>4585万</t>
  </si>
  <si>
    <t>4550万</t>
  </si>
  <si>
    <t>4513万</t>
  </si>
  <si>
    <t>4510万</t>
  </si>
  <si>
    <t>4536万</t>
  </si>
  <si>
    <t>6593万</t>
  </si>
  <si>
    <t>6267万</t>
  </si>
  <si>
    <t>6239万</t>
  </si>
  <si>
    <t>6268万</t>
  </si>
  <si>
    <t>6037万</t>
  </si>
  <si>
    <t>5652万</t>
  </si>
  <si>
    <t>4533万</t>
  </si>
  <si>
    <t>1146万</t>
  </si>
  <si>
    <t>250.3万</t>
  </si>
  <si>
    <t>532.0万</t>
  </si>
  <si>
    <t>    生产性生物资产</t>
  </si>
  <si>
    <t>124.0万</t>
  </si>
  <si>
    <t>149.8万</t>
  </si>
  <si>
    <t>175.7万</t>
  </si>
  <si>
    <t>202.4万</t>
  </si>
  <si>
    <t>230.5万</t>
  </si>
  <si>
    <t>260.6万</t>
  </si>
  <si>
    <t>118.3万</t>
  </si>
  <si>
    <t>134.1万</t>
  </si>
  <si>
    <t>151.7万</t>
  </si>
  <si>
    <t>10.92万</t>
  </si>
  <si>
    <t>22.72万</t>
  </si>
  <si>
    <t>75.21万</t>
  </si>
  <si>
    <t>123.1万</t>
  </si>
  <si>
    <t>143.1万</t>
  </si>
  <si>
    <t>3.202万</t>
  </si>
  <si>
    <t>21.41万</t>
  </si>
  <si>
    <t>    无形资产</t>
  </si>
  <si>
    <t>8.512亿</t>
  </si>
  <si>
    <t>6124万</t>
  </si>
  <si>
    <t>5981万</t>
  </si>
  <si>
    <t>6030万</t>
  </si>
  <si>
    <t>7528万</t>
  </si>
  <si>
    <t>7672万</t>
  </si>
  <si>
    <t>7885万</t>
  </si>
  <si>
    <t>8044万</t>
  </si>
  <si>
    <t>8283万</t>
  </si>
  <si>
    <t>8487万</t>
  </si>
  <si>
    <t>8962万</t>
  </si>
  <si>
    <t>9866万</t>
  </si>
  <si>
    <t>1.034亿</t>
  </si>
  <si>
    <t>1.082亿</t>
  </si>
  <si>
    <t>1.177亿</t>
  </si>
  <si>
    <t>1.200亿</t>
  </si>
  <si>
    <t>    商誉</t>
  </si>
  <si>
    <t>1690万</t>
  </si>
  <si>
    <t>    长期待摊费用</t>
  </si>
  <si>
    <t>375.2万</t>
  </si>
  <si>
    <t>1.800万</t>
  </si>
  <si>
    <t>1.040万</t>
  </si>
  <si>
    <t>1.560万</t>
  </si>
  <si>
    <t>1.896万</t>
  </si>
  <si>
    <t>2.503万</t>
  </si>
  <si>
    <t>    递延所得税资产</t>
  </si>
  <si>
    <t>8648万</t>
  </si>
  <si>
    <t>837.4万</t>
  </si>
  <si>
    <t>800.1万</t>
  </si>
  <si>
    <t>829.2万</t>
  </si>
  <si>
    <t>295.8万</t>
  </si>
  <si>
    <t>953.7万</t>
  </si>
  <si>
    <t>148.3万</t>
  </si>
  <si>
    <t>713.5万</t>
  </si>
  <si>
    <t>157.2万</t>
  </si>
  <si>
    <t>197.3万</t>
  </si>
  <si>
    <t>77.28万</t>
  </si>
  <si>
    <t>38.31万</t>
  </si>
  <si>
    <t>44.45万</t>
  </si>
  <si>
    <t>172.2万</t>
  </si>
  <si>
    <t>121.2万</t>
  </si>
  <si>
    <t>    其他非流动资产</t>
  </si>
  <si>
    <t>2625万</t>
  </si>
  <si>
    <t>819.9万</t>
  </si>
  <si>
    <t>728.0万</t>
  </si>
  <si>
    <t>373.6万</t>
  </si>
  <si>
    <t>297.3万</t>
  </si>
  <si>
    <t>311.6万</t>
  </si>
  <si>
    <t>355.2万</t>
  </si>
  <si>
    <t>335.9万</t>
  </si>
  <si>
    <t>238.1万</t>
  </si>
  <si>
    <t>233.7万</t>
  </si>
  <si>
    <t>259.1万</t>
  </si>
  <si>
    <t>1.238亿</t>
  </si>
  <si>
    <t>129.2万</t>
  </si>
  <si>
    <t>1011万</t>
  </si>
  <si>
    <t>691.1万</t>
  </si>
  <si>
    <t>68.14万</t>
  </si>
  <si>
    <t>非流动资产合计</t>
  </si>
  <si>
    <t>10.74亿</t>
  </si>
  <si>
    <t>10.95亿</t>
  </si>
  <si>
    <t>10.75亿</t>
  </si>
  <si>
    <t>10.87亿</t>
  </si>
  <si>
    <t>10.08亿</t>
  </si>
  <si>
    <t>10.51亿</t>
  </si>
  <si>
    <t>9.757亿</t>
  </si>
  <si>
    <t>10.23亿</t>
  </si>
  <si>
    <t>10.25亿</t>
  </si>
  <si>
    <t>10.24亿</t>
  </si>
  <si>
    <t>6.534亿</t>
  </si>
  <si>
    <t>5.146亿</t>
  </si>
  <si>
    <t>4.436亿</t>
  </si>
  <si>
    <t>4.038亿</t>
  </si>
  <si>
    <t>3.758亿</t>
  </si>
  <si>
    <t>资产总计</t>
  </si>
  <si>
    <t>37.73亿</t>
  </si>
  <si>
    <t>33.21亿</t>
  </si>
  <si>
    <t>31.22亿</t>
  </si>
  <si>
    <t>31.74亿</t>
  </si>
  <si>
    <t>30.92亿</t>
  </si>
  <si>
    <t>30.24亿</t>
  </si>
  <si>
    <t>29.95亿</t>
  </si>
  <si>
    <t>29.20亿</t>
  </si>
  <si>
    <t>28.12亿</t>
  </si>
  <si>
    <t>18.69亿</t>
  </si>
  <si>
    <t>16.74亿</t>
  </si>
  <si>
    <t>10.22亿</t>
  </si>
  <si>
    <t>9.069亿</t>
  </si>
  <si>
    <t>8.458亿</t>
  </si>
  <si>
    <t>6.650亿</t>
  </si>
  <si>
    <t>5.151亿</t>
  </si>
  <si>
    <t>流动负债</t>
  </si>
  <si>
    <t>    短期借款</t>
  </si>
  <si>
    <t>1699万</t>
  </si>
  <si>
    <t>    应付票据及应付账款</t>
  </si>
  <si>
    <t>8385万</t>
  </si>
  <si>
    <t>1.500亿</t>
  </si>
  <si>
    <t>1.532亿</t>
  </si>
  <si>
    <t>2.296亿</t>
  </si>
  <si>
    <t>2.375亿</t>
  </si>
  <si>
    <t>2.819亿</t>
  </si>
  <si>
    <t>2.222亿</t>
  </si>
  <si>
    <t>2.311亿</t>
  </si>
  <si>
    <t>2.065亿</t>
  </si>
  <si>
    <t>1.935亿</t>
  </si>
  <si>
    <t>1.029亿</t>
  </si>
  <si>
    <t>2618万</t>
  </si>
  <si>
    <t>3638万</t>
  </si>
  <si>
    <t>4911万</t>
  </si>
  <si>
    <t>4824万</t>
  </si>
  <si>
    <t>3633万</t>
  </si>
  <si>
    <t>    其中:应付账款</t>
  </si>
  <si>
    <t>    预收款项</t>
  </si>
  <si>
    <t>314.1万</t>
  </si>
  <si>
    <t>402.8万</t>
  </si>
  <si>
    <t>142.3万</t>
  </si>
  <si>
    <t>174.2万</t>
  </si>
  <si>
    <t>415.3万</t>
  </si>
  <si>
    <t>318.9万</t>
  </si>
  <si>
    <t>178.0万</t>
  </si>
  <si>
    <t>162.8万</t>
  </si>
  <si>
    <t>1305万</t>
  </si>
  <si>
    <t>2148万</t>
  </si>
  <si>
    <t>1738万</t>
  </si>
  <si>
    <t>692.4万</t>
  </si>
  <si>
    <t>3269万</t>
  </si>
  <si>
    <t>8425万</t>
  </si>
  <si>
    <t>    应付职工薪酬</t>
  </si>
  <si>
    <t>1518万</t>
  </si>
  <si>
    <t>1113万</t>
  </si>
  <si>
    <t>785.0万</t>
  </si>
  <si>
    <t>1407万</t>
  </si>
  <si>
    <t>1097万</t>
  </si>
  <si>
    <t>853.8万</t>
  </si>
  <si>
    <t>556.1万</t>
  </si>
  <si>
    <t>1319万</t>
  </si>
  <si>
    <t>393.2万</t>
  </si>
  <si>
    <t>434.6万</t>
  </si>
  <si>
    <t>996.4万</t>
  </si>
  <si>
    <t>854.7万</t>
  </si>
  <si>
    <t>219.4万</t>
  </si>
  <si>
    <t>581.7万</t>
  </si>
  <si>
    <t>552.3万</t>
  </si>
  <si>
    <t>647.0万</t>
  </si>
  <si>
    <t>    应交税费</t>
  </si>
  <si>
    <t>1552万</t>
  </si>
  <si>
    <t>7093万</t>
  </si>
  <si>
    <t>875.6万</t>
  </si>
  <si>
    <t>3054万</t>
  </si>
  <si>
    <t>1489万</t>
  </si>
  <si>
    <t>2770万</t>
  </si>
  <si>
    <t>1826万</t>
  </si>
  <si>
    <t>2417万</t>
  </si>
  <si>
    <t>1721万</t>
  </si>
  <si>
    <t>3619万</t>
  </si>
  <si>
    <t>1907万</t>
  </si>
  <si>
    <t>725.6万</t>
  </si>
  <si>
    <t>1034万</t>
  </si>
  <si>
    <t>1546万</t>
  </si>
  <si>
    <t>1285万</t>
  </si>
  <si>
    <t>2243万</t>
  </si>
  <si>
    <t>    其他应付款合计</t>
  </si>
  <si>
    <t>5.564亿</t>
  </si>
  <si>
    <t>5531万</t>
  </si>
  <si>
    <t>5132万</t>
  </si>
  <si>
    <t>5184万</t>
  </si>
  <si>
    <t>4657万</t>
  </si>
  <si>
    <t>4637万</t>
  </si>
  <si>
    <t>5351万</t>
  </si>
  <si>
    <t>5393万</t>
  </si>
  <si>
    <t>5459万</t>
  </si>
  <si>
    <t>5534万</t>
  </si>
  <si>
    <t>5694万</t>
  </si>
  <si>
    <t>2906万</t>
  </si>
  <si>
    <t>2077万</t>
  </si>
  <si>
    <t>2684万</t>
  </si>
  <si>
    <t>1975万</t>
  </si>
  <si>
    <t>    其中:其他应付款</t>
  </si>
  <si>
    <t>6.913亿</t>
  </si>
  <si>
    <t>2.902亿</t>
  </si>
  <si>
    <t>2.243亿</t>
  </si>
  <si>
    <t>3.301亿</t>
  </si>
  <si>
    <t>3.114亿</t>
  </si>
  <si>
    <t>3.662亿</t>
  </si>
  <si>
    <t>3.037亿</t>
  </si>
  <si>
    <t>3.256亿</t>
  </si>
  <si>
    <t>2.840亿</t>
  </si>
  <si>
    <t>2.910亿</t>
  </si>
  <si>
    <t>9253万</t>
  </si>
  <si>
    <t>8706万</t>
  </si>
  <si>
    <t>1.042亿</t>
  </si>
  <si>
    <t>1.190亿</t>
  </si>
  <si>
    <t>1.606亿</t>
  </si>
  <si>
    <t>非流动负债</t>
  </si>
  <si>
    <t>    递延收益</t>
  </si>
  <si>
    <t>3722万</t>
  </si>
  <si>
    <t>3871万</t>
  </si>
  <si>
    <t>4019万</t>
  </si>
  <si>
    <t>4168万</t>
  </si>
  <si>
    <t>4317万</t>
  </si>
  <si>
    <t>4466万</t>
  </si>
  <si>
    <t>4568万</t>
  </si>
  <si>
    <t>4669万</t>
  </si>
  <si>
    <t>4771万</t>
  </si>
  <si>
    <t>4873万</t>
  </si>
  <si>
    <t>5077万</t>
  </si>
  <si>
    <t>5484万</t>
  </si>
  <si>
    <t>5688万</t>
  </si>
  <si>
    <t>5838万</t>
  </si>
  <si>
    <t>5797万</t>
  </si>
  <si>
    <t>4106万</t>
  </si>
  <si>
    <t>    递延所得税负债</t>
  </si>
  <si>
    <t>8249万</t>
  </si>
  <si>
    <t>7787万</t>
  </si>
  <si>
    <t>7745万</t>
  </si>
  <si>
    <t>7407万</t>
  </si>
  <si>
    <t>7322万</t>
  </si>
  <si>
    <t>6766万</t>
  </si>
  <si>
    <t>7023万</t>
  </si>
  <si>
    <t>6722万</t>
  </si>
  <si>
    <t>6784万</t>
  </si>
  <si>
    <t>6740万</t>
  </si>
  <si>
    <t>6627万</t>
  </si>
  <si>
    <t>1.197亿</t>
  </si>
  <si>
    <t>1.166亿</t>
  </si>
  <si>
    <t>1.176亿</t>
  </si>
  <si>
    <t>1.157亿</t>
  </si>
  <si>
    <t>1.164亿</t>
  </si>
  <si>
    <t>1.123亿</t>
  </si>
  <si>
    <t>1.159亿</t>
  </si>
  <si>
    <t>1.139亿</t>
  </si>
  <si>
    <t>1.156亿</t>
  </si>
  <si>
    <t>1.161亿</t>
  </si>
  <si>
    <t>1.170亿</t>
  </si>
  <si>
    <t>8.110亿</t>
  </si>
  <si>
    <t>4.068亿</t>
  </si>
  <si>
    <t>3.419亿</t>
  </si>
  <si>
    <t>4.458亿</t>
  </si>
  <si>
    <t>4.278亿</t>
  </si>
  <si>
    <t>4.785亿</t>
  </si>
  <si>
    <t>4.196亿</t>
  </si>
  <si>
    <t>4.395亿</t>
  </si>
  <si>
    <t>3.996亿</t>
  </si>
  <si>
    <t>4.071亿</t>
  </si>
  <si>
    <t>3.189亿</t>
  </si>
  <si>
    <t>1.474亿</t>
  </si>
  <si>
    <t>1.439亿</t>
  </si>
  <si>
    <t>1.625亿</t>
  </si>
  <si>
    <t>1.770亿</t>
  </si>
  <si>
    <t>2.017亿</t>
  </si>
  <si>
    <t>所有者权益(或股东权益)</t>
  </si>
  <si>
    <t>    实收资本（或股本）</t>
  </si>
  <si>
    <t>1.600亿</t>
  </si>
  <si>
    <t>    资本公积</t>
  </si>
  <si>
    <t>9.818亿</t>
  </si>
  <si>
    <t>1.304亿</t>
  </si>
  <si>
    <t>    库存股</t>
  </si>
  <si>
    <t>7452万</t>
  </si>
  <si>
    <t>    盈余公积</t>
  </si>
  <si>
    <t>8000万</t>
  </si>
  <si>
    <t>6286万</t>
  </si>
  <si>
    <t>4353万</t>
  </si>
  <si>
    <t>2407万</t>
  </si>
  <si>
    <t>646.9万</t>
  </si>
  <si>
    <t>    未分配利润</t>
  </si>
  <si>
    <t>16.12亿</t>
  </si>
  <si>
    <t>15.90亿</t>
  </si>
  <si>
    <t>15.08亿</t>
  </si>
  <si>
    <t>14.75亿</t>
  </si>
  <si>
    <t>14.11亿</t>
  </si>
  <si>
    <t>13.57亿</t>
  </si>
  <si>
    <t>13.36亿</t>
  </si>
  <si>
    <t>12.87亿</t>
  </si>
  <si>
    <t>11.97亿</t>
  </si>
  <si>
    <t>11.41亿</t>
  </si>
  <si>
    <t>10.40亿</t>
  </si>
  <si>
    <t>5.617亿</t>
  </si>
  <si>
    <t>4.673亿</t>
  </si>
  <si>
    <t>3.893亿</t>
  </si>
  <si>
    <t>2.136亿</t>
  </si>
  <si>
    <t>5526万</t>
  </si>
  <si>
    <t>归属于母公司股东权益合计</t>
  </si>
  <si>
    <t>29.62亿</t>
  </si>
  <si>
    <t>29.14亿</t>
  </si>
  <si>
    <t>27.80亿</t>
  </si>
  <si>
    <t>27.28亿</t>
  </si>
  <si>
    <t>26.64亿</t>
  </si>
  <si>
    <t>25.45亿</t>
  </si>
  <si>
    <t>25.76亿</t>
  </si>
  <si>
    <t>24.81亿</t>
  </si>
  <si>
    <t>24.13亿</t>
  </si>
  <si>
    <t>14.62亿</t>
  </si>
  <si>
    <t>13.55亿</t>
  </si>
  <si>
    <t>8.749亿</t>
  </si>
  <si>
    <t>7.629亿</t>
  </si>
  <si>
    <t>6.833亿</t>
  </si>
  <si>
    <t>4.880亿</t>
  </si>
  <si>
    <t>3.120亿</t>
  </si>
  <si>
    <t>    少数股东权益</t>
  </si>
  <si>
    <t>143.0万</t>
  </si>
  <si>
    <t>3.134亿</t>
  </si>
  <si>
    <t>负债和股东权益合计</t>
  </si>
  <si>
    <t>利润表</t>
  </si>
  <si>
    <t>5.500亿</t>
  </si>
  <si>
    <t>3.480亿</t>
  </si>
  <si>
    <t>10.66亿</t>
  </si>
  <si>
    <t>7.612亿</t>
  </si>
  <si>
    <t>5.436亿</t>
  </si>
  <si>
    <t>1.927亿</t>
  </si>
  <si>
    <t>6.959亿</t>
  </si>
  <si>
    <t>4.877亿</t>
  </si>
  <si>
    <t>1.836亿</t>
  </si>
  <si>
    <t>5.906亿</t>
  </si>
  <si>
    <t>3.897亿</t>
  </si>
  <si>
    <t>3.462亿</t>
  </si>
  <si>
    <t>1.481亿</t>
  </si>
  <si>
    <t>4.361亿</t>
  </si>
  <si>
    <t>5.445亿</t>
  </si>
  <si>
    <t>5.984亿</t>
  </si>
  <si>
    <t>    营业收入</t>
  </si>
  <si>
    <t>营业总成本</t>
  </si>
  <si>
    <t>4.260亿</t>
  </si>
  <si>
    <t>2.589亿</t>
  </si>
  <si>
    <t>4777万</t>
  </si>
  <si>
    <t>7.990亿</t>
  </si>
  <si>
    <t>5.725亿</t>
  </si>
  <si>
    <t>3.958亿</t>
  </si>
  <si>
    <t>1.472亿</t>
  </si>
  <si>
    <t>7.609亿</t>
  </si>
  <si>
    <t>5.172亿</t>
  </si>
  <si>
    <t>3.665亿</t>
  </si>
  <si>
    <t>1.380亿</t>
  </si>
  <si>
    <t>3.988亿</t>
  </si>
  <si>
    <t>2.503亿</t>
  </si>
  <si>
    <t>1.829亿</t>
  </si>
  <si>
    <t>7649万</t>
  </si>
  <si>
    <t>2.700亿</t>
  </si>
  <si>
    <t>3.799亿</t>
  </si>
  <si>
    <t>4.854亿</t>
  </si>
  <si>
    <t>    营业成本</t>
  </si>
  <si>
    <t>3877万</t>
  </si>
  <si>
    <t>2334万</t>
  </si>
  <si>
    <t>611.5万</t>
  </si>
  <si>
    <t>5766万</t>
  </si>
  <si>
    <t>3986万</t>
  </si>
  <si>
    <t>2753万</t>
  </si>
  <si>
    <t>943.6万</t>
  </si>
  <si>
    <t>5005万</t>
  </si>
  <si>
    <t>3492万</t>
  </si>
  <si>
    <t>2487万</t>
  </si>
  <si>
    <t>987.8万</t>
  </si>
  <si>
    <t>4497万</t>
  </si>
  <si>
    <t>3280万</t>
  </si>
  <si>
    <t>3818万</t>
  </si>
  <si>
    <t>1592万</t>
  </si>
  <si>
    <t>4122万</t>
  </si>
  <si>
    <t>3558万</t>
  </si>
  <si>
    <t>2979万</t>
  </si>
  <si>
    <t>    研发费用</t>
  </si>
  <si>
    <t>6157万</t>
  </si>
  <si>
    <t>3732万</t>
  </si>
  <si>
    <t>1362万</t>
  </si>
  <si>
    <t>1.088亿</t>
  </si>
  <si>
    <t>8109万</t>
  </si>
  <si>
    <t>5182万</t>
  </si>
  <si>
    <t>1823万</t>
  </si>
  <si>
    <t>8025万</t>
  </si>
  <si>
    <t>3005万</t>
  </si>
  <si>
    <t>1646万</t>
  </si>
  <si>
    <t>753.3万</t>
  </si>
  <si>
    <t>3217万</t>
  </si>
  <si>
    <t>2178万</t>
  </si>
  <si>
    <t>3839万</t>
  </si>
  <si>
    <t>3873万</t>
  </si>
  <si>
    <t>    营业税金及附加</t>
  </si>
  <si>
    <t>872.8万</t>
  </si>
  <si>
    <t>517.7万</t>
  </si>
  <si>
    <t>137.9万</t>
  </si>
  <si>
    <t>1576万</t>
  </si>
  <si>
    <t>1184万</t>
  </si>
  <si>
    <t>891.3万</t>
  </si>
  <si>
    <t>1724万</t>
  </si>
  <si>
    <t>1261万</t>
  </si>
  <si>
    <t>912.2万</t>
  </si>
  <si>
    <t>365.3万</t>
  </si>
  <si>
    <t>1122万</t>
  </si>
  <si>
    <t>717.3万</t>
  </si>
  <si>
    <t>611.3万</t>
  </si>
  <si>
    <t>218.1万</t>
  </si>
  <si>
    <t>675.3万</t>
  </si>
  <si>
    <t>851.8万</t>
  </si>
  <si>
    <t>967.1万</t>
  </si>
  <si>
    <t>    销售费用</t>
  </si>
  <si>
    <t>3.180亿</t>
  </si>
  <si>
    <t>2.016亿</t>
  </si>
  <si>
    <t>3231万</t>
  </si>
  <si>
    <t>6.372亿</t>
  </si>
  <si>
    <t>4.562亿</t>
  </si>
  <si>
    <t>3.195亿</t>
  </si>
  <si>
    <t>1.232亿</t>
  </si>
  <si>
    <t>6.029亿</t>
  </si>
  <si>
    <t>4.287亿</t>
  </si>
  <si>
    <t>3.051亿</t>
  </si>
  <si>
    <t>1.095亿</t>
  </si>
  <si>
    <t>2.913亿</t>
  </si>
  <si>
    <t>1.740亿</t>
  </si>
  <si>
    <t>7698万</t>
  </si>
  <si>
    <t>2721万</t>
  </si>
  <si>
    <t>1.338亿</t>
  </si>
  <si>
    <t>2.706亿</t>
  </si>
  <si>
    <t>3.826亿</t>
  </si>
  <si>
    <t>    管理费用</t>
  </si>
  <si>
    <t>3891万</t>
  </si>
  <si>
    <t>2283万</t>
  </si>
  <si>
    <t>1005万</t>
  </si>
  <si>
    <t>4185万</t>
  </si>
  <si>
    <t>3024万</t>
  </si>
  <si>
    <t>1966万</t>
  </si>
  <si>
    <t>848.9万</t>
  </si>
  <si>
    <t>4556万</t>
  </si>
  <si>
    <t>2973万</t>
  </si>
  <si>
    <t>1852万</t>
  </si>
  <si>
    <t>1010万</t>
  </si>
  <si>
    <t>2827万</t>
  </si>
  <si>
    <t>1940万</t>
  </si>
  <si>
    <t>2408万</t>
  </si>
  <si>
    <t>5102万</t>
  </si>
  <si>
    <t>6576万</t>
  </si>
  <si>
    <t>6407万</t>
  </si>
  <si>
    <t>    财务费用</t>
  </si>
  <si>
    <t>-3992万</t>
  </si>
  <si>
    <t>-3139万</t>
  </si>
  <si>
    <t>-1572万</t>
  </si>
  <si>
    <t>-6227万</t>
  </si>
  <si>
    <t>-4681万</t>
  </si>
  <si>
    <t>-3160万</t>
  </si>
  <si>
    <t>-1590万</t>
  </si>
  <si>
    <t>-3511万</t>
  </si>
  <si>
    <t>-1874万</t>
  </si>
  <si>
    <t>-757.0万</t>
  </si>
  <si>
    <t>-519.2万</t>
  </si>
  <si>
    <t>-1121万</t>
  </si>
  <si>
    <t>-725.8万</t>
  </si>
  <si>
    <t>-166.0万</t>
  </si>
  <si>
    <t>-130.2万</t>
  </si>
  <si>
    <t>-36.57万</t>
  </si>
  <si>
    <t>-30.65万</t>
  </si>
  <si>
    <t>    资产减值损失</t>
  </si>
  <si>
    <t>-212.1万</t>
  </si>
  <si>
    <t>815.0万</t>
  </si>
  <si>
    <t>413.6万</t>
  </si>
  <si>
    <t>665.4万</t>
  </si>
  <si>
    <t>245.1万</t>
  </si>
  <si>
    <t>204.1万</t>
  </si>
  <si>
    <t>238.0万</t>
  </si>
  <si>
    <t>86.01万</t>
  </si>
  <si>
    <t>-9.285万</t>
  </si>
  <si>
    <t>-15.66万</t>
  </si>
  <si>
    <t>-20.97万</t>
  </si>
  <si>
    <t>-43.36万</t>
  </si>
  <si>
    <t>其他经营收益</t>
  </si>
  <si>
    <t>    加:公允价值变动收益</t>
  </si>
  <si>
    <t>2.654万</t>
  </si>
  <si>
    <t>1.482万</t>
  </si>
  <si>
    <t>       投资收益</t>
  </si>
  <si>
    <t>1164万</t>
  </si>
  <si>
    <t>890.9万</t>
  </si>
  <si>
    <t>858.8万</t>
  </si>
  <si>
    <t>858.5万</t>
  </si>
  <si>
    <t>927.5万</t>
  </si>
  <si>
    <t>11.86万</t>
  </si>
  <si>
    <t>8.479万</t>
  </si>
  <si>
    <t>3.565亿</t>
  </si>
  <si>
    <t>4456万</t>
  </si>
  <si>
    <t>2110万</t>
  </si>
  <si>
    <t>3764万</t>
  </si>
  <si>
    <t>2577万</t>
  </si>
  <si>
    <t>577.2万</t>
  </si>
  <si>
    <t>       其中:对联营企业和合营企业的投资收益</t>
  </si>
  <si>
    <t>1.232万</t>
  </si>
  <si>
    <t>1.308万</t>
  </si>
  <si>
    <t>396.5万</t>
  </si>
  <si>
    <t>2759万</t>
  </si>
  <si>
    <t>1349万</t>
  </si>
  <si>
    <t>2505万</t>
  </si>
  <si>
    <t>2136万</t>
  </si>
  <si>
    <t>364.5万</t>
  </si>
  <si>
    <t>1.599亿</t>
  </si>
  <si>
    <t>1.169亿</t>
  </si>
  <si>
    <t>3716万</t>
  </si>
  <si>
    <t>2.995亿</t>
  </si>
  <si>
    <t>2.271亿</t>
  </si>
  <si>
    <t>1.675亿</t>
  </si>
  <si>
    <t>5547万</t>
  </si>
  <si>
    <t>3.000亿</t>
  </si>
  <si>
    <t>1.794亿</t>
  </si>
  <si>
    <t>1.167亿</t>
  </si>
  <si>
    <t>4677万</t>
  </si>
  <si>
    <t>5.571亿</t>
  </si>
  <si>
    <t>5.035亿</t>
  </si>
  <si>
    <t>2.078亿</t>
  </si>
  <si>
    <t>9272万</t>
  </si>
  <si>
    <t>2.037亿</t>
  </si>
  <si>
    <t>1.904亿</t>
  </si>
  <si>
    <t>1.187亿</t>
  </si>
  <si>
    <t>    加:营业外收入</t>
  </si>
  <si>
    <t>29.44万</t>
  </si>
  <si>
    <t>25.00万</t>
  </si>
  <si>
    <t>20.16万</t>
  </si>
  <si>
    <t>1868万</t>
  </si>
  <si>
    <t>421.5万</t>
  </si>
  <si>
    <t>2245万</t>
  </si>
  <si>
    <t>1372万</t>
  </si>
  <si>
    <t>    其中:非流动资产处置利得</t>
  </si>
  <si>
    <t>    减:营业外支出</t>
  </si>
  <si>
    <t>159.6万</t>
  </si>
  <si>
    <t>133.4万</t>
  </si>
  <si>
    <t>131.8万</t>
  </si>
  <si>
    <t>42.44万</t>
  </si>
  <si>
    <t>31.49万</t>
  </si>
  <si>
    <t>7.005万</t>
  </si>
  <si>
    <t>3.815万</t>
  </si>
  <si>
    <t>11.91万</t>
  </si>
  <si>
    <t>7.843万</t>
  </si>
  <si>
    <t>48.55万</t>
  </si>
  <si>
    <t>33.65万</t>
  </si>
  <si>
    <t>56.89万</t>
  </si>
  <si>
    <t>20.58万</t>
  </si>
  <si>
    <t>378.0万</t>
  </si>
  <si>
    <t>460.4万</t>
  </si>
  <si>
    <t>44.52万</t>
  </si>
  <si>
    <t>    其中:非流动资产处置净损失</t>
  </si>
  <si>
    <t>20.45万</t>
  </si>
  <si>
    <t>53.05万</t>
  </si>
  <si>
    <t>367.9万</t>
  </si>
  <si>
    <t>39.52万</t>
  </si>
  <si>
    <t>利润总额</t>
  </si>
  <si>
    <t>1.583亿</t>
  </si>
  <si>
    <t>3584万</t>
  </si>
  <si>
    <t>2.991亿</t>
  </si>
  <si>
    <t>2.268亿</t>
  </si>
  <si>
    <t>1.674亿</t>
  </si>
  <si>
    <t>5544万</t>
  </si>
  <si>
    <t>3.002亿</t>
  </si>
  <si>
    <t>1.796亿</t>
  </si>
  <si>
    <t>4676万</t>
  </si>
  <si>
    <t>5.753亿</t>
  </si>
  <si>
    <t>5.074亿</t>
  </si>
  <si>
    <t>2.182亿</t>
  </si>
  <si>
    <t>9507万</t>
  </si>
  <si>
    <t>2.224亿</t>
  </si>
  <si>
    <t>1.995亿</t>
  </si>
  <si>
    <t>1.355亿</t>
  </si>
  <si>
    <t>    减:所得税费用</t>
  </si>
  <si>
    <t>1655万</t>
  </si>
  <si>
    <t>1250万</t>
  </si>
  <si>
    <t>360.8万</t>
  </si>
  <si>
    <t>3301万</t>
  </si>
  <si>
    <t>2312万</t>
  </si>
  <si>
    <t>1805万</t>
  </si>
  <si>
    <t>626.5万</t>
  </si>
  <si>
    <t>3628万</t>
  </si>
  <si>
    <t>2263万</t>
  </si>
  <si>
    <t>1643万</t>
  </si>
  <si>
    <t>649.4万</t>
  </si>
  <si>
    <t>9649万</t>
  </si>
  <si>
    <t>8673万</t>
  </si>
  <si>
    <t>2652万</t>
  </si>
  <si>
    <t>1714万</t>
  </si>
  <si>
    <t>2717万</t>
  </si>
  <si>
    <t>2365万</t>
  </si>
  <si>
    <t>1657万</t>
  </si>
  <si>
    <t>1.418亿</t>
  </si>
  <si>
    <t>1.031亿</t>
  </si>
  <si>
    <t>3223万</t>
  </si>
  <si>
    <t>2.661亿</t>
  </si>
  <si>
    <t>1.494亿</t>
  </si>
  <si>
    <t>4917万</t>
  </si>
  <si>
    <t>2.639亿</t>
  </si>
  <si>
    <t>1.569亿</t>
  </si>
  <si>
    <t>1.005亿</t>
  </si>
  <si>
    <t>4027万</t>
  </si>
  <si>
    <t>4.788亿</t>
  </si>
  <si>
    <t>4.206亿</t>
  </si>
  <si>
    <t>1.917亿</t>
  </si>
  <si>
    <t>7793万</t>
  </si>
  <si>
    <t>1.953亿</t>
  </si>
  <si>
    <t>1.759亿</t>
  </si>
  <si>
    <t>1.189亿</t>
  </si>
  <si>
    <t>    其中:归属于母公司股东的净利润</t>
  </si>
  <si>
    <t>1.184亿</t>
  </si>
  <si>
    <t>    少数股东损益</t>
  </si>
  <si>
    <t>-3.438万</t>
  </si>
  <si>
    <t>50.87万</t>
  </si>
  <si>
    <t>    扣除非经常性损益后的净利润</t>
  </si>
  <si>
    <t>1.220亿</t>
  </si>
  <si>
    <t>8876万</t>
  </si>
  <si>
    <t>2320万</t>
  </si>
  <si>
    <t>2.346亿</t>
  </si>
  <si>
    <t>1.786亿</t>
  </si>
  <si>
    <t>1.365亿</t>
  </si>
  <si>
    <t>4255万</t>
  </si>
  <si>
    <t>1.881亿</t>
  </si>
  <si>
    <t>1.527亿</t>
  </si>
  <si>
    <t>9845万</t>
  </si>
  <si>
    <t>3932万</t>
  </si>
  <si>
    <t>1.694亿</t>
  </si>
  <si>
    <t>1.239亿</t>
  </si>
  <si>
    <t>1.684亿</t>
  </si>
  <si>
    <t>7045万</t>
  </si>
  <si>
    <t>1.686亿</t>
  </si>
  <si>
    <t>1.639亿</t>
  </si>
  <si>
    <t>1.047亿</t>
  </si>
  <si>
    <t>每股收益</t>
  </si>
  <si>
    <t>    基本每股收益</t>
  </si>
  <si>
    <t>    稀释每股收益</t>
  </si>
  <si>
    <t>其他综合收益</t>
  </si>
  <si>
    <t>1.906亿</t>
  </si>
  <si>
    <t>1.576亿</t>
  </si>
  <si>
    <t>1945万</t>
  </si>
  <si>
    <t>5924万</t>
  </si>
  <si>
    <t>6003万</t>
  </si>
  <si>
    <t>-481.6万</t>
  </si>
  <si>
    <t>4587万</t>
  </si>
  <si>
    <t>-2995万</t>
  </si>
  <si>
    <t>893.6万</t>
  </si>
  <si>
    <t>644.0万</t>
  </si>
  <si>
    <t>1111万</t>
  </si>
  <si>
    <t>978.5万</t>
  </si>
  <si>
    <t>171.8万</t>
  </si>
  <si>
    <t>    归属于母公司股东的其他综合收益</t>
  </si>
  <si>
    <t>综合收益总额</t>
  </si>
  <si>
    <t>3.324亿</t>
  </si>
  <si>
    <t>2.606亿</t>
  </si>
  <si>
    <t>5168万</t>
  </si>
  <si>
    <t>3.253亿</t>
  </si>
  <si>
    <t>2.637亿</t>
  </si>
  <si>
    <t>1.446亿</t>
  </si>
  <si>
    <t>9505万</t>
  </si>
  <si>
    <t>2.340亿</t>
  </si>
  <si>
    <t>1.659亿</t>
  </si>
  <si>
    <t>1.069亿</t>
  </si>
  <si>
    <t>5138万</t>
  </si>
  <si>
    <t>4.804亿</t>
  </si>
  <si>
    <t>4.304亿</t>
  </si>
  <si>
    <t>7965万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</si>
  <si>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</si>
  <si>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</si>
  <si>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</si>
  <si>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</si>
  <si>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</si>
  <si>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7.252亿</t>
  </si>
  <si>
    <t>4.619亿</t>
  </si>
  <si>
    <t>2.133亿</t>
  </si>
  <si>
    <t>11.71亿</t>
  </si>
  <si>
    <t>8.752亿</t>
  </si>
  <si>
    <t>5.541亿</t>
  </si>
  <si>
    <t>2.544亿</t>
  </si>
  <si>
    <t>10.03亿</t>
  </si>
  <si>
    <t>6.910亿</t>
  </si>
  <si>
    <t>3.895亿</t>
  </si>
  <si>
    <t>6.126亿</t>
  </si>
  <si>
    <t>4.087亿</t>
  </si>
  <si>
    <t>3.900亿</t>
  </si>
  <si>
    <t>1.773亿</t>
  </si>
  <si>
    <t>4.835亿</t>
  </si>
  <si>
    <t>5.913亿</t>
  </si>
  <si>
    <t>7.272亿</t>
  </si>
  <si>
    <t>    收到其他与经营活动有关的现金</t>
  </si>
  <si>
    <t>7548万</t>
  </si>
  <si>
    <t>5118万</t>
  </si>
  <si>
    <t>2902万</t>
  </si>
  <si>
    <t>9926万</t>
  </si>
  <si>
    <t>7746万</t>
  </si>
  <si>
    <t>4234万</t>
  </si>
  <si>
    <t>3023万</t>
  </si>
  <si>
    <t>7772万</t>
  </si>
  <si>
    <t>5724万</t>
  </si>
  <si>
    <t>4420万</t>
  </si>
  <si>
    <t>1182万</t>
  </si>
  <si>
    <t>8586万</t>
  </si>
  <si>
    <t>5072万</t>
  </si>
  <si>
    <t>2752万</t>
  </si>
  <si>
    <t>469.0万</t>
  </si>
  <si>
    <t>3553万</t>
  </si>
  <si>
    <t>1935万</t>
  </si>
  <si>
    <t>1931万</t>
  </si>
  <si>
    <t>经营活动现金流入小计</t>
  </si>
  <si>
    <t>8.007亿</t>
  </si>
  <si>
    <t>5.131亿</t>
  </si>
  <si>
    <t>2.423亿</t>
  </si>
  <si>
    <t>12.70亿</t>
  </si>
  <si>
    <t>9.527亿</t>
  </si>
  <si>
    <t>5.964亿</t>
  </si>
  <si>
    <t>2.846亿</t>
  </si>
  <si>
    <t>10.81亿</t>
  </si>
  <si>
    <t>7.483亿</t>
  </si>
  <si>
    <t>4.337亿</t>
  </si>
  <si>
    <t>1.651亿</t>
  </si>
  <si>
    <t>6.985亿</t>
  </si>
  <si>
    <t>4.594亿</t>
  </si>
  <si>
    <t>4.175亿</t>
  </si>
  <si>
    <t>1.820亿</t>
  </si>
  <si>
    <t>5.190亿</t>
  </si>
  <si>
    <t>6.106亿</t>
  </si>
  <si>
    <t>7.465亿</t>
  </si>
  <si>
    <t>    购买商品、接受劳务支付的现金</t>
  </si>
  <si>
    <t>4397万</t>
  </si>
  <si>
    <t>1693万</t>
  </si>
  <si>
    <t>798.5万</t>
  </si>
  <si>
    <t>3185万</t>
  </si>
  <si>
    <t>2145万</t>
  </si>
  <si>
    <t>1483万</t>
  </si>
  <si>
    <t>656.7万</t>
  </si>
  <si>
    <t>1924万</t>
  </si>
  <si>
    <t>1277万</t>
  </si>
  <si>
    <t>835.9万</t>
  </si>
  <si>
    <t>852.7万</t>
  </si>
  <si>
    <t>2084万</t>
  </si>
  <si>
    <t>1587万</t>
  </si>
  <si>
    <t>1763万</t>
  </si>
  <si>
    <t>813.7万</t>
  </si>
  <si>
    <t>1619万</t>
  </si>
  <si>
    <t>2350万</t>
  </si>
  <si>
    <t>1756万</t>
  </si>
  <si>
    <t>    支付给职工以及为职工支付的现金</t>
  </si>
  <si>
    <t>7109万</t>
  </si>
  <si>
    <t>4711万</t>
  </si>
  <si>
    <t>2639万</t>
  </si>
  <si>
    <t>8119万</t>
  </si>
  <si>
    <t>6182万</t>
  </si>
  <si>
    <t>4319万</t>
  </si>
  <si>
    <t>2348万</t>
  </si>
  <si>
    <t>6444万</t>
  </si>
  <si>
    <t>4808万</t>
  </si>
  <si>
    <t>3277万</t>
  </si>
  <si>
    <t>1294万</t>
  </si>
  <si>
    <t>4842万</t>
  </si>
  <si>
    <t>3717万</t>
  </si>
  <si>
    <t>4221万</t>
  </si>
  <si>
    <t>2108万</t>
  </si>
  <si>
    <t>3503万</t>
  </si>
  <si>
    <t>3218万</t>
  </si>
  <si>
    <t>2449万</t>
  </si>
  <si>
    <t>    支付的各项税费</t>
  </si>
  <si>
    <t>9283万</t>
  </si>
  <si>
    <t>5746万</t>
  </si>
  <si>
    <t>3314万</t>
  </si>
  <si>
    <t>1.715亿</t>
  </si>
  <si>
    <t>1.381亿</t>
  </si>
  <si>
    <t>9781万</t>
  </si>
  <si>
    <t>4608万</t>
  </si>
  <si>
    <t>1.868亿</t>
  </si>
  <si>
    <t>1.395亿</t>
  </si>
  <si>
    <t>8428万</t>
  </si>
  <si>
    <t>4119万</t>
  </si>
  <si>
    <t>1.182亿</t>
  </si>
  <si>
    <t>8438万</t>
  </si>
  <si>
    <t>8802万</t>
  </si>
  <si>
    <t>4499万</t>
  </si>
  <si>
    <t>1.013亿</t>
  </si>
  <si>
    <t>1.286亿</t>
  </si>
  <si>
    <t>1.174亿</t>
  </si>
  <si>
    <t>    支付其他与经营活动有关的现金</t>
  </si>
  <si>
    <t>5.274亿</t>
  </si>
  <si>
    <t>3.086亿</t>
  </si>
  <si>
    <t>1.135亿</t>
  </si>
  <si>
    <t>7.236亿</t>
  </si>
  <si>
    <t>5.226亿</t>
  </si>
  <si>
    <t>3.033亿</t>
  </si>
  <si>
    <t>1.406亿</t>
  </si>
  <si>
    <t>5.471亿</t>
  </si>
  <si>
    <t>3.612亿</t>
  </si>
  <si>
    <t>2.246亿</t>
  </si>
  <si>
    <t>9852万</t>
  </si>
  <si>
    <t>2.406亿</t>
  </si>
  <si>
    <t>1.376亿</t>
  </si>
  <si>
    <t>1.214亿</t>
  </si>
  <si>
    <t>5081万</t>
  </si>
  <si>
    <t>1.746亿</t>
  </si>
  <si>
    <t>2.954亿</t>
  </si>
  <si>
    <t>4.233亿</t>
  </si>
  <si>
    <t>经营活动现金流出小计</t>
  </si>
  <si>
    <t>7.352亿</t>
  </si>
  <si>
    <t>4.301亿</t>
  </si>
  <si>
    <t>1.810亿</t>
  </si>
  <si>
    <t>7.440亿</t>
  </si>
  <si>
    <t>4.592亿</t>
  </si>
  <si>
    <t>2.168亿</t>
  </si>
  <si>
    <t>8.176亿</t>
  </si>
  <si>
    <t>5.615亿</t>
  </si>
  <si>
    <t>3.500亿</t>
  </si>
  <si>
    <t>1.612亿</t>
  </si>
  <si>
    <t>4.280亿</t>
  </si>
  <si>
    <t>2.750亿</t>
  </si>
  <si>
    <t>2.693亿</t>
  </si>
  <si>
    <t>1.250亿</t>
  </si>
  <si>
    <t>3.272亿</t>
  </si>
  <si>
    <t>4.796亿</t>
  </si>
  <si>
    <t>5.828亿</t>
  </si>
  <si>
    <t>经营活动产生的现金流量净额</t>
  </si>
  <si>
    <t>6545万</t>
  </si>
  <si>
    <t>8293万</t>
  </si>
  <si>
    <t>6132万</t>
  </si>
  <si>
    <t>2.620亿</t>
  </si>
  <si>
    <t>2.087亿</t>
  </si>
  <si>
    <t>1.373亿</t>
  </si>
  <si>
    <t>6787万</t>
  </si>
  <si>
    <t>2.631亿</t>
  </si>
  <si>
    <t>8368万</t>
  </si>
  <si>
    <t>387.4万</t>
  </si>
  <si>
    <t>2.705亿</t>
  </si>
  <si>
    <t>1.844亿</t>
  </si>
  <si>
    <t>1.483亿</t>
  </si>
  <si>
    <t>5701万</t>
  </si>
  <si>
    <t>1.918亿</t>
  </si>
  <si>
    <t>1.310亿</t>
  </si>
  <si>
    <t>1.637亿</t>
  </si>
  <si>
    <t>投资活动产生的现金流量</t>
  </si>
  <si>
    <t>    收回投资收到的现金</t>
  </si>
  <si>
    <t>12.49亿</t>
  </si>
  <si>
    <t>5.044亿</t>
  </si>
  <si>
    <t>2000万</t>
  </si>
  <si>
    <t>2.599亿</t>
  </si>
  <si>
    <t>7990万</t>
  </si>
  <si>
    <t>835.0万</t>
  </si>
  <si>
    <t>320.0万</t>
  </si>
  <si>
    <t>290.0万</t>
  </si>
  <si>
    <t>9870万</t>
  </si>
  <si>
    <t>9635万</t>
  </si>
  <si>
    <t>1.742亿</t>
  </si>
  <si>
    <t>6.968亿</t>
  </si>
  <si>
    <t>13.68亿</t>
  </si>
  <si>
    <t>    取得投资收益收到的现金</t>
  </si>
  <si>
    <t>1166万</t>
  </si>
  <si>
    <t>1167万</t>
  </si>
  <si>
    <t>893.8万</t>
  </si>
  <si>
    <t>44.77万</t>
  </si>
  <si>
    <t>41.41万</t>
  </si>
  <si>
    <t>1697万</t>
  </si>
  <si>
    <t>770.1万</t>
  </si>
  <si>
    <t>1259万</t>
  </si>
  <si>
    <t>440.3万</t>
  </si>
  <si>
    <t>212.7万</t>
  </si>
  <si>
    <t>    处置固定资产、无形资产和其他长期资产收回的现金净额</t>
  </si>
  <si>
    <t>3.500万</t>
  </si>
  <si>
    <t>3.432万</t>
  </si>
  <si>
    <t>10.00万</t>
  </si>
  <si>
    <t>9.806万</t>
  </si>
  <si>
    <t>13.82万</t>
  </si>
  <si>
    <t>6.752万</t>
  </si>
  <si>
    <t>    收到其他与投资活动有关的现金</t>
  </si>
  <si>
    <t>49.00万</t>
  </si>
  <si>
    <t>383.0万</t>
  </si>
  <si>
    <t>2035万</t>
  </si>
  <si>
    <t>2147万</t>
  </si>
  <si>
    <t>投资活动现金流入小计</t>
  </si>
  <si>
    <t>12.61亿</t>
  </si>
  <si>
    <t>5.161亿</t>
  </si>
  <si>
    <t>2.689亿</t>
  </si>
  <si>
    <t>8846万</t>
  </si>
  <si>
    <t>331.9万</t>
  </si>
  <si>
    <t>298.5万</t>
  </si>
  <si>
    <t>9925万</t>
  </si>
  <si>
    <t>9686万</t>
  </si>
  <si>
    <t>8.927亿</t>
  </si>
  <si>
    <t>1.824亿</t>
  </si>
  <si>
    <t>7.134亿</t>
  </si>
  <si>
    <t>5.128亿</t>
  </si>
  <si>
    <t>13.92亿</t>
  </si>
  <si>
    <t>    购建固定资产、无形资产和其他长期资产支付的现金</t>
  </si>
  <si>
    <t>3320万</t>
  </si>
  <si>
    <t>1218万</t>
  </si>
  <si>
    <t>677.9万</t>
  </si>
  <si>
    <t>1889万</t>
  </si>
  <si>
    <t>1598万</t>
  </si>
  <si>
    <t>946.4万</t>
  </si>
  <si>
    <t>827.1万</t>
  </si>
  <si>
    <t>1685万</t>
  </si>
  <si>
    <t>1373万</t>
  </si>
  <si>
    <t>1239万</t>
  </si>
  <si>
    <t>551.4万</t>
  </si>
  <si>
    <t>3373万</t>
  </si>
  <si>
    <t>2450万</t>
  </si>
  <si>
    <t>3213万</t>
  </si>
  <si>
    <t>4509万</t>
  </si>
  <si>
    <t>3420万</t>
  </si>
  <si>
    <t>5817万</t>
  </si>
  <si>
    <t>    投资支付的现金</t>
  </si>
  <si>
    <t>11.85亿</t>
  </si>
  <si>
    <t>1.850亿</t>
  </si>
  <si>
    <t>5.537亿</t>
  </si>
  <si>
    <t>1.642亿</t>
  </si>
  <si>
    <t>1.477亿</t>
  </si>
  <si>
    <t>6000万</t>
  </si>
  <si>
    <t>800.0万</t>
  </si>
  <si>
    <t>300.0万</t>
  </si>
  <si>
    <t>6.733亿</t>
  </si>
  <si>
    <t>1.818亿</t>
  </si>
  <si>
    <t>8.435亿</t>
  </si>
  <si>
    <t>6.825亿</t>
  </si>
  <si>
    <t>14.32亿</t>
  </si>
  <si>
    <t>    支付其他与投资活动有关的现金</t>
  </si>
  <si>
    <t>505.7万</t>
  </si>
  <si>
    <t>投资活动现金流出小计</t>
  </si>
  <si>
    <t>12.18亿</t>
  </si>
  <si>
    <t>1.972亿</t>
  </si>
  <si>
    <t>5.726亿</t>
  </si>
  <si>
    <t>1.802亿</t>
  </si>
  <si>
    <t>1.571亿</t>
  </si>
  <si>
    <t>6827万</t>
  </si>
  <si>
    <t>2500万</t>
  </si>
  <si>
    <t>2173万</t>
  </si>
  <si>
    <t>1539万</t>
  </si>
  <si>
    <t>3663万</t>
  </si>
  <si>
    <t>8.570亿</t>
  </si>
  <si>
    <t>2.139亿</t>
  </si>
  <si>
    <t>8.886亿</t>
  </si>
  <si>
    <t>7.167亿</t>
  </si>
  <si>
    <t>14.90亿</t>
  </si>
  <si>
    <t>投资活动产生的现金流量净额</t>
  </si>
  <si>
    <t>4242万</t>
  </si>
  <si>
    <t>-1.718亿</t>
  </si>
  <si>
    <t>-3.037亿</t>
  </si>
  <si>
    <t>-9170万</t>
  </si>
  <si>
    <t>-6868万</t>
  </si>
  <si>
    <t>-6827万</t>
  </si>
  <si>
    <t>-737.1万</t>
  </si>
  <si>
    <t>-1841万</t>
  </si>
  <si>
    <t>-1207万</t>
  </si>
  <si>
    <t>-253.0万</t>
  </si>
  <si>
    <t>6262万</t>
  </si>
  <si>
    <t>7236万</t>
  </si>
  <si>
    <t>3566万</t>
  </si>
  <si>
    <t>-3146万</t>
  </si>
  <si>
    <t>-1.752亿</t>
  </si>
  <si>
    <t>-2.039亿</t>
  </si>
  <si>
    <t>-9852万</t>
  </si>
  <si>
    <t>筹资活动产生的现金流量</t>
  </si>
  <si>
    <t>    取得借款收到的现金</t>
  </si>
  <si>
    <t>1705万</t>
  </si>
  <si>
    <t>    吸收投资收到的现金</t>
  </si>
  <si>
    <t>9.044亿</t>
  </si>
  <si>
    <t>251.9万</t>
  </si>
  <si>
    <t>128.6万</t>
  </si>
  <si>
    <t>    收到其他与筹资活动有关的现金</t>
  </si>
  <si>
    <t>500.0万</t>
  </si>
  <si>
    <t>筹资活动现金流入小计</t>
  </si>
  <si>
    <t>2917万</t>
  </si>
  <si>
    <t>    分配股利、利润或偿付利息支付的现金</t>
  </si>
  <si>
    <t>1238万</t>
  </si>
  <si>
    <t>    支付其他与筹资活动有关的现金</t>
  </si>
  <si>
    <t>7492万</t>
  </si>
  <si>
    <t>7472万</t>
  </si>
  <si>
    <t>1310万</t>
  </si>
  <si>
    <t>156.1万</t>
  </si>
  <si>
    <t>51.99万</t>
  </si>
  <si>
    <t>1023万</t>
  </si>
  <si>
    <t>628.3万</t>
  </si>
  <si>
    <t>2275万</t>
  </si>
  <si>
    <t>1000万</t>
  </si>
  <si>
    <t>筹资活动现金流出小计</t>
  </si>
  <si>
    <t>1.549亿</t>
  </si>
  <si>
    <t>1.522亿</t>
  </si>
  <si>
    <t>2238万</t>
  </si>
  <si>
    <t>筹资活动产生的现金流量净额</t>
  </si>
  <si>
    <t>-1.379亿</t>
  </si>
  <si>
    <t>-1.522亿</t>
  </si>
  <si>
    <t>-8000万</t>
  </si>
  <si>
    <t>8.913亿</t>
  </si>
  <si>
    <t>9.029亿</t>
  </si>
  <si>
    <t>-51.99万</t>
  </si>
  <si>
    <t>-251.9万</t>
  </si>
  <si>
    <t>-128.6万</t>
  </si>
  <si>
    <t>-1023万</t>
  </si>
  <si>
    <t>-628.3万</t>
  </si>
  <si>
    <t>-2275万</t>
  </si>
  <si>
    <t>679.4万</t>
  </si>
  <si>
    <t>汇率变动对现金及现金等价物的影响</t>
  </si>
  <si>
    <t>84.52万</t>
  </si>
  <si>
    <t>25.54万</t>
  </si>
  <si>
    <t>91.44万</t>
  </si>
  <si>
    <t>现金及现金等价物净增加额</t>
  </si>
  <si>
    <t>-2999万</t>
  </si>
  <si>
    <t>2.497亿</t>
  </si>
  <si>
    <t>-1.105亿</t>
  </si>
  <si>
    <t>-1.217亿</t>
  </si>
  <si>
    <t>3700万</t>
  </si>
  <si>
    <t>-1141万</t>
  </si>
  <si>
    <t>-39.98万</t>
  </si>
  <si>
    <t>11.47亿</t>
  </si>
  <si>
    <t>10.71亿</t>
  </si>
  <si>
    <t>7108万</t>
  </si>
  <si>
    <t>134.4万</t>
  </si>
  <si>
    <t>3.306亿</t>
  </si>
  <si>
    <t>2.555亿</t>
  </si>
  <si>
    <t>1953万</t>
  </si>
  <si>
    <t>-525.9万</t>
  </si>
  <si>
    <t>-7291万</t>
  </si>
  <si>
    <t>7199万</t>
  </si>
  <si>
    <t>    加:期初现金及现金等价物余额</t>
  </si>
  <si>
    <t>15.65亿</t>
  </si>
  <si>
    <t>16.87亿</t>
  </si>
  <si>
    <t>5.398亿</t>
  </si>
  <si>
    <t>2.092亿</t>
  </si>
  <si>
    <t>4084万</t>
  </si>
  <si>
    <t>期末现金及现金等价物余额</t>
  </si>
  <si>
    <t>15.35亿</t>
  </si>
  <si>
    <t>18.15亿</t>
  </si>
  <si>
    <t>14.55亿</t>
  </si>
  <si>
    <t>17.24亿</t>
  </si>
  <si>
    <t>16.75亿</t>
  </si>
  <si>
    <t>16.86亿</t>
  </si>
  <si>
    <t>6.109亿</t>
  </si>
  <si>
    <t>5.411亿</t>
  </si>
  <si>
    <t>4.695亿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</si>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</sst>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0" borderId="0" xfId="0" applyFont="1"/>
    <xf numFmtId="0" fontId="2" fillId="3" borderId="0" xfId="0" applyFont="1" applyFill="1" applyBorder="1" applyAlignment="1">
      <alignment wrapText="1"/>
    </xf>
    <xf numFmtId="0" fontId="2" fillId="3" borderId="0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603590.SS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Price'!$A$2:$A$565</c:f>
              <c:numCache>
                <c:formatCode>m/d/yyyy</c:formatCode>
                <c:ptCount val="564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43353</c:v>
                </c:pt>
                <c:pt idx="6">
                  <c:v>43354</c:v>
                </c:pt>
                <c:pt idx="7">
                  <c:v>43355</c:v>
                </c:pt>
                <c:pt idx="8">
                  <c:v>43356</c:v>
                </c:pt>
                <c:pt idx="9">
                  <c:v>43357</c:v>
                </c:pt>
                <c:pt idx="10">
                  <c:v>43360</c:v>
                </c:pt>
                <c:pt idx="11">
                  <c:v>43361</c:v>
                </c:pt>
                <c:pt idx="12">
                  <c:v>43362</c:v>
                </c:pt>
                <c:pt idx="13">
                  <c:v>43363</c:v>
                </c:pt>
                <c:pt idx="14">
                  <c:v>43364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43381</c:v>
                </c:pt>
                <c:pt idx="20">
                  <c:v>43382</c:v>
                </c:pt>
                <c:pt idx="21">
                  <c:v>43383</c:v>
                </c:pt>
                <c:pt idx="22">
                  <c:v>43384</c:v>
                </c:pt>
                <c:pt idx="23">
                  <c:v>43385</c:v>
                </c:pt>
                <c:pt idx="24">
                  <c:v>43388</c:v>
                </c:pt>
                <c:pt idx="25">
                  <c:v>43389</c:v>
                </c:pt>
                <c:pt idx="26">
                  <c:v>43390</c:v>
                </c:pt>
                <c:pt idx="27">
                  <c:v>43391</c:v>
                </c:pt>
                <c:pt idx="28">
                  <c:v>43392</c:v>
                </c:pt>
                <c:pt idx="29">
                  <c:v>43395</c:v>
                </c:pt>
                <c:pt idx="30">
                  <c:v>43396</c:v>
                </c:pt>
                <c:pt idx="31">
                  <c:v>43397</c:v>
                </c:pt>
                <c:pt idx="32">
                  <c:v>43398</c:v>
                </c:pt>
                <c:pt idx="33">
                  <c:v>43399</c:v>
                </c:pt>
                <c:pt idx="34">
                  <c:v>43402</c:v>
                </c:pt>
                <c:pt idx="35">
                  <c:v>43403</c:v>
                </c:pt>
                <c:pt idx="36">
                  <c:v>43404</c:v>
                </c:pt>
                <c:pt idx="37">
                  <c:v>43405</c:v>
                </c:pt>
                <c:pt idx="38">
                  <c:v>43406</c:v>
                </c:pt>
                <c:pt idx="39">
                  <c:v>43409</c:v>
                </c:pt>
                <c:pt idx="40">
                  <c:v>43410</c:v>
                </c:pt>
                <c:pt idx="41">
                  <c:v>43411</c:v>
                </c:pt>
                <c:pt idx="42">
                  <c:v>43412</c:v>
                </c:pt>
                <c:pt idx="43">
                  <c:v>43413</c:v>
                </c:pt>
                <c:pt idx="44">
                  <c:v>43416</c:v>
                </c:pt>
                <c:pt idx="45">
                  <c:v>43417</c:v>
                </c:pt>
                <c:pt idx="46">
                  <c:v>43418</c:v>
                </c:pt>
                <c:pt idx="47">
                  <c:v>43419</c:v>
                </c:pt>
                <c:pt idx="48">
                  <c:v>43420</c:v>
                </c:pt>
                <c:pt idx="49">
                  <c:v>43423</c:v>
                </c:pt>
                <c:pt idx="50">
                  <c:v>43424</c:v>
                </c:pt>
                <c:pt idx="51">
                  <c:v>43425</c:v>
                </c:pt>
                <c:pt idx="52">
                  <c:v>43426</c:v>
                </c:pt>
                <c:pt idx="53">
                  <c:v>43427</c:v>
                </c:pt>
                <c:pt idx="54">
                  <c:v>43430</c:v>
                </c:pt>
                <c:pt idx="55">
                  <c:v>43431</c:v>
                </c:pt>
                <c:pt idx="56">
                  <c:v>43432</c:v>
                </c:pt>
                <c:pt idx="57">
                  <c:v>43433</c:v>
                </c:pt>
                <c:pt idx="58">
                  <c:v>43434</c:v>
                </c:pt>
                <c:pt idx="59">
                  <c:v>43437</c:v>
                </c:pt>
                <c:pt idx="60">
                  <c:v>43438</c:v>
                </c:pt>
                <c:pt idx="61">
                  <c:v>43439</c:v>
                </c:pt>
                <c:pt idx="62">
                  <c:v>43440</c:v>
                </c:pt>
                <c:pt idx="63">
                  <c:v>43441</c:v>
                </c:pt>
                <c:pt idx="64">
                  <c:v>43444</c:v>
                </c:pt>
                <c:pt idx="65">
                  <c:v>43445</c:v>
                </c:pt>
                <c:pt idx="66">
                  <c:v>43446</c:v>
                </c:pt>
                <c:pt idx="67">
                  <c:v>43447</c:v>
                </c:pt>
                <c:pt idx="68">
                  <c:v>43448</c:v>
                </c:pt>
                <c:pt idx="69">
                  <c:v>43451</c:v>
                </c:pt>
                <c:pt idx="70">
                  <c:v>43452</c:v>
                </c:pt>
                <c:pt idx="71">
                  <c:v>43453</c:v>
                </c:pt>
                <c:pt idx="72">
                  <c:v>43454</c:v>
                </c:pt>
                <c:pt idx="73">
                  <c:v>43455</c:v>
                </c:pt>
                <c:pt idx="74">
                  <c:v>43458</c:v>
                </c:pt>
                <c:pt idx="75">
                  <c:v>43459</c:v>
                </c:pt>
                <c:pt idx="76">
                  <c:v>43460</c:v>
                </c:pt>
                <c:pt idx="77">
                  <c:v>43461</c:v>
                </c:pt>
                <c:pt idx="78">
                  <c:v>43462</c:v>
                </c:pt>
                <c:pt idx="79">
                  <c:v>43467</c:v>
                </c:pt>
                <c:pt idx="80">
                  <c:v>43468</c:v>
                </c:pt>
                <c:pt idx="81">
                  <c:v>43469</c:v>
                </c:pt>
                <c:pt idx="82">
                  <c:v>43472</c:v>
                </c:pt>
                <c:pt idx="83">
                  <c:v>43473</c:v>
                </c:pt>
                <c:pt idx="84">
                  <c:v>43474</c:v>
                </c:pt>
                <c:pt idx="85">
                  <c:v>43475</c:v>
                </c:pt>
                <c:pt idx="86">
                  <c:v>43476</c:v>
                </c:pt>
                <c:pt idx="87">
                  <c:v>43479</c:v>
                </c:pt>
                <c:pt idx="88">
                  <c:v>43480</c:v>
                </c:pt>
                <c:pt idx="89">
                  <c:v>43481</c:v>
                </c:pt>
                <c:pt idx="90">
                  <c:v>43482</c:v>
                </c:pt>
                <c:pt idx="91">
                  <c:v>43483</c:v>
                </c:pt>
                <c:pt idx="92">
                  <c:v>43486</c:v>
                </c:pt>
                <c:pt idx="93">
                  <c:v>43487</c:v>
                </c:pt>
                <c:pt idx="94">
                  <c:v>43488</c:v>
                </c:pt>
                <c:pt idx="95">
                  <c:v>43489</c:v>
                </c:pt>
                <c:pt idx="96">
                  <c:v>43490</c:v>
                </c:pt>
                <c:pt idx="97">
                  <c:v>43493</c:v>
                </c:pt>
                <c:pt idx="98">
                  <c:v>43494</c:v>
                </c:pt>
                <c:pt idx="99">
                  <c:v>43495</c:v>
                </c:pt>
                <c:pt idx="100">
                  <c:v>43496</c:v>
                </c:pt>
                <c:pt idx="101">
                  <c:v>43497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43514</c:v>
                </c:pt>
                <c:pt idx="108">
                  <c:v>43515</c:v>
                </c:pt>
                <c:pt idx="109">
                  <c:v>43516</c:v>
                </c:pt>
                <c:pt idx="110">
                  <c:v>43517</c:v>
                </c:pt>
                <c:pt idx="111">
                  <c:v>43518</c:v>
                </c:pt>
                <c:pt idx="112">
                  <c:v>43521</c:v>
                </c:pt>
                <c:pt idx="113">
                  <c:v>43522</c:v>
                </c:pt>
                <c:pt idx="114">
                  <c:v>43523</c:v>
                </c:pt>
                <c:pt idx="115">
                  <c:v>43524</c:v>
                </c:pt>
                <c:pt idx="116">
                  <c:v>43525</c:v>
                </c:pt>
                <c:pt idx="117">
                  <c:v>43528</c:v>
                </c:pt>
                <c:pt idx="118">
                  <c:v>43529</c:v>
                </c:pt>
                <c:pt idx="119">
                  <c:v>43530</c:v>
                </c:pt>
                <c:pt idx="120">
                  <c:v>43531</c:v>
                </c:pt>
                <c:pt idx="121">
                  <c:v>43532</c:v>
                </c:pt>
                <c:pt idx="122">
                  <c:v>43535</c:v>
                </c:pt>
                <c:pt idx="123">
                  <c:v>43536</c:v>
                </c:pt>
                <c:pt idx="124">
                  <c:v>43537</c:v>
                </c:pt>
                <c:pt idx="125">
                  <c:v>43538</c:v>
                </c:pt>
                <c:pt idx="126">
                  <c:v>43539</c:v>
                </c:pt>
                <c:pt idx="127">
                  <c:v>43542</c:v>
                </c:pt>
                <c:pt idx="128">
                  <c:v>43543</c:v>
                </c:pt>
                <c:pt idx="129">
                  <c:v>43544</c:v>
                </c:pt>
                <c:pt idx="130">
                  <c:v>43545</c:v>
                </c:pt>
                <c:pt idx="131">
                  <c:v>43546</c:v>
                </c:pt>
                <c:pt idx="132">
                  <c:v>43549</c:v>
                </c:pt>
                <c:pt idx="133">
                  <c:v>43550</c:v>
                </c:pt>
                <c:pt idx="134">
                  <c:v>43551</c:v>
                </c:pt>
                <c:pt idx="135">
                  <c:v>43552</c:v>
                </c:pt>
                <c:pt idx="136">
                  <c:v>43553</c:v>
                </c:pt>
                <c:pt idx="137">
                  <c:v>43556</c:v>
                </c:pt>
                <c:pt idx="138">
                  <c:v>43557</c:v>
                </c:pt>
                <c:pt idx="139">
                  <c:v>43558</c:v>
                </c:pt>
                <c:pt idx="140">
                  <c:v>43559</c:v>
                </c:pt>
                <c:pt idx="141">
                  <c:v>43563</c:v>
                </c:pt>
                <c:pt idx="142">
                  <c:v>43564</c:v>
                </c:pt>
                <c:pt idx="143">
                  <c:v>43565</c:v>
                </c:pt>
                <c:pt idx="144">
                  <c:v>43566</c:v>
                </c:pt>
                <c:pt idx="145">
                  <c:v>43567</c:v>
                </c:pt>
                <c:pt idx="146">
                  <c:v>43570</c:v>
                </c:pt>
                <c:pt idx="147">
                  <c:v>43571</c:v>
                </c:pt>
                <c:pt idx="148">
                  <c:v>43572</c:v>
                </c:pt>
                <c:pt idx="149">
                  <c:v>43573</c:v>
                </c:pt>
                <c:pt idx="150">
                  <c:v>43574</c:v>
                </c:pt>
                <c:pt idx="151">
                  <c:v>43577</c:v>
                </c:pt>
                <c:pt idx="152">
                  <c:v>43578</c:v>
                </c:pt>
                <c:pt idx="153">
                  <c:v>43579</c:v>
                </c:pt>
                <c:pt idx="154">
                  <c:v>43580</c:v>
                </c:pt>
                <c:pt idx="155">
                  <c:v>43581</c:v>
                </c:pt>
                <c:pt idx="156">
                  <c:v>43591</c:v>
                </c:pt>
                <c:pt idx="157">
                  <c:v>43592</c:v>
                </c:pt>
                <c:pt idx="158">
                  <c:v>43593</c:v>
                </c:pt>
                <c:pt idx="159">
                  <c:v>43594</c:v>
                </c:pt>
                <c:pt idx="160">
                  <c:v>43595</c:v>
                </c:pt>
                <c:pt idx="161">
                  <c:v>43598</c:v>
                </c:pt>
                <c:pt idx="162">
                  <c:v>43599</c:v>
                </c:pt>
                <c:pt idx="163">
                  <c:v>43600</c:v>
                </c:pt>
                <c:pt idx="164">
                  <c:v>43601</c:v>
                </c:pt>
                <c:pt idx="165">
                  <c:v>43602</c:v>
                </c:pt>
                <c:pt idx="166">
                  <c:v>43605</c:v>
                </c:pt>
                <c:pt idx="167">
                  <c:v>43606</c:v>
                </c:pt>
                <c:pt idx="168">
                  <c:v>43607</c:v>
                </c:pt>
                <c:pt idx="169">
                  <c:v>43608</c:v>
                </c:pt>
                <c:pt idx="170">
                  <c:v>43609</c:v>
                </c:pt>
                <c:pt idx="171">
                  <c:v>43612</c:v>
                </c:pt>
                <c:pt idx="172">
                  <c:v>43613</c:v>
                </c:pt>
                <c:pt idx="173">
                  <c:v>43614</c:v>
                </c:pt>
                <c:pt idx="174">
                  <c:v>43615</c:v>
                </c:pt>
                <c:pt idx="175">
                  <c:v>43616</c:v>
                </c:pt>
                <c:pt idx="176">
                  <c:v>43619</c:v>
                </c:pt>
                <c:pt idx="177">
                  <c:v>43620</c:v>
                </c:pt>
                <c:pt idx="178">
                  <c:v>43621</c:v>
                </c:pt>
                <c:pt idx="179">
                  <c:v>43622</c:v>
                </c:pt>
                <c:pt idx="180">
                  <c:v>43626</c:v>
                </c:pt>
                <c:pt idx="181">
                  <c:v>43627</c:v>
                </c:pt>
                <c:pt idx="182">
                  <c:v>43628</c:v>
                </c:pt>
                <c:pt idx="183">
                  <c:v>43629</c:v>
                </c:pt>
                <c:pt idx="184">
                  <c:v>43630</c:v>
                </c:pt>
                <c:pt idx="185">
                  <c:v>43633</c:v>
                </c:pt>
                <c:pt idx="186">
                  <c:v>43634</c:v>
                </c:pt>
                <c:pt idx="187">
                  <c:v>43635</c:v>
                </c:pt>
                <c:pt idx="188">
                  <c:v>43636</c:v>
                </c:pt>
                <c:pt idx="189">
                  <c:v>43637</c:v>
                </c:pt>
                <c:pt idx="190">
                  <c:v>43640</c:v>
                </c:pt>
                <c:pt idx="191">
                  <c:v>43641</c:v>
                </c:pt>
                <c:pt idx="192">
                  <c:v>43642</c:v>
                </c:pt>
                <c:pt idx="193">
                  <c:v>43643</c:v>
                </c:pt>
                <c:pt idx="194">
                  <c:v>43644</c:v>
                </c:pt>
                <c:pt idx="195">
                  <c:v>43647</c:v>
                </c:pt>
                <c:pt idx="196">
                  <c:v>43648</c:v>
                </c:pt>
                <c:pt idx="197">
                  <c:v>43649</c:v>
                </c:pt>
                <c:pt idx="198">
                  <c:v>43650</c:v>
                </c:pt>
                <c:pt idx="199">
                  <c:v>43651</c:v>
                </c:pt>
                <c:pt idx="200">
                  <c:v>43654</c:v>
                </c:pt>
                <c:pt idx="201">
                  <c:v>43655</c:v>
                </c:pt>
                <c:pt idx="202">
                  <c:v>43656</c:v>
                </c:pt>
                <c:pt idx="203">
                  <c:v>43657</c:v>
                </c:pt>
                <c:pt idx="204">
                  <c:v>43658</c:v>
                </c:pt>
                <c:pt idx="205">
                  <c:v>43661</c:v>
                </c:pt>
                <c:pt idx="206">
                  <c:v>43662</c:v>
                </c:pt>
                <c:pt idx="207">
                  <c:v>43663</c:v>
                </c:pt>
                <c:pt idx="208">
                  <c:v>43664</c:v>
                </c:pt>
                <c:pt idx="209">
                  <c:v>43665</c:v>
                </c:pt>
                <c:pt idx="210">
                  <c:v>43668</c:v>
                </c:pt>
                <c:pt idx="211">
                  <c:v>43669</c:v>
                </c:pt>
                <c:pt idx="212">
                  <c:v>43670</c:v>
                </c:pt>
                <c:pt idx="213">
                  <c:v>43671</c:v>
                </c:pt>
                <c:pt idx="214">
                  <c:v>43672</c:v>
                </c:pt>
                <c:pt idx="215">
                  <c:v>43675</c:v>
                </c:pt>
                <c:pt idx="216">
                  <c:v>43676</c:v>
                </c:pt>
                <c:pt idx="217">
                  <c:v>43677</c:v>
                </c:pt>
                <c:pt idx="218">
                  <c:v>43678</c:v>
                </c:pt>
                <c:pt idx="219">
                  <c:v>43679</c:v>
                </c:pt>
                <c:pt idx="220">
                  <c:v>43682</c:v>
                </c:pt>
                <c:pt idx="221">
                  <c:v>43683</c:v>
                </c:pt>
                <c:pt idx="222">
                  <c:v>43684</c:v>
                </c:pt>
                <c:pt idx="223">
                  <c:v>43685</c:v>
                </c:pt>
                <c:pt idx="224">
                  <c:v>43686</c:v>
                </c:pt>
                <c:pt idx="225">
                  <c:v>43689</c:v>
                </c:pt>
                <c:pt idx="226">
                  <c:v>43690</c:v>
                </c:pt>
                <c:pt idx="227">
                  <c:v>43691</c:v>
                </c:pt>
                <c:pt idx="228">
                  <c:v>43692</c:v>
                </c:pt>
                <c:pt idx="229">
                  <c:v>43693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43703</c:v>
                </c:pt>
                <c:pt idx="236">
                  <c:v>43704</c:v>
                </c:pt>
                <c:pt idx="237">
                  <c:v>43705</c:v>
                </c:pt>
                <c:pt idx="238">
                  <c:v>43706</c:v>
                </c:pt>
                <c:pt idx="239">
                  <c:v>43707</c:v>
                </c:pt>
                <c:pt idx="240">
                  <c:v>43710</c:v>
                </c:pt>
                <c:pt idx="241">
                  <c:v>43711</c:v>
                </c:pt>
                <c:pt idx="242">
                  <c:v>43712</c:v>
                </c:pt>
                <c:pt idx="243">
                  <c:v>43713</c:v>
                </c:pt>
                <c:pt idx="244">
                  <c:v>43714</c:v>
                </c:pt>
                <c:pt idx="245">
                  <c:v>43717</c:v>
                </c:pt>
                <c:pt idx="246">
                  <c:v>43718</c:v>
                </c:pt>
                <c:pt idx="247">
                  <c:v>43719</c:v>
                </c:pt>
                <c:pt idx="248">
                  <c:v>43720</c:v>
                </c:pt>
                <c:pt idx="249">
                  <c:v>43724</c:v>
                </c:pt>
                <c:pt idx="250">
                  <c:v>43725</c:v>
                </c:pt>
                <c:pt idx="251">
                  <c:v>43726</c:v>
                </c:pt>
                <c:pt idx="252">
                  <c:v>43727</c:v>
                </c:pt>
                <c:pt idx="253">
                  <c:v>43728</c:v>
                </c:pt>
                <c:pt idx="254">
                  <c:v>43731</c:v>
                </c:pt>
                <c:pt idx="255">
                  <c:v>43732</c:v>
                </c:pt>
                <c:pt idx="256">
                  <c:v>43733</c:v>
                </c:pt>
                <c:pt idx="257">
                  <c:v>43734</c:v>
                </c:pt>
                <c:pt idx="258">
                  <c:v>43735</c:v>
                </c:pt>
                <c:pt idx="259">
                  <c:v>43738</c:v>
                </c:pt>
                <c:pt idx="260">
                  <c:v>43746</c:v>
                </c:pt>
                <c:pt idx="261">
                  <c:v>43747</c:v>
                </c:pt>
                <c:pt idx="262">
                  <c:v>43748</c:v>
                </c:pt>
                <c:pt idx="263">
                  <c:v>43749</c:v>
                </c:pt>
                <c:pt idx="264">
                  <c:v>43752</c:v>
                </c:pt>
                <c:pt idx="265">
                  <c:v>43753</c:v>
                </c:pt>
                <c:pt idx="266">
                  <c:v>43754</c:v>
                </c:pt>
                <c:pt idx="267">
                  <c:v>43755</c:v>
                </c:pt>
                <c:pt idx="268">
                  <c:v>43756</c:v>
                </c:pt>
                <c:pt idx="269">
                  <c:v>43759</c:v>
                </c:pt>
                <c:pt idx="270">
                  <c:v>43760</c:v>
                </c:pt>
                <c:pt idx="271">
                  <c:v>43761</c:v>
                </c:pt>
                <c:pt idx="272">
                  <c:v>43762</c:v>
                </c:pt>
                <c:pt idx="273">
                  <c:v>43763</c:v>
                </c:pt>
                <c:pt idx="274">
                  <c:v>43766</c:v>
                </c:pt>
                <c:pt idx="275">
                  <c:v>43767</c:v>
                </c:pt>
                <c:pt idx="276">
                  <c:v>43768</c:v>
                </c:pt>
                <c:pt idx="277">
                  <c:v>43769</c:v>
                </c:pt>
                <c:pt idx="278">
                  <c:v>43770</c:v>
                </c:pt>
                <c:pt idx="279">
                  <c:v>43773</c:v>
                </c:pt>
                <c:pt idx="280">
                  <c:v>43774</c:v>
                </c:pt>
                <c:pt idx="281">
                  <c:v>43775</c:v>
                </c:pt>
                <c:pt idx="282">
                  <c:v>43776</c:v>
                </c:pt>
                <c:pt idx="283">
                  <c:v>43777</c:v>
                </c:pt>
                <c:pt idx="284">
                  <c:v>43780</c:v>
                </c:pt>
                <c:pt idx="285">
                  <c:v>43781</c:v>
                </c:pt>
                <c:pt idx="286">
                  <c:v>43782</c:v>
                </c:pt>
                <c:pt idx="287">
                  <c:v>43783</c:v>
                </c:pt>
                <c:pt idx="288">
                  <c:v>43784</c:v>
                </c:pt>
                <c:pt idx="289">
                  <c:v>43787</c:v>
                </c:pt>
                <c:pt idx="290">
                  <c:v>43788</c:v>
                </c:pt>
                <c:pt idx="291">
                  <c:v>43789</c:v>
                </c:pt>
                <c:pt idx="292">
                  <c:v>43790</c:v>
                </c:pt>
                <c:pt idx="293">
                  <c:v>43791</c:v>
                </c:pt>
                <c:pt idx="294">
                  <c:v>43794</c:v>
                </c:pt>
                <c:pt idx="295">
                  <c:v>43795</c:v>
                </c:pt>
                <c:pt idx="296">
                  <c:v>43796</c:v>
                </c:pt>
                <c:pt idx="297">
                  <c:v>43797</c:v>
                </c:pt>
                <c:pt idx="298">
                  <c:v>43798</c:v>
                </c:pt>
                <c:pt idx="299">
                  <c:v>43801</c:v>
                </c:pt>
                <c:pt idx="300">
                  <c:v>43802</c:v>
                </c:pt>
                <c:pt idx="301">
                  <c:v>43803</c:v>
                </c:pt>
                <c:pt idx="302">
                  <c:v>43804</c:v>
                </c:pt>
                <c:pt idx="303">
                  <c:v>43805</c:v>
                </c:pt>
                <c:pt idx="304">
                  <c:v>43808</c:v>
                </c:pt>
                <c:pt idx="305">
                  <c:v>43809</c:v>
                </c:pt>
                <c:pt idx="306">
                  <c:v>43810</c:v>
                </c:pt>
                <c:pt idx="307">
                  <c:v>43811</c:v>
                </c:pt>
                <c:pt idx="308">
                  <c:v>43812</c:v>
                </c:pt>
                <c:pt idx="309">
                  <c:v>43815</c:v>
                </c:pt>
                <c:pt idx="310">
                  <c:v>43816</c:v>
                </c:pt>
                <c:pt idx="311">
                  <c:v>43817</c:v>
                </c:pt>
                <c:pt idx="312">
                  <c:v>43818</c:v>
                </c:pt>
                <c:pt idx="313">
                  <c:v>43819</c:v>
                </c:pt>
                <c:pt idx="314">
                  <c:v>43822</c:v>
                </c:pt>
                <c:pt idx="315">
                  <c:v>43823</c:v>
                </c:pt>
                <c:pt idx="316">
                  <c:v>43824</c:v>
                </c:pt>
                <c:pt idx="317">
                  <c:v>43825</c:v>
                </c:pt>
                <c:pt idx="318">
                  <c:v>43826</c:v>
                </c:pt>
                <c:pt idx="319">
                  <c:v>43829</c:v>
                </c:pt>
                <c:pt idx="320">
                  <c:v>43830</c:v>
                </c:pt>
                <c:pt idx="321">
                  <c:v>43832</c:v>
                </c:pt>
                <c:pt idx="322">
                  <c:v>43833</c:v>
                </c:pt>
                <c:pt idx="323">
                  <c:v>43836</c:v>
                </c:pt>
                <c:pt idx="324">
                  <c:v>43837</c:v>
                </c:pt>
                <c:pt idx="325">
                  <c:v>43838</c:v>
                </c:pt>
                <c:pt idx="326">
                  <c:v>43839</c:v>
                </c:pt>
                <c:pt idx="327">
                  <c:v>43840</c:v>
                </c:pt>
                <c:pt idx="328">
                  <c:v>43843</c:v>
                </c:pt>
                <c:pt idx="329">
                  <c:v>43844</c:v>
                </c:pt>
                <c:pt idx="330">
                  <c:v>43845</c:v>
                </c:pt>
                <c:pt idx="331">
                  <c:v>43846</c:v>
                </c:pt>
                <c:pt idx="332">
                  <c:v>43847</c:v>
                </c:pt>
                <c:pt idx="333">
                  <c:v>43850</c:v>
                </c:pt>
                <c:pt idx="334">
                  <c:v>43851</c:v>
                </c:pt>
                <c:pt idx="335">
                  <c:v>43852</c:v>
                </c:pt>
                <c:pt idx="336">
                  <c:v>43853</c:v>
                </c:pt>
                <c:pt idx="337">
                  <c:v>43864</c:v>
                </c:pt>
                <c:pt idx="338">
                  <c:v>43865</c:v>
                </c:pt>
                <c:pt idx="339">
                  <c:v>43866</c:v>
                </c:pt>
                <c:pt idx="340">
                  <c:v>43867</c:v>
                </c:pt>
                <c:pt idx="341">
                  <c:v>43868</c:v>
                </c:pt>
                <c:pt idx="342">
                  <c:v>43871</c:v>
                </c:pt>
                <c:pt idx="343">
                  <c:v>43872</c:v>
                </c:pt>
                <c:pt idx="344">
                  <c:v>43873</c:v>
                </c:pt>
                <c:pt idx="345">
                  <c:v>43874</c:v>
                </c:pt>
                <c:pt idx="346">
                  <c:v>43875</c:v>
                </c:pt>
                <c:pt idx="347">
                  <c:v>43878</c:v>
                </c:pt>
                <c:pt idx="348">
                  <c:v>43879</c:v>
                </c:pt>
                <c:pt idx="349">
                  <c:v>43880</c:v>
                </c:pt>
                <c:pt idx="350">
                  <c:v>43881</c:v>
                </c:pt>
                <c:pt idx="351">
                  <c:v>43882</c:v>
                </c:pt>
                <c:pt idx="352">
                  <c:v>43885</c:v>
                </c:pt>
                <c:pt idx="353">
                  <c:v>43886</c:v>
                </c:pt>
                <c:pt idx="354">
                  <c:v>43887</c:v>
                </c:pt>
                <c:pt idx="355">
                  <c:v>43888</c:v>
                </c:pt>
                <c:pt idx="356">
                  <c:v>43889</c:v>
                </c:pt>
                <c:pt idx="357">
                  <c:v>43892</c:v>
                </c:pt>
                <c:pt idx="358">
                  <c:v>43893</c:v>
                </c:pt>
                <c:pt idx="359">
                  <c:v>43894</c:v>
                </c:pt>
                <c:pt idx="360">
                  <c:v>43895</c:v>
                </c:pt>
                <c:pt idx="361">
                  <c:v>43896</c:v>
                </c:pt>
                <c:pt idx="362">
                  <c:v>43899</c:v>
                </c:pt>
                <c:pt idx="363">
                  <c:v>43900</c:v>
                </c:pt>
                <c:pt idx="364">
                  <c:v>43901</c:v>
                </c:pt>
                <c:pt idx="365">
                  <c:v>43902</c:v>
                </c:pt>
                <c:pt idx="366">
                  <c:v>43903</c:v>
                </c:pt>
                <c:pt idx="367">
                  <c:v>43906</c:v>
                </c:pt>
                <c:pt idx="368">
                  <c:v>43907</c:v>
                </c:pt>
                <c:pt idx="369">
                  <c:v>43908</c:v>
                </c:pt>
                <c:pt idx="370">
                  <c:v>43909</c:v>
                </c:pt>
                <c:pt idx="371">
                  <c:v>43910</c:v>
                </c:pt>
                <c:pt idx="372">
                  <c:v>43913</c:v>
                </c:pt>
                <c:pt idx="373">
                  <c:v>43914</c:v>
                </c:pt>
                <c:pt idx="374">
                  <c:v>43915</c:v>
                </c:pt>
                <c:pt idx="375">
                  <c:v>43916</c:v>
                </c:pt>
                <c:pt idx="376">
                  <c:v>43917</c:v>
                </c:pt>
                <c:pt idx="377">
                  <c:v>43920</c:v>
                </c:pt>
                <c:pt idx="378">
                  <c:v>43921</c:v>
                </c:pt>
                <c:pt idx="379">
                  <c:v>43922</c:v>
                </c:pt>
                <c:pt idx="380">
                  <c:v>43923</c:v>
                </c:pt>
                <c:pt idx="381">
                  <c:v>43924</c:v>
                </c:pt>
                <c:pt idx="382">
                  <c:v>43928</c:v>
                </c:pt>
                <c:pt idx="383">
                  <c:v>43929</c:v>
                </c:pt>
                <c:pt idx="384">
                  <c:v>43930</c:v>
                </c:pt>
                <c:pt idx="385">
                  <c:v>43931</c:v>
                </c:pt>
                <c:pt idx="386">
                  <c:v>43934</c:v>
                </c:pt>
                <c:pt idx="387">
                  <c:v>43935</c:v>
                </c:pt>
                <c:pt idx="388">
                  <c:v>43936</c:v>
                </c:pt>
                <c:pt idx="389">
                  <c:v>43937</c:v>
                </c:pt>
                <c:pt idx="390">
                  <c:v>43938</c:v>
                </c:pt>
                <c:pt idx="391">
                  <c:v>43941</c:v>
                </c:pt>
                <c:pt idx="392">
                  <c:v>43942</c:v>
                </c:pt>
                <c:pt idx="393">
                  <c:v>43943</c:v>
                </c:pt>
                <c:pt idx="394">
                  <c:v>43944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43950</c:v>
                </c:pt>
                <c:pt idx="399">
                  <c:v>43951</c:v>
                </c:pt>
                <c:pt idx="400">
                  <c:v>43957</c:v>
                </c:pt>
                <c:pt idx="401">
                  <c:v>43958</c:v>
                </c:pt>
                <c:pt idx="402">
                  <c:v>43959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43969</c:v>
                </c:pt>
                <c:pt idx="409">
                  <c:v>43970</c:v>
                </c:pt>
                <c:pt idx="410">
                  <c:v>43971</c:v>
                </c:pt>
                <c:pt idx="411">
                  <c:v>43972</c:v>
                </c:pt>
                <c:pt idx="412">
                  <c:v>43973</c:v>
                </c:pt>
                <c:pt idx="413">
                  <c:v>43976</c:v>
                </c:pt>
                <c:pt idx="414">
                  <c:v>43977</c:v>
                </c:pt>
                <c:pt idx="415">
                  <c:v>43978</c:v>
                </c:pt>
                <c:pt idx="416">
                  <c:v>43979</c:v>
                </c:pt>
                <c:pt idx="417">
                  <c:v>43980</c:v>
                </c:pt>
                <c:pt idx="418">
                  <c:v>43983</c:v>
                </c:pt>
                <c:pt idx="419">
                  <c:v>43984</c:v>
                </c:pt>
                <c:pt idx="420">
                  <c:v>43985</c:v>
                </c:pt>
                <c:pt idx="421">
                  <c:v>43986</c:v>
                </c:pt>
                <c:pt idx="422">
                  <c:v>43987</c:v>
                </c:pt>
                <c:pt idx="423">
                  <c:v>43990</c:v>
                </c:pt>
                <c:pt idx="424">
                  <c:v>43991</c:v>
                </c:pt>
                <c:pt idx="425">
                  <c:v>43992</c:v>
                </c:pt>
                <c:pt idx="426">
                  <c:v>43993</c:v>
                </c:pt>
                <c:pt idx="427">
                  <c:v>43994</c:v>
                </c:pt>
                <c:pt idx="428">
                  <c:v>43997</c:v>
                </c:pt>
                <c:pt idx="429">
                  <c:v>43998</c:v>
                </c:pt>
                <c:pt idx="430">
                  <c:v>43999</c:v>
                </c:pt>
                <c:pt idx="431">
                  <c:v>44000</c:v>
                </c:pt>
                <c:pt idx="432">
                  <c:v>44001</c:v>
                </c:pt>
                <c:pt idx="433">
                  <c:v>44004</c:v>
                </c:pt>
                <c:pt idx="434">
                  <c:v>44005</c:v>
                </c:pt>
                <c:pt idx="435">
                  <c:v>44006</c:v>
                </c:pt>
                <c:pt idx="436">
                  <c:v>44011</c:v>
                </c:pt>
                <c:pt idx="437">
                  <c:v>44012</c:v>
                </c:pt>
                <c:pt idx="438">
                  <c:v>44013</c:v>
                </c:pt>
                <c:pt idx="439">
                  <c:v>44014</c:v>
                </c:pt>
                <c:pt idx="440">
                  <c:v>44015</c:v>
                </c:pt>
                <c:pt idx="441">
                  <c:v>44018</c:v>
                </c:pt>
                <c:pt idx="442">
                  <c:v>44019</c:v>
                </c:pt>
                <c:pt idx="443">
                  <c:v>44020</c:v>
                </c:pt>
                <c:pt idx="444">
                  <c:v>44021</c:v>
                </c:pt>
                <c:pt idx="445">
                  <c:v>44022</c:v>
                </c:pt>
                <c:pt idx="446">
                  <c:v>44025</c:v>
                </c:pt>
                <c:pt idx="447">
                  <c:v>44026</c:v>
                </c:pt>
                <c:pt idx="448">
                  <c:v>44027</c:v>
                </c:pt>
                <c:pt idx="449">
                  <c:v>44028</c:v>
                </c:pt>
                <c:pt idx="450">
                  <c:v>44029</c:v>
                </c:pt>
                <c:pt idx="451">
                  <c:v>44032</c:v>
                </c:pt>
                <c:pt idx="452">
                  <c:v>44033</c:v>
                </c:pt>
                <c:pt idx="453">
                  <c:v>44034</c:v>
                </c:pt>
                <c:pt idx="454">
                  <c:v>44035</c:v>
                </c:pt>
                <c:pt idx="455">
                  <c:v>44036</c:v>
                </c:pt>
                <c:pt idx="456">
                  <c:v>44039</c:v>
                </c:pt>
                <c:pt idx="457">
                  <c:v>44040</c:v>
                </c:pt>
                <c:pt idx="458">
                  <c:v>44041</c:v>
                </c:pt>
                <c:pt idx="459">
                  <c:v>44042</c:v>
                </c:pt>
                <c:pt idx="460">
                  <c:v>44043</c:v>
                </c:pt>
                <c:pt idx="461">
                  <c:v>44046</c:v>
                </c:pt>
                <c:pt idx="462">
                  <c:v>44047</c:v>
                </c:pt>
                <c:pt idx="463">
                  <c:v>44048</c:v>
                </c:pt>
                <c:pt idx="464">
                  <c:v>44049</c:v>
                </c:pt>
                <c:pt idx="465">
                  <c:v>44050</c:v>
                </c:pt>
                <c:pt idx="466">
                  <c:v>44053</c:v>
                </c:pt>
                <c:pt idx="467">
                  <c:v>44054</c:v>
                </c:pt>
                <c:pt idx="468">
                  <c:v>44055</c:v>
                </c:pt>
                <c:pt idx="469">
                  <c:v>44056</c:v>
                </c:pt>
                <c:pt idx="470">
                  <c:v>44057</c:v>
                </c:pt>
                <c:pt idx="471">
                  <c:v>44060</c:v>
                </c:pt>
                <c:pt idx="472">
                  <c:v>44061</c:v>
                </c:pt>
                <c:pt idx="473">
                  <c:v>44062</c:v>
                </c:pt>
                <c:pt idx="474">
                  <c:v>44063</c:v>
                </c:pt>
                <c:pt idx="475">
                  <c:v>44064</c:v>
                </c:pt>
                <c:pt idx="476">
                  <c:v>44067</c:v>
                </c:pt>
                <c:pt idx="477">
                  <c:v>44068</c:v>
                </c:pt>
                <c:pt idx="478">
                  <c:v>44069</c:v>
                </c:pt>
                <c:pt idx="479">
                  <c:v>44070</c:v>
                </c:pt>
                <c:pt idx="480">
                  <c:v>44071</c:v>
                </c:pt>
                <c:pt idx="481">
                  <c:v>44074</c:v>
                </c:pt>
                <c:pt idx="482">
                  <c:v>44075</c:v>
                </c:pt>
                <c:pt idx="483">
                  <c:v>44076</c:v>
                </c:pt>
                <c:pt idx="484">
                  <c:v>44077</c:v>
                </c:pt>
                <c:pt idx="485">
                  <c:v>44078</c:v>
                </c:pt>
                <c:pt idx="486">
                  <c:v>44081</c:v>
                </c:pt>
                <c:pt idx="487">
                  <c:v>44082</c:v>
                </c:pt>
                <c:pt idx="488">
                  <c:v>44083</c:v>
                </c:pt>
                <c:pt idx="489">
                  <c:v>44084</c:v>
                </c:pt>
                <c:pt idx="490">
                  <c:v>44085</c:v>
                </c:pt>
                <c:pt idx="491">
                  <c:v>44088</c:v>
                </c:pt>
                <c:pt idx="492">
                  <c:v>44089</c:v>
                </c:pt>
                <c:pt idx="493">
                  <c:v>44090</c:v>
                </c:pt>
                <c:pt idx="494">
                  <c:v>44091</c:v>
                </c:pt>
                <c:pt idx="495">
                  <c:v>44092</c:v>
                </c:pt>
                <c:pt idx="496">
                  <c:v>44095</c:v>
                </c:pt>
                <c:pt idx="497">
                  <c:v>44096</c:v>
                </c:pt>
                <c:pt idx="498">
                  <c:v>44097</c:v>
                </c:pt>
                <c:pt idx="499">
                  <c:v>44098</c:v>
                </c:pt>
                <c:pt idx="500">
                  <c:v>44099</c:v>
                </c:pt>
                <c:pt idx="501">
                  <c:v>44102</c:v>
                </c:pt>
                <c:pt idx="502">
                  <c:v>44103</c:v>
                </c:pt>
                <c:pt idx="503">
                  <c:v>44104</c:v>
                </c:pt>
                <c:pt idx="504">
                  <c:v>44113</c:v>
                </c:pt>
                <c:pt idx="505">
                  <c:v>44116</c:v>
                </c:pt>
                <c:pt idx="506">
                  <c:v>44117</c:v>
                </c:pt>
                <c:pt idx="507">
                  <c:v>44118</c:v>
                </c:pt>
                <c:pt idx="508">
                  <c:v>44119</c:v>
                </c:pt>
                <c:pt idx="509">
                  <c:v>44120</c:v>
                </c:pt>
                <c:pt idx="510">
                  <c:v>44123</c:v>
                </c:pt>
                <c:pt idx="511">
                  <c:v>44124</c:v>
                </c:pt>
                <c:pt idx="512">
                  <c:v>44125</c:v>
                </c:pt>
                <c:pt idx="513">
                  <c:v>44126</c:v>
                </c:pt>
                <c:pt idx="514">
                  <c:v>44127</c:v>
                </c:pt>
                <c:pt idx="515">
                  <c:v>44130</c:v>
                </c:pt>
                <c:pt idx="516">
                  <c:v>44131</c:v>
                </c:pt>
                <c:pt idx="517">
                  <c:v>44132</c:v>
                </c:pt>
                <c:pt idx="518">
                  <c:v>44133</c:v>
                </c:pt>
                <c:pt idx="519">
                  <c:v>44134</c:v>
                </c:pt>
                <c:pt idx="520">
                  <c:v>44137</c:v>
                </c:pt>
                <c:pt idx="521">
                  <c:v>44138</c:v>
                </c:pt>
                <c:pt idx="522">
                  <c:v>44139</c:v>
                </c:pt>
                <c:pt idx="523">
                  <c:v>44140</c:v>
                </c:pt>
                <c:pt idx="524">
                  <c:v>44141</c:v>
                </c:pt>
                <c:pt idx="525">
                  <c:v>44144</c:v>
                </c:pt>
                <c:pt idx="526">
                  <c:v>44145</c:v>
                </c:pt>
                <c:pt idx="527">
                  <c:v>44146</c:v>
                </c:pt>
                <c:pt idx="528">
                  <c:v>44147</c:v>
                </c:pt>
                <c:pt idx="529">
                  <c:v>44148</c:v>
                </c:pt>
                <c:pt idx="530">
                  <c:v>44151</c:v>
                </c:pt>
                <c:pt idx="531">
                  <c:v>44152</c:v>
                </c:pt>
                <c:pt idx="532">
                  <c:v>44153</c:v>
                </c:pt>
                <c:pt idx="533">
                  <c:v>44154</c:v>
                </c:pt>
                <c:pt idx="534">
                  <c:v>44155</c:v>
                </c:pt>
                <c:pt idx="535">
                  <c:v>44158</c:v>
                </c:pt>
                <c:pt idx="536">
                  <c:v>44159</c:v>
                </c:pt>
                <c:pt idx="537">
                  <c:v>44160</c:v>
                </c:pt>
                <c:pt idx="538">
                  <c:v>44161</c:v>
                </c:pt>
                <c:pt idx="539">
                  <c:v>44162</c:v>
                </c:pt>
                <c:pt idx="540">
                  <c:v>44165</c:v>
                </c:pt>
                <c:pt idx="541">
                  <c:v>44166</c:v>
                </c:pt>
                <c:pt idx="542">
                  <c:v>44167</c:v>
                </c:pt>
                <c:pt idx="543">
                  <c:v>44168</c:v>
                </c:pt>
                <c:pt idx="544">
                  <c:v>44169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44179</c:v>
                </c:pt>
                <c:pt idx="551">
                  <c:v>44180</c:v>
                </c:pt>
                <c:pt idx="552">
                  <c:v>44181</c:v>
                </c:pt>
                <c:pt idx="553">
                  <c:v>44182</c:v>
                </c:pt>
                <c:pt idx="554">
                  <c:v>44183</c:v>
                </c:pt>
                <c:pt idx="555">
                  <c:v>44186</c:v>
                </c:pt>
                <c:pt idx="556">
                  <c:v>44187</c:v>
                </c:pt>
                <c:pt idx="557">
                  <c:v>44188</c:v>
                </c:pt>
                <c:pt idx="558">
                  <c:v>44189</c:v>
                </c:pt>
                <c:pt idx="559">
                  <c:v>44190</c:v>
                </c:pt>
                <c:pt idx="560">
                  <c:v>44193</c:v>
                </c:pt>
                <c:pt idx="561">
                  <c:v>44194</c:v>
                </c:pt>
                <c:pt idx="562">
                  <c:v>44195</c:v>
                </c:pt>
                <c:pt idx="563">
                  <c:v>44196</c:v>
                </c:pt>
              </c:numCache>
            </c:numRef>
          </c:cat>
          <c:val>
            <c:numRef>
              <c:f>'Stock Price'!$B$2:$B$565</c:f>
              <c:numCache>
                <c:formatCode>General</c:formatCode>
                <c:ptCount val="564"/>
                <c:pt idx="0">
                  <c:v>54.830002</c:v>
                </c:pt>
                <c:pt idx="1">
                  <c:v>54.400002000000001</c:v>
                </c:pt>
                <c:pt idx="2">
                  <c:v>54.849997999999999</c:v>
                </c:pt>
                <c:pt idx="3">
                  <c:v>54.110000999999997</c:v>
                </c:pt>
                <c:pt idx="4">
                  <c:v>51.740001999999997</c:v>
                </c:pt>
                <c:pt idx="5">
                  <c:v>51.259998000000003</c:v>
                </c:pt>
                <c:pt idx="6">
                  <c:v>50.18</c:v>
                </c:pt>
                <c:pt idx="7">
                  <c:v>49.16</c:v>
                </c:pt>
                <c:pt idx="8">
                  <c:v>49.25</c:v>
                </c:pt>
                <c:pt idx="9">
                  <c:v>45</c:v>
                </c:pt>
                <c:pt idx="10">
                  <c:v>43.950001</c:v>
                </c:pt>
                <c:pt idx="11">
                  <c:v>44.889999000000003</c:v>
                </c:pt>
                <c:pt idx="12">
                  <c:v>44.209999000000003</c:v>
                </c:pt>
                <c:pt idx="13">
                  <c:v>42.52</c:v>
                </c:pt>
                <c:pt idx="14">
                  <c:v>43.009998000000003</c:v>
                </c:pt>
                <c:pt idx="15">
                  <c:v>43.279998999999997</c:v>
                </c:pt>
                <c:pt idx="16">
                  <c:v>43.279998999999997</c:v>
                </c:pt>
                <c:pt idx="17">
                  <c:v>42.900002000000001</c:v>
                </c:pt>
                <c:pt idx="18">
                  <c:v>42.959999000000003</c:v>
                </c:pt>
                <c:pt idx="19">
                  <c:v>38.909999999999997</c:v>
                </c:pt>
                <c:pt idx="20">
                  <c:v>39.139999000000003</c:v>
                </c:pt>
                <c:pt idx="21">
                  <c:v>39.369999</c:v>
                </c:pt>
                <c:pt idx="22">
                  <c:v>35.43</c:v>
                </c:pt>
                <c:pt idx="23">
                  <c:v>34.900002000000001</c:v>
                </c:pt>
                <c:pt idx="24">
                  <c:v>34.509998000000003</c:v>
                </c:pt>
                <c:pt idx="25">
                  <c:v>35.020000000000003</c:v>
                </c:pt>
                <c:pt idx="26">
                  <c:v>35.229999999999997</c:v>
                </c:pt>
                <c:pt idx="27">
                  <c:v>33.740001999999997</c:v>
                </c:pt>
                <c:pt idx="28">
                  <c:v>34.540000999999997</c:v>
                </c:pt>
                <c:pt idx="29">
                  <c:v>36.450001</c:v>
                </c:pt>
                <c:pt idx="30">
                  <c:v>34.849997999999999</c:v>
                </c:pt>
                <c:pt idx="31">
                  <c:v>34.259998000000003</c:v>
                </c:pt>
                <c:pt idx="32">
                  <c:v>33.229999999999997</c:v>
                </c:pt>
                <c:pt idx="33">
                  <c:v>33.93</c:v>
                </c:pt>
                <c:pt idx="34">
                  <c:v>34.040000999999997</c:v>
                </c:pt>
                <c:pt idx="35">
                  <c:v>34.409999999999997</c:v>
                </c:pt>
                <c:pt idx="36">
                  <c:v>35.490001999999997</c:v>
                </c:pt>
                <c:pt idx="37">
                  <c:v>35.18</c:v>
                </c:pt>
                <c:pt idx="38">
                  <c:v>36.040000999999997</c:v>
                </c:pt>
                <c:pt idx="39">
                  <c:v>35.619999</c:v>
                </c:pt>
                <c:pt idx="40">
                  <c:v>34.549999</c:v>
                </c:pt>
                <c:pt idx="41">
                  <c:v>34.599997999999999</c:v>
                </c:pt>
                <c:pt idx="42">
                  <c:v>35.349997999999999</c:v>
                </c:pt>
                <c:pt idx="43">
                  <c:v>34.889999000000003</c:v>
                </c:pt>
                <c:pt idx="44">
                  <c:v>35.840000000000003</c:v>
                </c:pt>
                <c:pt idx="45">
                  <c:v>35.799999</c:v>
                </c:pt>
                <c:pt idx="46">
                  <c:v>36.209999000000003</c:v>
                </c:pt>
                <c:pt idx="47">
                  <c:v>38.07</c:v>
                </c:pt>
                <c:pt idx="48">
                  <c:v>37.919998</c:v>
                </c:pt>
                <c:pt idx="49">
                  <c:v>38.279998999999997</c:v>
                </c:pt>
                <c:pt idx="50">
                  <c:v>36.82</c:v>
                </c:pt>
                <c:pt idx="51">
                  <c:v>37.080002</c:v>
                </c:pt>
                <c:pt idx="52">
                  <c:v>37.709999000000003</c:v>
                </c:pt>
                <c:pt idx="53">
                  <c:v>36.590000000000003</c:v>
                </c:pt>
                <c:pt idx="54">
                  <c:v>36.07</c:v>
                </c:pt>
                <c:pt idx="55">
                  <c:v>36.07</c:v>
                </c:pt>
                <c:pt idx="56">
                  <c:v>36.630001</c:v>
                </c:pt>
                <c:pt idx="57">
                  <c:v>34.659999999999997</c:v>
                </c:pt>
                <c:pt idx="58">
                  <c:v>34.669998</c:v>
                </c:pt>
                <c:pt idx="59">
                  <c:v>36.330002</c:v>
                </c:pt>
                <c:pt idx="60">
                  <c:v>36.349997999999999</c:v>
                </c:pt>
                <c:pt idx="61">
                  <c:v>36.740001999999997</c:v>
                </c:pt>
                <c:pt idx="62">
                  <c:v>35.560001</c:v>
                </c:pt>
                <c:pt idx="63">
                  <c:v>34.919998</c:v>
                </c:pt>
                <c:pt idx="64">
                  <c:v>34.340000000000003</c:v>
                </c:pt>
                <c:pt idx="65">
                  <c:v>34.470001000000003</c:v>
                </c:pt>
                <c:pt idx="66">
                  <c:v>34.349997999999999</c:v>
                </c:pt>
                <c:pt idx="67">
                  <c:v>34.580002</c:v>
                </c:pt>
                <c:pt idx="68">
                  <c:v>33.450001</c:v>
                </c:pt>
                <c:pt idx="69">
                  <c:v>33.700001</c:v>
                </c:pt>
                <c:pt idx="70">
                  <c:v>33.400002000000001</c:v>
                </c:pt>
                <c:pt idx="71">
                  <c:v>32.880001</c:v>
                </c:pt>
                <c:pt idx="72">
                  <c:v>33.169998</c:v>
                </c:pt>
                <c:pt idx="73">
                  <c:v>33.150002000000001</c:v>
                </c:pt>
                <c:pt idx="74">
                  <c:v>33.790000999999997</c:v>
                </c:pt>
                <c:pt idx="75">
                  <c:v>33.57</c:v>
                </c:pt>
                <c:pt idx="76">
                  <c:v>33.509998000000003</c:v>
                </c:pt>
                <c:pt idx="77">
                  <c:v>32.860000999999997</c:v>
                </c:pt>
                <c:pt idx="78">
                  <c:v>32.099997999999999</c:v>
                </c:pt>
                <c:pt idx="79">
                  <c:v>31.190000999999999</c:v>
                </c:pt>
                <c:pt idx="80">
                  <c:v>30.4</c:v>
                </c:pt>
                <c:pt idx="81">
                  <c:v>30.950001</c:v>
                </c:pt>
                <c:pt idx="82">
                  <c:v>31.059999000000001</c:v>
                </c:pt>
                <c:pt idx="83">
                  <c:v>30.65</c:v>
                </c:pt>
                <c:pt idx="84">
                  <c:v>30.74</c:v>
                </c:pt>
                <c:pt idx="85">
                  <c:v>30.57</c:v>
                </c:pt>
                <c:pt idx="86">
                  <c:v>31.530000999999999</c:v>
                </c:pt>
                <c:pt idx="87">
                  <c:v>30.809999000000001</c:v>
                </c:pt>
                <c:pt idx="88">
                  <c:v>31.049999</c:v>
                </c:pt>
                <c:pt idx="89">
                  <c:v>31.209999</c:v>
                </c:pt>
                <c:pt idx="90">
                  <c:v>30.65</c:v>
                </c:pt>
                <c:pt idx="91">
                  <c:v>31.41</c:v>
                </c:pt>
                <c:pt idx="92">
                  <c:v>31.280000999999999</c:v>
                </c:pt>
                <c:pt idx="93">
                  <c:v>31.700001</c:v>
                </c:pt>
                <c:pt idx="94">
                  <c:v>31.73</c:v>
                </c:pt>
                <c:pt idx="95">
                  <c:v>32.299999</c:v>
                </c:pt>
                <c:pt idx="96">
                  <c:v>31.309999000000001</c:v>
                </c:pt>
                <c:pt idx="97">
                  <c:v>30.65</c:v>
                </c:pt>
                <c:pt idx="98">
                  <c:v>29.790001</c:v>
                </c:pt>
                <c:pt idx="99">
                  <c:v>29.75</c:v>
                </c:pt>
                <c:pt idx="100">
                  <c:v>29.040001</c:v>
                </c:pt>
                <c:pt idx="101">
                  <c:v>29.91</c:v>
                </c:pt>
                <c:pt idx="102">
                  <c:v>30.690000999999999</c:v>
                </c:pt>
                <c:pt idx="103">
                  <c:v>31.379999000000002</c:v>
                </c:pt>
                <c:pt idx="104">
                  <c:v>31.639999</c:v>
                </c:pt>
                <c:pt idx="105">
                  <c:v>31.83</c:v>
                </c:pt>
                <c:pt idx="106">
                  <c:v>31.6</c:v>
                </c:pt>
                <c:pt idx="107">
                  <c:v>32.549999</c:v>
                </c:pt>
                <c:pt idx="108">
                  <c:v>32.43</c:v>
                </c:pt>
                <c:pt idx="109">
                  <c:v>32.43</c:v>
                </c:pt>
                <c:pt idx="110">
                  <c:v>32.82</c:v>
                </c:pt>
                <c:pt idx="111">
                  <c:v>33.950001</c:v>
                </c:pt>
                <c:pt idx="112">
                  <c:v>35.229999999999997</c:v>
                </c:pt>
                <c:pt idx="113">
                  <c:v>34.869999</c:v>
                </c:pt>
                <c:pt idx="114">
                  <c:v>34.540000999999997</c:v>
                </c:pt>
                <c:pt idx="115">
                  <c:v>34.919998</c:v>
                </c:pt>
                <c:pt idx="116">
                  <c:v>35.139999000000003</c:v>
                </c:pt>
                <c:pt idx="117">
                  <c:v>35.509998000000003</c:v>
                </c:pt>
                <c:pt idx="118">
                  <c:v>35.919998</c:v>
                </c:pt>
                <c:pt idx="119">
                  <c:v>36.060001</c:v>
                </c:pt>
                <c:pt idx="120">
                  <c:v>37.729999999999997</c:v>
                </c:pt>
                <c:pt idx="121">
                  <c:v>35.5</c:v>
                </c:pt>
                <c:pt idx="122">
                  <c:v>37.720001000000003</c:v>
                </c:pt>
                <c:pt idx="123">
                  <c:v>37.419998</c:v>
                </c:pt>
                <c:pt idx="124">
                  <c:v>36.740001999999997</c:v>
                </c:pt>
                <c:pt idx="125">
                  <c:v>35.799999</c:v>
                </c:pt>
                <c:pt idx="126">
                  <c:v>36.68</c:v>
                </c:pt>
                <c:pt idx="127">
                  <c:v>37.720001000000003</c:v>
                </c:pt>
                <c:pt idx="128">
                  <c:v>37.580002</c:v>
                </c:pt>
                <c:pt idx="129">
                  <c:v>37.110000999999997</c:v>
                </c:pt>
                <c:pt idx="130">
                  <c:v>37.200001</c:v>
                </c:pt>
                <c:pt idx="131">
                  <c:v>37.279998999999997</c:v>
                </c:pt>
                <c:pt idx="132">
                  <c:v>36.720001000000003</c:v>
                </c:pt>
                <c:pt idx="133">
                  <c:v>38.360000999999997</c:v>
                </c:pt>
                <c:pt idx="134">
                  <c:v>40.099997999999999</c:v>
                </c:pt>
                <c:pt idx="135">
                  <c:v>37.810001</c:v>
                </c:pt>
                <c:pt idx="136">
                  <c:v>37.779998999999997</c:v>
                </c:pt>
                <c:pt idx="137">
                  <c:v>38.639999000000003</c:v>
                </c:pt>
                <c:pt idx="138">
                  <c:v>39.139999000000003</c:v>
                </c:pt>
                <c:pt idx="139">
                  <c:v>38.959999000000003</c:v>
                </c:pt>
                <c:pt idx="140">
                  <c:v>39.5</c:v>
                </c:pt>
                <c:pt idx="141">
                  <c:v>38.909999999999997</c:v>
                </c:pt>
                <c:pt idx="142">
                  <c:v>39.150002000000001</c:v>
                </c:pt>
                <c:pt idx="143">
                  <c:v>38.889999000000003</c:v>
                </c:pt>
                <c:pt idx="144">
                  <c:v>37.43</c:v>
                </c:pt>
                <c:pt idx="145">
                  <c:v>36.950001</c:v>
                </c:pt>
                <c:pt idx="146">
                  <c:v>36.700001</c:v>
                </c:pt>
                <c:pt idx="147">
                  <c:v>37.169998</c:v>
                </c:pt>
                <c:pt idx="148">
                  <c:v>37.439999</c:v>
                </c:pt>
                <c:pt idx="149">
                  <c:v>37.310001</c:v>
                </c:pt>
                <c:pt idx="150">
                  <c:v>37.259998000000003</c:v>
                </c:pt>
                <c:pt idx="151">
                  <c:v>37.340000000000003</c:v>
                </c:pt>
                <c:pt idx="152">
                  <c:v>37.479999999999997</c:v>
                </c:pt>
                <c:pt idx="153">
                  <c:v>37.290000999999997</c:v>
                </c:pt>
                <c:pt idx="154">
                  <c:v>36.18</c:v>
                </c:pt>
                <c:pt idx="155">
                  <c:v>35.490001999999997</c:v>
                </c:pt>
                <c:pt idx="156">
                  <c:v>35.150002000000001</c:v>
                </c:pt>
                <c:pt idx="157">
                  <c:v>36.93</c:v>
                </c:pt>
                <c:pt idx="158">
                  <c:v>36.93</c:v>
                </c:pt>
                <c:pt idx="159">
                  <c:v>36.229999999999997</c:v>
                </c:pt>
                <c:pt idx="160">
                  <c:v>37.400002000000001</c:v>
                </c:pt>
                <c:pt idx="161">
                  <c:v>37.630001</c:v>
                </c:pt>
                <c:pt idx="162">
                  <c:v>37.060001</c:v>
                </c:pt>
                <c:pt idx="163">
                  <c:v>37.290000999999997</c:v>
                </c:pt>
                <c:pt idx="164">
                  <c:v>38.189999</c:v>
                </c:pt>
                <c:pt idx="165">
                  <c:v>36.729999999999997</c:v>
                </c:pt>
                <c:pt idx="166">
                  <c:v>36.540000999999997</c:v>
                </c:pt>
                <c:pt idx="167">
                  <c:v>37.340000000000003</c:v>
                </c:pt>
                <c:pt idx="168">
                  <c:v>37.270000000000003</c:v>
                </c:pt>
                <c:pt idx="169">
                  <c:v>36.130001</c:v>
                </c:pt>
                <c:pt idx="170">
                  <c:v>35.599997999999999</c:v>
                </c:pt>
                <c:pt idx="171">
                  <c:v>36.479999999999997</c:v>
                </c:pt>
                <c:pt idx="172">
                  <c:v>37.459999000000003</c:v>
                </c:pt>
                <c:pt idx="173">
                  <c:v>38</c:v>
                </c:pt>
                <c:pt idx="174">
                  <c:v>38.580002</c:v>
                </c:pt>
                <c:pt idx="175">
                  <c:v>38.560001</c:v>
                </c:pt>
                <c:pt idx="176">
                  <c:v>37.099997999999999</c:v>
                </c:pt>
                <c:pt idx="177">
                  <c:v>35.990001999999997</c:v>
                </c:pt>
                <c:pt idx="178">
                  <c:v>35.470001000000003</c:v>
                </c:pt>
                <c:pt idx="179">
                  <c:v>35.139999000000003</c:v>
                </c:pt>
                <c:pt idx="180">
                  <c:v>35.409999999999997</c:v>
                </c:pt>
                <c:pt idx="181">
                  <c:v>36.349997999999999</c:v>
                </c:pt>
                <c:pt idx="182">
                  <c:v>36.139999000000003</c:v>
                </c:pt>
                <c:pt idx="183">
                  <c:v>36.119999</c:v>
                </c:pt>
                <c:pt idx="184">
                  <c:v>36.389999000000003</c:v>
                </c:pt>
                <c:pt idx="185">
                  <c:v>37.470001000000003</c:v>
                </c:pt>
                <c:pt idx="186">
                  <c:v>37.169998</c:v>
                </c:pt>
                <c:pt idx="187">
                  <c:v>37.32</c:v>
                </c:pt>
                <c:pt idx="188">
                  <c:v>37.93</c:v>
                </c:pt>
                <c:pt idx="189">
                  <c:v>37.880001</c:v>
                </c:pt>
                <c:pt idx="190">
                  <c:v>37.990001999999997</c:v>
                </c:pt>
                <c:pt idx="191">
                  <c:v>37.310001</c:v>
                </c:pt>
                <c:pt idx="192">
                  <c:v>38.259998000000003</c:v>
                </c:pt>
                <c:pt idx="193">
                  <c:v>38.029998999999997</c:v>
                </c:pt>
                <c:pt idx="194">
                  <c:v>38.889999000000003</c:v>
                </c:pt>
                <c:pt idx="195">
                  <c:v>39.419998</c:v>
                </c:pt>
                <c:pt idx="196">
                  <c:v>40.98</c:v>
                </c:pt>
                <c:pt idx="197">
                  <c:v>40.720001000000003</c:v>
                </c:pt>
                <c:pt idx="198">
                  <c:v>40.810001</c:v>
                </c:pt>
                <c:pt idx="199">
                  <c:v>40.909999999999997</c:v>
                </c:pt>
                <c:pt idx="200">
                  <c:v>39.360000999999997</c:v>
                </c:pt>
                <c:pt idx="201">
                  <c:v>39.400002000000001</c:v>
                </c:pt>
                <c:pt idx="202">
                  <c:v>39.099997999999999</c:v>
                </c:pt>
                <c:pt idx="203">
                  <c:v>39.040000999999997</c:v>
                </c:pt>
                <c:pt idx="204">
                  <c:v>38.340000000000003</c:v>
                </c:pt>
                <c:pt idx="205">
                  <c:v>38</c:v>
                </c:pt>
                <c:pt idx="206">
                  <c:v>38.220001000000003</c:v>
                </c:pt>
                <c:pt idx="207">
                  <c:v>37.669998</c:v>
                </c:pt>
                <c:pt idx="208">
                  <c:v>37.169998</c:v>
                </c:pt>
                <c:pt idx="209">
                  <c:v>37.259998000000003</c:v>
                </c:pt>
                <c:pt idx="210">
                  <c:v>37.200001</c:v>
                </c:pt>
                <c:pt idx="211">
                  <c:v>37.459999000000003</c:v>
                </c:pt>
                <c:pt idx="212">
                  <c:v>37.82</c:v>
                </c:pt>
                <c:pt idx="213">
                  <c:v>38.509998000000003</c:v>
                </c:pt>
                <c:pt idx="214">
                  <c:v>38.349997999999999</c:v>
                </c:pt>
                <c:pt idx="215">
                  <c:v>37.310001</c:v>
                </c:pt>
                <c:pt idx="216">
                  <c:v>37.659999999999997</c:v>
                </c:pt>
                <c:pt idx="217">
                  <c:v>37.110000999999997</c:v>
                </c:pt>
                <c:pt idx="218">
                  <c:v>36.900002000000001</c:v>
                </c:pt>
                <c:pt idx="219">
                  <c:v>35.909999999999997</c:v>
                </c:pt>
                <c:pt idx="220">
                  <c:v>35.5</c:v>
                </c:pt>
                <c:pt idx="221">
                  <c:v>34.759998000000003</c:v>
                </c:pt>
                <c:pt idx="222">
                  <c:v>34.900002000000001</c:v>
                </c:pt>
                <c:pt idx="223">
                  <c:v>34.700001</c:v>
                </c:pt>
                <c:pt idx="224">
                  <c:v>34.57</c:v>
                </c:pt>
                <c:pt idx="225">
                  <c:v>34.950001</c:v>
                </c:pt>
                <c:pt idx="226">
                  <c:v>34.639999000000003</c:v>
                </c:pt>
                <c:pt idx="227">
                  <c:v>35.380001</c:v>
                </c:pt>
                <c:pt idx="228">
                  <c:v>35.549999</c:v>
                </c:pt>
                <c:pt idx="229">
                  <c:v>35.560001</c:v>
                </c:pt>
                <c:pt idx="230">
                  <c:v>36.009998000000003</c:v>
                </c:pt>
                <c:pt idx="231">
                  <c:v>35.709999000000003</c:v>
                </c:pt>
                <c:pt idx="232">
                  <c:v>35.439999</c:v>
                </c:pt>
                <c:pt idx="233">
                  <c:v>35.439999</c:v>
                </c:pt>
                <c:pt idx="234">
                  <c:v>36.369999</c:v>
                </c:pt>
                <c:pt idx="235">
                  <c:v>36.169998</c:v>
                </c:pt>
                <c:pt idx="236">
                  <c:v>36.82</c:v>
                </c:pt>
                <c:pt idx="237">
                  <c:v>40.5</c:v>
                </c:pt>
                <c:pt idx="238">
                  <c:v>39.110000999999997</c:v>
                </c:pt>
                <c:pt idx="239">
                  <c:v>38.650002000000001</c:v>
                </c:pt>
                <c:pt idx="240">
                  <c:v>39.590000000000003</c:v>
                </c:pt>
                <c:pt idx="241">
                  <c:v>38.990001999999997</c:v>
                </c:pt>
                <c:pt idx="242">
                  <c:v>39.279998999999997</c:v>
                </c:pt>
                <c:pt idx="243">
                  <c:v>39.07</c:v>
                </c:pt>
                <c:pt idx="244">
                  <c:v>40.82</c:v>
                </c:pt>
                <c:pt idx="245">
                  <c:v>41.290000999999997</c:v>
                </c:pt>
                <c:pt idx="246">
                  <c:v>43.290000999999997</c:v>
                </c:pt>
                <c:pt idx="247">
                  <c:v>42.02</c:v>
                </c:pt>
                <c:pt idx="248">
                  <c:v>40.400002000000001</c:v>
                </c:pt>
                <c:pt idx="249">
                  <c:v>39.919998</c:v>
                </c:pt>
                <c:pt idx="250">
                  <c:v>38.849997999999999</c:v>
                </c:pt>
                <c:pt idx="251">
                  <c:v>38.950001</c:v>
                </c:pt>
                <c:pt idx="252">
                  <c:v>38.950001</c:v>
                </c:pt>
                <c:pt idx="253">
                  <c:v>38.810001</c:v>
                </c:pt>
                <c:pt idx="254">
                  <c:v>37.93</c:v>
                </c:pt>
                <c:pt idx="255">
                  <c:v>38.299999</c:v>
                </c:pt>
                <c:pt idx="256">
                  <c:v>37.270000000000003</c:v>
                </c:pt>
                <c:pt idx="257">
                  <c:v>37.279998999999997</c:v>
                </c:pt>
                <c:pt idx="258">
                  <c:v>37.979999999999997</c:v>
                </c:pt>
                <c:pt idx="259">
                  <c:v>38.060001</c:v>
                </c:pt>
                <c:pt idx="260">
                  <c:v>38.360000999999997</c:v>
                </c:pt>
                <c:pt idx="261">
                  <c:v>38.360000999999997</c:v>
                </c:pt>
                <c:pt idx="262">
                  <c:v>38.729999999999997</c:v>
                </c:pt>
                <c:pt idx="263">
                  <c:v>38.799999</c:v>
                </c:pt>
                <c:pt idx="264">
                  <c:v>39.5</c:v>
                </c:pt>
                <c:pt idx="265">
                  <c:v>40</c:v>
                </c:pt>
                <c:pt idx="266">
                  <c:v>39.75</c:v>
                </c:pt>
                <c:pt idx="267">
                  <c:v>40.07</c:v>
                </c:pt>
                <c:pt idx="268">
                  <c:v>39.650002000000001</c:v>
                </c:pt>
                <c:pt idx="269">
                  <c:v>40.119999</c:v>
                </c:pt>
                <c:pt idx="270">
                  <c:v>40</c:v>
                </c:pt>
                <c:pt idx="271">
                  <c:v>38.400002000000001</c:v>
                </c:pt>
                <c:pt idx="272">
                  <c:v>38.409999999999997</c:v>
                </c:pt>
                <c:pt idx="273">
                  <c:v>38.68</c:v>
                </c:pt>
                <c:pt idx="274">
                  <c:v>38.259998000000003</c:v>
                </c:pt>
                <c:pt idx="275">
                  <c:v>39.330002</c:v>
                </c:pt>
                <c:pt idx="276">
                  <c:v>35.700001</c:v>
                </c:pt>
                <c:pt idx="277">
                  <c:v>35.479999999999997</c:v>
                </c:pt>
                <c:pt idx="278">
                  <c:v>35.450001</c:v>
                </c:pt>
                <c:pt idx="279">
                  <c:v>35.619999</c:v>
                </c:pt>
                <c:pt idx="280">
                  <c:v>35.099997999999999</c:v>
                </c:pt>
                <c:pt idx="281">
                  <c:v>34.529998999999997</c:v>
                </c:pt>
                <c:pt idx="282">
                  <c:v>34.630001</c:v>
                </c:pt>
                <c:pt idx="283">
                  <c:v>34.669998</c:v>
                </c:pt>
                <c:pt idx="284">
                  <c:v>34.029998999999997</c:v>
                </c:pt>
                <c:pt idx="285">
                  <c:v>34.659999999999997</c:v>
                </c:pt>
                <c:pt idx="286">
                  <c:v>34.75</c:v>
                </c:pt>
                <c:pt idx="287">
                  <c:v>34.959999000000003</c:v>
                </c:pt>
                <c:pt idx="288">
                  <c:v>35.009998000000003</c:v>
                </c:pt>
                <c:pt idx="289">
                  <c:v>35.439999</c:v>
                </c:pt>
                <c:pt idx="290">
                  <c:v>35.5</c:v>
                </c:pt>
                <c:pt idx="291">
                  <c:v>35.150002000000001</c:v>
                </c:pt>
                <c:pt idx="292">
                  <c:v>35.82</c:v>
                </c:pt>
                <c:pt idx="293">
                  <c:v>35.150002000000001</c:v>
                </c:pt>
                <c:pt idx="294">
                  <c:v>34.669998</c:v>
                </c:pt>
                <c:pt idx="295">
                  <c:v>35.029998999999997</c:v>
                </c:pt>
                <c:pt idx="296">
                  <c:v>34.849997999999999</c:v>
                </c:pt>
                <c:pt idx="297">
                  <c:v>35.020000000000003</c:v>
                </c:pt>
                <c:pt idx="298">
                  <c:v>34.990001999999997</c:v>
                </c:pt>
                <c:pt idx="299">
                  <c:v>34.240001999999997</c:v>
                </c:pt>
                <c:pt idx="300">
                  <c:v>33.659999999999997</c:v>
                </c:pt>
                <c:pt idx="301">
                  <c:v>33.520000000000003</c:v>
                </c:pt>
                <c:pt idx="302">
                  <c:v>33.770000000000003</c:v>
                </c:pt>
                <c:pt idx="303">
                  <c:v>34.07</c:v>
                </c:pt>
                <c:pt idx="304">
                  <c:v>33.900002000000001</c:v>
                </c:pt>
                <c:pt idx="305">
                  <c:v>34.229999999999997</c:v>
                </c:pt>
                <c:pt idx="306">
                  <c:v>33.93</c:v>
                </c:pt>
                <c:pt idx="307">
                  <c:v>33.299999</c:v>
                </c:pt>
                <c:pt idx="308">
                  <c:v>33.729999999999997</c:v>
                </c:pt>
                <c:pt idx="309">
                  <c:v>34.479999999999997</c:v>
                </c:pt>
                <c:pt idx="310">
                  <c:v>35.049999</c:v>
                </c:pt>
                <c:pt idx="311">
                  <c:v>34.919998</c:v>
                </c:pt>
                <c:pt idx="312">
                  <c:v>35.380001</c:v>
                </c:pt>
                <c:pt idx="313">
                  <c:v>34.810001</c:v>
                </c:pt>
                <c:pt idx="314">
                  <c:v>34.479999999999997</c:v>
                </c:pt>
                <c:pt idx="315">
                  <c:v>34.57</c:v>
                </c:pt>
                <c:pt idx="316">
                  <c:v>34.380001</c:v>
                </c:pt>
                <c:pt idx="317">
                  <c:v>34.060001</c:v>
                </c:pt>
                <c:pt idx="318">
                  <c:v>34.389999000000003</c:v>
                </c:pt>
                <c:pt idx="319">
                  <c:v>34.409999999999997</c:v>
                </c:pt>
                <c:pt idx="320">
                  <c:v>34.919998</c:v>
                </c:pt>
                <c:pt idx="321">
                  <c:v>35.090000000000003</c:v>
                </c:pt>
                <c:pt idx="322">
                  <c:v>35.029998999999997</c:v>
                </c:pt>
                <c:pt idx="323">
                  <c:v>35.150002000000001</c:v>
                </c:pt>
                <c:pt idx="324">
                  <c:v>35.5</c:v>
                </c:pt>
                <c:pt idx="325">
                  <c:v>34.950001</c:v>
                </c:pt>
                <c:pt idx="326">
                  <c:v>35.400002000000001</c:v>
                </c:pt>
                <c:pt idx="327">
                  <c:v>35.580002</c:v>
                </c:pt>
                <c:pt idx="328">
                  <c:v>36.240001999999997</c:v>
                </c:pt>
                <c:pt idx="329">
                  <c:v>36.040000999999997</c:v>
                </c:pt>
                <c:pt idx="330">
                  <c:v>35.900002000000001</c:v>
                </c:pt>
                <c:pt idx="331">
                  <c:v>36.270000000000003</c:v>
                </c:pt>
                <c:pt idx="332">
                  <c:v>36.990001999999997</c:v>
                </c:pt>
                <c:pt idx="333">
                  <c:v>37.5</c:v>
                </c:pt>
                <c:pt idx="334">
                  <c:v>37.919998</c:v>
                </c:pt>
                <c:pt idx="335">
                  <c:v>37.630001</c:v>
                </c:pt>
                <c:pt idx="336">
                  <c:v>36.57</c:v>
                </c:pt>
                <c:pt idx="337">
                  <c:v>34</c:v>
                </c:pt>
                <c:pt idx="338">
                  <c:v>35.540000999999997</c:v>
                </c:pt>
                <c:pt idx="339">
                  <c:v>36.400002000000001</c:v>
                </c:pt>
                <c:pt idx="340">
                  <c:v>37.18</c:v>
                </c:pt>
                <c:pt idx="341">
                  <c:v>36.849997999999999</c:v>
                </c:pt>
                <c:pt idx="342">
                  <c:v>36.5</c:v>
                </c:pt>
                <c:pt idx="343">
                  <c:v>36.220001000000003</c:v>
                </c:pt>
                <c:pt idx="344">
                  <c:v>36.509998000000003</c:v>
                </c:pt>
                <c:pt idx="345">
                  <c:v>35.369999</c:v>
                </c:pt>
                <c:pt idx="346">
                  <c:v>35.240001999999997</c:v>
                </c:pt>
                <c:pt idx="347">
                  <c:v>35.880001</c:v>
                </c:pt>
                <c:pt idx="348">
                  <c:v>37</c:v>
                </c:pt>
                <c:pt idx="349">
                  <c:v>36.590000000000003</c:v>
                </c:pt>
                <c:pt idx="350">
                  <c:v>37.310001</c:v>
                </c:pt>
                <c:pt idx="351">
                  <c:v>37.939999</c:v>
                </c:pt>
                <c:pt idx="352">
                  <c:v>38.419998</c:v>
                </c:pt>
                <c:pt idx="353">
                  <c:v>38.599997999999999</c:v>
                </c:pt>
                <c:pt idx="354">
                  <c:v>37.169998</c:v>
                </c:pt>
                <c:pt idx="355">
                  <c:v>37.270000000000003</c:v>
                </c:pt>
                <c:pt idx="356">
                  <c:v>35.610000999999997</c:v>
                </c:pt>
                <c:pt idx="357">
                  <c:v>36.919998</c:v>
                </c:pt>
                <c:pt idx="358">
                  <c:v>36.959999000000003</c:v>
                </c:pt>
                <c:pt idx="359">
                  <c:v>37.479999999999997</c:v>
                </c:pt>
                <c:pt idx="360">
                  <c:v>38.259998000000003</c:v>
                </c:pt>
                <c:pt idx="361">
                  <c:v>39.099997999999999</c:v>
                </c:pt>
                <c:pt idx="362">
                  <c:v>38.700001</c:v>
                </c:pt>
                <c:pt idx="363">
                  <c:v>39.139999000000003</c:v>
                </c:pt>
                <c:pt idx="364">
                  <c:v>39.689999</c:v>
                </c:pt>
                <c:pt idx="365">
                  <c:v>39.310001</c:v>
                </c:pt>
                <c:pt idx="366">
                  <c:v>38.919998</c:v>
                </c:pt>
                <c:pt idx="367">
                  <c:v>38.799999</c:v>
                </c:pt>
                <c:pt idx="368">
                  <c:v>38.229999999999997</c:v>
                </c:pt>
                <c:pt idx="369">
                  <c:v>39.959999000000003</c:v>
                </c:pt>
                <c:pt idx="370">
                  <c:v>39.409999999999997</c:v>
                </c:pt>
                <c:pt idx="371">
                  <c:v>40.5</c:v>
                </c:pt>
                <c:pt idx="372">
                  <c:v>39.169998</c:v>
                </c:pt>
                <c:pt idx="373">
                  <c:v>39.169998</c:v>
                </c:pt>
                <c:pt idx="374">
                  <c:v>38.75</c:v>
                </c:pt>
                <c:pt idx="375">
                  <c:v>38.080002</c:v>
                </c:pt>
                <c:pt idx="376">
                  <c:v>38.389999000000003</c:v>
                </c:pt>
                <c:pt idx="377">
                  <c:v>37.529998999999997</c:v>
                </c:pt>
                <c:pt idx="378">
                  <c:v>37.459999000000003</c:v>
                </c:pt>
                <c:pt idx="379">
                  <c:v>37.419998</c:v>
                </c:pt>
                <c:pt idx="380">
                  <c:v>37.689999</c:v>
                </c:pt>
                <c:pt idx="381">
                  <c:v>39.159999999999997</c:v>
                </c:pt>
                <c:pt idx="382">
                  <c:v>39.75</c:v>
                </c:pt>
                <c:pt idx="383">
                  <c:v>39.799999</c:v>
                </c:pt>
                <c:pt idx="384">
                  <c:v>39.799999</c:v>
                </c:pt>
                <c:pt idx="385">
                  <c:v>39.18</c:v>
                </c:pt>
                <c:pt idx="386">
                  <c:v>40.5</c:v>
                </c:pt>
                <c:pt idx="387">
                  <c:v>40.5</c:v>
                </c:pt>
                <c:pt idx="388">
                  <c:v>40.25</c:v>
                </c:pt>
                <c:pt idx="389">
                  <c:v>40.139999000000003</c:v>
                </c:pt>
                <c:pt idx="390">
                  <c:v>39.490001999999997</c:v>
                </c:pt>
                <c:pt idx="391">
                  <c:v>40.400002000000001</c:v>
                </c:pt>
                <c:pt idx="392">
                  <c:v>40.700001</c:v>
                </c:pt>
                <c:pt idx="393">
                  <c:v>37.82</c:v>
                </c:pt>
                <c:pt idx="394">
                  <c:v>39.080002</c:v>
                </c:pt>
                <c:pt idx="395">
                  <c:v>38.090000000000003</c:v>
                </c:pt>
                <c:pt idx="396">
                  <c:v>35.270000000000003</c:v>
                </c:pt>
                <c:pt idx="397">
                  <c:v>32.959999000000003</c:v>
                </c:pt>
                <c:pt idx="398">
                  <c:v>32.599997999999999</c:v>
                </c:pt>
                <c:pt idx="399">
                  <c:v>32.860000999999997</c:v>
                </c:pt>
                <c:pt idx="400">
                  <c:v>33.330002</c:v>
                </c:pt>
                <c:pt idx="401">
                  <c:v>34.979999999999997</c:v>
                </c:pt>
                <c:pt idx="402">
                  <c:v>35.529998999999997</c:v>
                </c:pt>
                <c:pt idx="403">
                  <c:v>34.549999</c:v>
                </c:pt>
                <c:pt idx="404">
                  <c:v>34.630001</c:v>
                </c:pt>
                <c:pt idx="405">
                  <c:v>34.790000999999997</c:v>
                </c:pt>
                <c:pt idx="406">
                  <c:v>34.5</c:v>
                </c:pt>
                <c:pt idx="407">
                  <c:v>34.43</c:v>
                </c:pt>
                <c:pt idx="408">
                  <c:v>34.439999</c:v>
                </c:pt>
                <c:pt idx="409">
                  <c:v>34.549999</c:v>
                </c:pt>
                <c:pt idx="410">
                  <c:v>33.790000999999997</c:v>
                </c:pt>
                <c:pt idx="411">
                  <c:v>33.770000000000003</c:v>
                </c:pt>
                <c:pt idx="412">
                  <c:v>33.459999000000003</c:v>
                </c:pt>
                <c:pt idx="413">
                  <c:v>33.790000999999997</c:v>
                </c:pt>
                <c:pt idx="414">
                  <c:v>33.799999</c:v>
                </c:pt>
                <c:pt idx="415">
                  <c:v>33.009998000000003</c:v>
                </c:pt>
                <c:pt idx="416">
                  <c:v>32.419998</c:v>
                </c:pt>
                <c:pt idx="417">
                  <c:v>32.939999</c:v>
                </c:pt>
                <c:pt idx="418">
                  <c:v>33.779998999999997</c:v>
                </c:pt>
                <c:pt idx="419">
                  <c:v>33.869999</c:v>
                </c:pt>
                <c:pt idx="420">
                  <c:v>33.909999999999997</c:v>
                </c:pt>
                <c:pt idx="421">
                  <c:v>34.700001</c:v>
                </c:pt>
                <c:pt idx="422">
                  <c:v>35.290000999999997</c:v>
                </c:pt>
                <c:pt idx="423">
                  <c:v>35.580002</c:v>
                </c:pt>
                <c:pt idx="424">
                  <c:v>35.229999999999997</c:v>
                </c:pt>
                <c:pt idx="425">
                  <c:v>35.849997999999999</c:v>
                </c:pt>
                <c:pt idx="426">
                  <c:v>35.599997999999999</c:v>
                </c:pt>
                <c:pt idx="427">
                  <c:v>36.689999</c:v>
                </c:pt>
                <c:pt idx="428">
                  <c:v>37.689999</c:v>
                </c:pt>
                <c:pt idx="429">
                  <c:v>37.509998000000003</c:v>
                </c:pt>
                <c:pt idx="430">
                  <c:v>38.290000999999997</c:v>
                </c:pt>
                <c:pt idx="431">
                  <c:v>37.349997999999999</c:v>
                </c:pt>
                <c:pt idx="432">
                  <c:v>37.200001</c:v>
                </c:pt>
                <c:pt idx="433">
                  <c:v>36.860000999999997</c:v>
                </c:pt>
                <c:pt idx="434">
                  <c:v>38.790000999999997</c:v>
                </c:pt>
                <c:pt idx="435">
                  <c:v>38.830002</c:v>
                </c:pt>
                <c:pt idx="436">
                  <c:v>38.990001999999997</c:v>
                </c:pt>
                <c:pt idx="437">
                  <c:v>38.759998000000003</c:v>
                </c:pt>
                <c:pt idx="438">
                  <c:v>37.970001000000003</c:v>
                </c:pt>
                <c:pt idx="439">
                  <c:v>39.130001</c:v>
                </c:pt>
                <c:pt idx="440">
                  <c:v>39.650002000000001</c:v>
                </c:pt>
                <c:pt idx="441">
                  <c:v>39.93</c:v>
                </c:pt>
                <c:pt idx="442">
                  <c:v>40.040000999999997</c:v>
                </c:pt>
                <c:pt idx="443">
                  <c:v>39.900002000000001</c:v>
                </c:pt>
                <c:pt idx="444">
                  <c:v>43.889999000000003</c:v>
                </c:pt>
                <c:pt idx="445">
                  <c:v>46.349997999999999</c:v>
                </c:pt>
                <c:pt idx="446">
                  <c:v>46.25</c:v>
                </c:pt>
                <c:pt idx="447">
                  <c:v>50.880001</c:v>
                </c:pt>
                <c:pt idx="448">
                  <c:v>50.700001</c:v>
                </c:pt>
                <c:pt idx="449">
                  <c:v>46.23</c:v>
                </c:pt>
                <c:pt idx="450">
                  <c:v>50.849997999999999</c:v>
                </c:pt>
                <c:pt idx="451">
                  <c:v>51.799999</c:v>
                </c:pt>
                <c:pt idx="452">
                  <c:v>51.009998000000003</c:v>
                </c:pt>
                <c:pt idx="453">
                  <c:v>56.110000999999997</c:v>
                </c:pt>
                <c:pt idx="454">
                  <c:v>55.400002000000001</c:v>
                </c:pt>
                <c:pt idx="455">
                  <c:v>53.82</c:v>
                </c:pt>
                <c:pt idx="456">
                  <c:v>52.799999</c:v>
                </c:pt>
                <c:pt idx="457">
                  <c:v>51.43</c:v>
                </c:pt>
                <c:pt idx="458">
                  <c:v>52.720001000000003</c:v>
                </c:pt>
                <c:pt idx="459">
                  <c:v>52.5</c:v>
                </c:pt>
                <c:pt idx="460">
                  <c:v>53.5</c:v>
                </c:pt>
                <c:pt idx="461">
                  <c:v>54.150002000000001</c:v>
                </c:pt>
                <c:pt idx="462">
                  <c:v>52.549999</c:v>
                </c:pt>
                <c:pt idx="463">
                  <c:v>52.740001999999997</c:v>
                </c:pt>
                <c:pt idx="464">
                  <c:v>52.900002000000001</c:v>
                </c:pt>
                <c:pt idx="465">
                  <c:v>50.400002000000001</c:v>
                </c:pt>
                <c:pt idx="466">
                  <c:v>50.049999</c:v>
                </c:pt>
                <c:pt idx="467">
                  <c:v>48.799999</c:v>
                </c:pt>
                <c:pt idx="468">
                  <c:v>47.77</c:v>
                </c:pt>
                <c:pt idx="469">
                  <c:v>48</c:v>
                </c:pt>
                <c:pt idx="470">
                  <c:v>48.049999</c:v>
                </c:pt>
                <c:pt idx="471">
                  <c:v>48.209999000000003</c:v>
                </c:pt>
                <c:pt idx="472">
                  <c:v>48.220001000000003</c:v>
                </c:pt>
                <c:pt idx="473">
                  <c:v>47.080002</c:v>
                </c:pt>
                <c:pt idx="474">
                  <c:v>46.66</c:v>
                </c:pt>
                <c:pt idx="475">
                  <c:v>46.93</c:v>
                </c:pt>
                <c:pt idx="476">
                  <c:v>46.990001999999997</c:v>
                </c:pt>
                <c:pt idx="477">
                  <c:v>46.779998999999997</c:v>
                </c:pt>
                <c:pt idx="478">
                  <c:v>45.98</c:v>
                </c:pt>
                <c:pt idx="479">
                  <c:v>45.900002000000001</c:v>
                </c:pt>
                <c:pt idx="480">
                  <c:v>47.299999</c:v>
                </c:pt>
                <c:pt idx="481">
                  <c:v>47.799999</c:v>
                </c:pt>
                <c:pt idx="482">
                  <c:v>46.98</c:v>
                </c:pt>
                <c:pt idx="483">
                  <c:v>46.669998</c:v>
                </c:pt>
                <c:pt idx="484">
                  <c:v>46.09</c:v>
                </c:pt>
                <c:pt idx="485">
                  <c:v>45.529998999999997</c:v>
                </c:pt>
                <c:pt idx="486">
                  <c:v>43.77</c:v>
                </c:pt>
                <c:pt idx="487">
                  <c:v>43.900002000000001</c:v>
                </c:pt>
                <c:pt idx="488">
                  <c:v>41.490001999999997</c:v>
                </c:pt>
                <c:pt idx="489">
                  <c:v>40</c:v>
                </c:pt>
                <c:pt idx="490">
                  <c:v>41.48</c:v>
                </c:pt>
                <c:pt idx="491">
                  <c:v>40.93</c:v>
                </c:pt>
                <c:pt idx="492">
                  <c:v>41.669998</c:v>
                </c:pt>
                <c:pt idx="493">
                  <c:v>41.27</c:v>
                </c:pt>
                <c:pt idx="494">
                  <c:v>41.07</c:v>
                </c:pt>
                <c:pt idx="495">
                  <c:v>41.330002</c:v>
                </c:pt>
                <c:pt idx="496">
                  <c:v>40.82</c:v>
                </c:pt>
                <c:pt idx="497">
                  <c:v>40.240001999999997</c:v>
                </c:pt>
                <c:pt idx="498">
                  <c:v>41.23</c:v>
                </c:pt>
                <c:pt idx="499">
                  <c:v>39.82</c:v>
                </c:pt>
                <c:pt idx="500">
                  <c:v>39.799999</c:v>
                </c:pt>
                <c:pt idx="501">
                  <c:v>39.549999</c:v>
                </c:pt>
                <c:pt idx="502">
                  <c:v>39.380001</c:v>
                </c:pt>
                <c:pt idx="503">
                  <c:v>39.900002000000001</c:v>
                </c:pt>
                <c:pt idx="504">
                  <c:v>40.139999000000003</c:v>
                </c:pt>
                <c:pt idx="505">
                  <c:v>41.02</c:v>
                </c:pt>
                <c:pt idx="506">
                  <c:v>41.360000999999997</c:v>
                </c:pt>
                <c:pt idx="507">
                  <c:v>40.549999</c:v>
                </c:pt>
                <c:pt idx="508">
                  <c:v>40.5</c:v>
                </c:pt>
                <c:pt idx="509">
                  <c:v>40.650002000000001</c:v>
                </c:pt>
                <c:pt idx="510">
                  <c:v>40.5</c:v>
                </c:pt>
                <c:pt idx="511">
                  <c:v>40.200001</c:v>
                </c:pt>
                <c:pt idx="512">
                  <c:v>39.869999</c:v>
                </c:pt>
                <c:pt idx="513">
                  <c:v>39.450001</c:v>
                </c:pt>
                <c:pt idx="514">
                  <c:v>38.43</c:v>
                </c:pt>
                <c:pt idx="515">
                  <c:v>39.200001</c:v>
                </c:pt>
                <c:pt idx="516">
                  <c:v>39.490001999999997</c:v>
                </c:pt>
                <c:pt idx="517">
                  <c:v>39.459999000000003</c:v>
                </c:pt>
                <c:pt idx="518">
                  <c:v>39.659999999999997</c:v>
                </c:pt>
                <c:pt idx="519">
                  <c:v>38.380001</c:v>
                </c:pt>
                <c:pt idx="520">
                  <c:v>37.720001000000003</c:v>
                </c:pt>
                <c:pt idx="521">
                  <c:v>38.919998</c:v>
                </c:pt>
                <c:pt idx="522">
                  <c:v>38.369999</c:v>
                </c:pt>
                <c:pt idx="523">
                  <c:v>38.779998999999997</c:v>
                </c:pt>
                <c:pt idx="524">
                  <c:v>37.959999000000003</c:v>
                </c:pt>
                <c:pt idx="525">
                  <c:v>38.490001999999997</c:v>
                </c:pt>
                <c:pt idx="526">
                  <c:v>38.529998999999997</c:v>
                </c:pt>
                <c:pt idx="527">
                  <c:v>37.520000000000003</c:v>
                </c:pt>
                <c:pt idx="528">
                  <c:v>37.020000000000003</c:v>
                </c:pt>
                <c:pt idx="529">
                  <c:v>37.279998999999997</c:v>
                </c:pt>
                <c:pt idx="530">
                  <c:v>37.299999</c:v>
                </c:pt>
                <c:pt idx="531">
                  <c:v>36.970001000000003</c:v>
                </c:pt>
                <c:pt idx="532">
                  <c:v>36.549999</c:v>
                </c:pt>
                <c:pt idx="533">
                  <c:v>36.599997999999999</c:v>
                </c:pt>
                <c:pt idx="534">
                  <c:v>38.369999</c:v>
                </c:pt>
                <c:pt idx="535">
                  <c:v>39.830002</c:v>
                </c:pt>
                <c:pt idx="536">
                  <c:v>39.93</c:v>
                </c:pt>
                <c:pt idx="537">
                  <c:v>39.580002</c:v>
                </c:pt>
                <c:pt idx="538">
                  <c:v>39.729999999999997</c:v>
                </c:pt>
                <c:pt idx="539">
                  <c:v>40.860000999999997</c:v>
                </c:pt>
                <c:pt idx="540">
                  <c:v>39.93</c:v>
                </c:pt>
                <c:pt idx="541">
                  <c:v>39.93</c:v>
                </c:pt>
                <c:pt idx="542">
                  <c:v>40.950001</c:v>
                </c:pt>
                <c:pt idx="543">
                  <c:v>40.860000999999997</c:v>
                </c:pt>
                <c:pt idx="544">
                  <c:v>40.82</c:v>
                </c:pt>
                <c:pt idx="545">
                  <c:v>40.200001</c:v>
                </c:pt>
                <c:pt idx="546">
                  <c:v>39.450001</c:v>
                </c:pt>
                <c:pt idx="547">
                  <c:v>39.450001</c:v>
                </c:pt>
                <c:pt idx="548">
                  <c:v>39.639999000000003</c:v>
                </c:pt>
                <c:pt idx="549">
                  <c:v>38.75</c:v>
                </c:pt>
                <c:pt idx="550">
                  <c:v>38.509998000000003</c:v>
                </c:pt>
                <c:pt idx="551">
                  <c:v>38.790000999999997</c:v>
                </c:pt>
                <c:pt idx="552">
                  <c:v>38.950001</c:v>
                </c:pt>
                <c:pt idx="553">
                  <c:v>39.130001</c:v>
                </c:pt>
                <c:pt idx="554">
                  <c:v>38</c:v>
                </c:pt>
                <c:pt idx="555">
                  <c:v>38.020000000000003</c:v>
                </c:pt>
                <c:pt idx="556">
                  <c:v>37.759998000000003</c:v>
                </c:pt>
                <c:pt idx="557">
                  <c:v>37.040000999999997</c:v>
                </c:pt>
                <c:pt idx="558">
                  <c:v>36.290000999999997</c:v>
                </c:pt>
                <c:pt idx="559">
                  <c:v>36.490001999999997</c:v>
                </c:pt>
                <c:pt idx="560">
                  <c:v>35.580002</c:v>
                </c:pt>
                <c:pt idx="561">
                  <c:v>35.369999</c:v>
                </c:pt>
                <c:pt idx="562">
                  <c:v>37.009998000000003</c:v>
                </c:pt>
                <c:pt idx="563">
                  <c:v>36.979999999999997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0-48C7-9B46-ACB7CC92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101783"/>
        <c:axId val="2045496648"/>
      </c:lineChart>
      <c:dateAx>
        <c:axId val="342101783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96648"/>
        <c:crosses val="autoZero"/>
        <c:auto val="1"/>
        <c:lblOffset val="100"/>
        <c:baseTimeUnit val="days"/>
        <c:majorUnit val="1"/>
        <c:majorTimeUnit val="years"/>
      </c:dateAx>
      <c:valAx>
        <c:axId val="20454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01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2CFB5-D7A1-4CDE-8B79-F4C36CEC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22319328702" createdVersion="6" refreshedVersion="6" minRefreshableVersion="3" recordCount="565" xr:uid="{0977E468-B08B-4F9F-B7F1-EC6D4B599256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9-03T00:00:00" maxDate="2021-01-01T00:00:00"/>
    </cacheField>
    <cacheField name="Close" numFmtId="0">
      <sharedItems containsString="0" containsBlank="1" containsNumber="1" minValue="29.040001" maxValue="56.110000999999997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d v="2018-09-03T00:00:00"/>
    <n v="54.830002"/>
    <x v="0"/>
    <x v="0"/>
    <n v="2"/>
  </r>
  <r>
    <d v="2018-09-04T00:00:00"/>
    <n v="54.400002000000001"/>
    <x v="0"/>
    <x v="0"/>
    <n v="2"/>
  </r>
  <r>
    <d v="2018-09-05T00:00:00"/>
    <n v="54.849997999999999"/>
    <x v="0"/>
    <x v="0"/>
    <n v="2"/>
  </r>
  <r>
    <d v="2018-09-06T00:00:00"/>
    <n v="54.110000999999997"/>
    <x v="0"/>
    <x v="0"/>
    <n v="2"/>
  </r>
  <r>
    <d v="2018-09-07T00:00:00"/>
    <n v="51.740001999999997"/>
    <x v="0"/>
    <x v="0"/>
    <n v="2"/>
  </r>
  <r>
    <d v="2018-09-10T00:00:00"/>
    <n v="51.259998000000003"/>
    <x v="0"/>
    <x v="0"/>
    <n v="2"/>
  </r>
  <r>
    <d v="2018-09-11T00:00:00"/>
    <n v="50.18"/>
    <x v="0"/>
    <x v="0"/>
    <n v="2"/>
  </r>
  <r>
    <d v="2018-09-12T00:00:00"/>
    <n v="49.16"/>
    <x v="0"/>
    <x v="0"/>
    <n v="2"/>
  </r>
  <r>
    <d v="2018-09-13T00:00:00"/>
    <n v="49.25"/>
    <x v="0"/>
    <x v="0"/>
    <n v="2"/>
  </r>
  <r>
    <d v="2018-09-14T00:00:00"/>
    <n v="45"/>
    <x v="0"/>
    <x v="0"/>
    <n v="2"/>
  </r>
  <r>
    <d v="2018-09-17T00:00:00"/>
    <n v="43.950001"/>
    <x v="0"/>
    <x v="0"/>
    <n v="2"/>
  </r>
  <r>
    <d v="2018-09-18T00:00:00"/>
    <n v="44.889999000000003"/>
    <x v="0"/>
    <x v="0"/>
    <n v="2"/>
  </r>
  <r>
    <d v="2018-09-19T00:00:00"/>
    <n v="44.209999000000003"/>
    <x v="0"/>
    <x v="0"/>
    <n v="2"/>
  </r>
  <r>
    <d v="2018-09-20T00:00:00"/>
    <n v="42.52"/>
    <x v="0"/>
    <x v="0"/>
    <n v="2"/>
  </r>
  <r>
    <d v="2018-09-21T00:00:00"/>
    <n v="43.009998000000003"/>
    <x v="0"/>
    <x v="0"/>
    <n v="2"/>
  </r>
  <r>
    <d v="2018-09-25T00:00:00"/>
    <n v="43.279998999999997"/>
    <x v="0"/>
    <x v="0"/>
    <n v="2"/>
  </r>
  <r>
    <d v="2018-09-26T00:00:00"/>
    <n v="43.279998999999997"/>
    <x v="0"/>
    <x v="0"/>
    <n v="2"/>
  </r>
  <r>
    <d v="2018-09-27T00:00:00"/>
    <n v="42.900002000000001"/>
    <x v="0"/>
    <x v="0"/>
    <n v="2"/>
  </r>
  <r>
    <d v="2018-09-28T00:00:00"/>
    <n v="42.959999000000003"/>
    <x v="0"/>
    <x v="0"/>
    <n v="2"/>
  </r>
  <r>
    <d v="2018-10-08T00:00:00"/>
    <n v="38.909999999999997"/>
    <x v="0"/>
    <x v="1"/>
    <n v="2"/>
  </r>
  <r>
    <d v="2018-10-09T00:00:00"/>
    <n v="39.139999000000003"/>
    <x v="0"/>
    <x v="1"/>
    <n v="2"/>
  </r>
  <r>
    <d v="2018-10-10T00:00:00"/>
    <n v="39.369999"/>
    <x v="0"/>
    <x v="1"/>
    <n v="2"/>
  </r>
  <r>
    <d v="2018-10-11T00:00:00"/>
    <n v="35.43"/>
    <x v="0"/>
    <x v="1"/>
    <n v="2"/>
  </r>
  <r>
    <d v="2018-10-12T00:00:00"/>
    <n v="34.900002000000001"/>
    <x v="0"/>
    <x v="1"/>
    <n v="2"/>
  </r>
  <r>
    <d v="2018-10-15T00:00:00"/>
    <n v="34.509998000000003"/>
    <x v="0"/>
    <x v="1"/>
    <n v="2"/>
  </r>
  <r>
    <d v="2018-10-16T00:00:00"/>
    <n v="35.020000000000003"/>
    <x v="0"/>
    <x v="1"/>
    <n v="2"/>
  </r>
  <r>
    <d v="2018-10-17T00:00:00"/>
    <n v="35.229999999999997"/>
    <x v="0"/>
    <x v="1"/>
    <n v="2"/>
  </r>
  <r>
    <d v="2018-10-18T00:00:00"/>
    <n v="33.740001999999997"/>
    <x v="0"/>
    <x v="1"/>
    <n v="2"/>
  </r>
  <r>
    <d v="2018-10-19T00:00:00"/>
    <n v="34.540000999999997"/>
    <x v="0"/>
    <x v="1"/>
    <n v="2"/>
  </r>
  <r>
    <d v="2018-10-22T00:00:00"/>
    <n v="36.450001"/>
    <x v="0"/>
    <x v="1"/>
    <n v="2"/>
  </r>
  <r>
    <d v="2018-10-23T00:00:00"/>
    <n v="34.849997999999999"/>
    <x v="0"/>
    <x v="1"/>
    <n v="2"/>
  </r>
  <r>
    <d v="2018-10-24T00:00:00"/>
    <n v="34.259998000000003"/>
    <x v="0"/>
    <x v="1"/>
    <n v="2"/>
  </r>
  <r>
    <d v="2018-10-25T00:00:00"/>
    <n v="33.229999999999997"/>
    <x v="0"/>
    <x v="1"/>
    <n v="2"/>
  </r>
  <r>
    <d v="2018-10-26T00:00:00"/>
    <n v="33.93"/>
    <x v="0"/>
    <x v="1"/>
    <n v="2"/>
  </r>
  <r>
    <d v="2018-10-29T00:00:00"/>
    <n v="34.040000999999997"/>
    <x v="0"/>
    <x v="1"/>
    <n v="2"/>
  </r>
  <r>
    <d v="2018-10-30T00:00:00"/>
    <n v="34.409999999999997"/>
    <x v="0"/>
    <x v="1"/>
    <n v="2"/>
  </r>
  <r>
    <d v="2018-10-31T00:00:00"/>
    <n v="35.490001999999997"/>
    <x v="0"/>
    <x v="1"/>
    <n v="2"/>
  </r>
  <r>
    <d v="2018-11-01T00:00:00"/>
    <n v="35.18"/>
    <x v="0"/>
    <x v="1"/>
    <n v="2"/>
  </r>
  <r>
    <d v="2018-11-02T00:00:00"/>
    <n v="36.040000999999997"/>
    <x v="0"/>
    <x v="1"/>
    <n v="2"/>
  </r>
  <r>
    <d v="2018-11-05T00:00:00"/>
    <n v="35.619999"/>
    <x v="0"/>
    <x v="1"/>
    <n v="2"/>
  </r>
  <r>
    <d v="2018-11-06T00:00:00"/>
    <n v="34.549999"/>
    <x v="0"/>
    <x v="1"/>
    <n v="2"/>
  </r>
  <r>
    <d v="2018-11-07T00:00:00"/>
    <n v="34.599997999999999"/>
    <x v="0"/>
    <x v="1"/>
    <n v="2"/>
  </r>
  <r>
    <d v="2018-11-08T00:00:00"/>
    <n v="35.349997999999999"/>
    <x v="0"/>
    <x v="1"/>
    <n v="2"/>
  </r>
  <r>
    <d v="2018-11-09T00:00:00"/>
    <n v="34.889999000000003"/>
    <x v="0"/>
    <x v="1"/>
    <n v="2"/>
  </r>
  <r>
    <d v="2018-11-12T00:00:00"/>
    <n v="35.840000000000003"/>
    <x v="0"/>
    <x v="1"/>
    <n v="2"/>
  </r>
  <r>
    <d v="2018-11-13T00:00:00"/>
    <n v="35.799999"/>
    <x v="0"/>
    <x v="1"/>
    <n v="2"/>
  </r>
  <r>
    <d v="2018-11-14T00:00:00"/>
    <n v="36.209999000000003"/>
    <x v="0"/>
    <x v="1"/>
    <n v="2"/>
  </r>
  <r>
    <d v="2018-11-15T00:00:00"/>
    <n v="38.07"/>
    <x v="0"/>
    <x v="1"/>
    <n v="2"/>
  </r>
  <r>
    <d v="2018-11-16T00:00:00"/>
    <n v="37.919998"/>
    <x v="0"/>
    <x v="1"/>
    <n v="2"/>
  </r>
  <r>
    <d v="2018-11-19T00:00:00"/>
    <n v="38.279998999999997"/>
    <x v="0"/>
    <x v="1"/>
    <n v="2"/>
  </r>
  <r>
    <d v="2018-11-20T00:00:00"/>
    <n v="36.82"/>
    <x v="0"/>
    <x v="1"/>
    <n v="2"/>
  </r>
  <r>
    <d v="2018-11-21T00:00:00"/>
    <n v="37.080002"/>
    <x v="0"/>
    <x v="1"/>
    <n v="2"/>
  </r>
  <r>
    <d v="2018-11-22T00:00:00"/>
    <n v="37.709999000000003"/>
    <x v="0"/>
    <x v="1"/>
    <n v="2"/>
  </r>
  <r>
    <d v="2018-11-23T00:00:00"/>
    <n v="36.590000000000003"/>
    <x v="0"/>
    <x v="1"/>
    <n v="2"/>
  </r>
  <r>
    <d v="2018-11-26T00:00:00"/>
    <n v="36.07"/>
    <x v="0"/>
    <x v="1"/>
    <n v="2"/>
  </r>
  <r>
    <d v="2018-11-27T00:00:00"/>
    <n v="36.07"/>
    <x v="0"/>
    <x v="1"/>
    <n v="2"/>
  </r>
  <r>
    <d v="2018-11-28T00:00:00"/>
    <n v="36.630001"/>
    <x v="0"/>
    <x v="1"/>
    <n v="2"/>
  </r>
  <r>
    <d v="2018-11-29T00:00:00"/>
    <n v="34.659999999999997"/>
    <x v="0"/>
    <x v="1"/>
    <n v="2"/>
  </r>
  <r>
    <d v="2018-11-30T00:00:00"/>
    <n v="34.669998"/>
    <x v="0"/>
    <x v="1"/>
    <n v="2"/>
  </r>
  <r>
    <d v="2018-12-03T00:00:00"/>
    <n v="36.330002"/>
    <x v="0"/>
    <x v="1"/>
    <n v="2"/>
  </r>
  <r>
    <d v="2018-12-04T00:00:00"/>
    <n v="36.349997999999999"/>
    <x v="0"/>
    <x v="1"/>
    <n v="2"/>
  </r>
  <r>
    <d v="2018-12-05T00:00:00"/>
    <n v="36.740001999999997"/>
    <x v="0"/>
    <x v="1"/>
    <n v="2"/>
  </r>
  <r>
    <d v="2018-12-06T00:00:00"/>
    <n v="35.560001"/>
    <x v="0"/>
    <x v="1"/>
    <n v="2"/>
  </r>
  <r>
    <d v="2018-12-07T00:00:00"/>
    <n v="34.919998"/>
    <x v="0"/>
    <x v="1"/>
    <n v="2"/>
  </r>
  <r>
    <d v="2018-12-10T00:00:00"/>
    <n v="34.340000000000003"/>
    <x v="0"/>
    <x v="1"/>
    <n v="2"/>
  </r>
  <r>
    <d v="2018-12-11T00:00:00"/>
    <n v="34.470001000000003"/>
    <x v="0"/>
    <x v="1"/>
    <n v="2"/>
  </r>
  <r>
    <d v="2018-12-12T00:00:00"/>
    <n v="34.349997999999999"/>
    <x v="0"/>
    <x v="1"/>
    <n v="2"/>
  </r>
  <r>
    <d v="2018-12-13T00:00:00"/>
    <n v="34.580002"/>
    <x v="0"/>
    <x v="1"/>
    <n v="2"/>
  </r>
  <r>
    <d v="2018-12-14T00:00:00"/>
    <n v="33.450001"/>
    <x v="0"/>
    <x v="1"/>
    <n v="2"/>
  </r>
  <r>
    <d v="2018-12-17T00:00:00"/>
    <n v="33.700001"/>
    <x v="0"/>
    <x v="1"/>
    <n v="2"/>
  </r>
  <r>
    <d v="2018-12-18T00:00:00"/>
    <n v="33.400002000000001"/>
    <x v="0"/>
    <x v="1"/>
    <n v="2"/>
  </r>
  <r>
    <d v="2018-12-19T00:00:00"/>
    <n v="32.880001"/>
    <x v="0"/>
    <x v="1"/>
    <n v="2"/>
  </r>
  <r>
    <d v="2018-12-20T00:00:00"/>
    <n v="33.169998"/>
    <x v="0"/>
    <x v="1"/>
    <n v="2"/>
  </r>
  <r>
    <d v="2018-12-21T00:00:00"/>
    <n v="33.150002000000001"/>
    <x v="0"/>
    <x v="1"/>
    <n v="2"/>
  </r>
  <r>
    <d v="2018-12-24T00:00:00"/>
    <n v="33.790000999999997"/>
    <x v="0"/>
    <x v="1"/>
    <n v="2"/>
  </r>
  <r>
    <d v="2018-12-25T00:00:00"/>
    <n v="33.57"/>
    <x v="0"/>
    <x v="1"/>
    <n v="2"/>
  </r>
  <r>
    <d v="2018-12-26T00:00:00"/>
    <n v="33.509998000000003"/>
    <x v="0"/>
    <x v="1"/>
    <n v="2"/>
  </r>
  <r>
    <d v="2018-12-27T00:00:00"/>
    <n v="32.860000999999997"/>
    <x v="0"/>
    <x v="1"/>
    <n v="2"/>
  </r>
  <r>
    <d v="2018-12-28T00:00:00"/>
    <n v="32.099997999999999"/>
    <x v="0"/>
    <x v="1"/>
    <n v="2"/>
  </r>
  <r>
    <d v="2019-01-02T00:00:00"/>
    <n v="31.190000999999999"/>
    <x v="1"/>
    <x v="2"/>
    <n v="1"/>
  </r>
  <r>
    <d v="2019-01-03T00:00:00"/>
    <n v="30.4"/>
    <x v="1"/>
    <x v="2"/>
    <n v="1"/>
  </r>
  <r>
    <d v="2019-01-04T00:00:00"/>
    <n v="30.950001"/>
    <x v="1"/>
    <x v="2"/>
    <n v="1"/>
  </r>
  <r>
    <d v="2019-01-07T00:00:00"/>
    <n v="31.059999000000001"/>
    <x v="1"/>
    <x v="2"/>
    <n v="1"/>
  </r>
  <r>
    <d v="2019-01-08T00:00:00"/>
    <n v="30.65"/>
    <x v="1"/>
    <x v="2"/>
    <n v="1"/>
  </r>
  <r>
    <d v="2019-01-09T00:00:00"/>
    <n v="30.74"/>
    <x v="1"/>
    <x v="2"/>
    <n v="1"/>
  </r>
  <r>
    <d v="2019-01-10T00:00:00"/>
    <n v="30.57"/>
    <x v="1"/>
    <x v="2"/>
    <n v="1"/>
  </r>
  <r>
    <d v="2019-01-11T00:00:00"/>
    <n v="31.530000999999999"/>
    <x v="1"/>
    <x v="2"/>
    <n v="1"/>
  </r>
  <r>
    <d v="2019-01-14T00:00:00"/>
    <n v="30.809999000000001"/>
    <x v="1"/>
    <x v="2"/>
    <n v="1"/>
  </r>
  <r>
    <d v="2019-01-15T00:00:00"/>
    <n v="31.049999"/>
    <x v="1"/>
    <x v="2"/>
    <n v="1"/>
  </r>
  <r>
    <d v="2019-01-16T00:00:00"/>
    <n v="31.209999"/>
    <x v="1"/>
    <x v="2"/>
    <n v="1"/>
  </r>
  <r>
    <d v="2019-01-17T00:00:00"/>
    <n v="30.65"/>
    <x v="1"/>
    <x v="2"/>
    <n v="1"/>
  </r>
  <r>
    <d v="2019-01-18T00:00:00"/>
    <n v="31.41"/>
    <x v="1"/>
    <x v="2"/>
    <n v="1"/>
  </r>
  <r>
    <d v="2019-01-21T00:00:00"/>
    <n v="31.280000999999999"/>
    <x v="1"/>
    <x v="2"/>
    <n v="1"/>
  </r>
  <r>
    <d v="2019-01-22T00:00:00"/>
    <n v="31.700001"/>
    <x v="1"/>
    <x v="2"/>
    <n v="1"/>
  </r>
  <r>
    <d v="2019-01-23T00:00:00"/>
    <n v="31.73"/>
    <x v="1"/>
    <x v="2"/>
    <n v="1"/>
  </r>
  <r>
    <d v="2019-01-24T00:00:00"/>
    <n v="32.299999"/>
    <x v="1"/>
    <x v="2"/>
    <n v="1"/>
  </r>
  <r>
    <d v="2019-01-25T00:00:00"/>
    <n v="31.309999000000001"/>
    <x v="1"/>
    <x v="2"/>
    <n v="1"/>
  </r>
  <r>
    <d v="2019-01-28T00:00:00"/>
    <n v="30.65"/>
    <x v="1"/>
    <x v="2"/>
    <n v="1"/>
  </r>
  <r>
    <d v="2019-01-29T00:00:00"/>
    <n v="29.790001"/>
    <x v="1"/>
    <x v="2"/>
    <n v="1"/>
  </r>
  <r>
    <d v="2019-01-30T00:00:00"/>
    <n v="29.75"/>
    <x v="1"/>
    <x v="2"/>
    <n v="1"/>
  </r>
  <r>
    <d v="2019-01-31T00:00:00"/>
    <n v="29.040001"/>
    <x v="1"/>
    <x v="2"/>
    <n v="1"/>
  </r>
  <r>
    <d v="2019-02-01T00:00:00"/>
    <n v="29.91"/>
    <x v="1"/>
    <x v="2"/>
    <n v="1"/>
  </r>
  <r>
    <d v="2019-02-11T00:00:00"/>
    <n v="30.690000999999999"/>
    <x v="1"/>
    <x v="2"/>
    <n v="1"/>
  </r>
  <r>
    <d v="2019-02-12T00:00:00"/>
    <n v="31.379999000000002"/>
    <x v="1"/>
    <x v="2"/>
    <n v="1"/>
  </r>
  <r>
    <d v="2019-02-13T00:00:00"/>
    <n v="31.639999"/>
    <x v="1"/>
    <x v="2"/>
    <n v="1"/>
  </r>
  <r>
    <d v="2019-02-14T00:00:00"/>
    <n v="31.83"/>
    <x v="1"/>
    <x v="2"/>
    <n v="1"/>
  </r>
  <r>
    <d v="2019-02-15T00:00:00"/>
    <n v="31.6"/>
    <x v="1"/>
    <x v="2"/>
    <n v="1"/>
  </r>
  <r>
    <d v="2019-02-18T00:00:00"/>
    <n v="32.549999"/>
    <x v="1"/>
    <x v="2"/>
    <n v="1"/>
  </r>
  <r>
    <d v="2019-02-19T00:00:00"/>
    <n v="32.43"/>
    <x v="1"/>
    <x v="2"/>
    <n v="1"/>
  </r>
  <r>
    <d v="2019-02-20T00:00:00"/>
    <n v="32.43"/>
    <x v="1"/>
    <x v="2"/>
    <n v="1"/>
  </r>
  <r>
    <d v="2019-02-21T00:00:00"/>
    <n v="32.82"/>
    <x v="1"/>
    <x v="2"/>
    <n v="1"/>
  </r>
  <r>
    <d v="2019-02-22T00:00:00"/>
    <n v="33.950001"/>
    <x v="1"/>
    <x v="2"/>
    <n v="1"/>
  </r>
  <r>
    <d v="2019-02-25T00:00:00"/>
    <n v="35.229999999999997"/>
    <x v="1"/>
    <x v="2"/>
    <n v="1"/>
  </r>
  <r>
    <d v="2019-02-26T00:00:00"/>
    <n v="34.869999"/>
    <x v="1"/>
    <x v="2"/>
    <n v="1"/>
  </r>
  <r>
    <d v="2019-02-27T00:00:00"/>
    <n v="34.540000999999997"/>
    <x v="1"/>
    <x v="2"/>
    <n v="1"/>
  </r>
  <r>
    <d v="2019-02-28T00:00:00"/>
    <n v="34.919998"/>
    <x v="1"/>
    <x v="2"/>
    <n v="1"/>
  </r>
  <r>
    <d v="2019-03-01T00:00:00"/>
    <n v="35.139999000000003"/>
    <x v="1"/>
    <x v="2"/>
    <n v="1"/>
  </r>
  <r>
    <d v="2019-03-04T00:00:00"/>
    <n v="35.509998000000003"/>
    <x v="1"/>
    <x v="2"/>
    <n v="1"/>
  </r>
  <r>
    <d v="2019-03-05T00:00:00"/>
    <n v="35.919998"/>
    <x v="1"/>
    <x v="2"/>
    <n v="1"/>
  </r>
  <r>
    <d v="2019-03-06T00:00:00"/>
    <n v="36.060001"/>
    <x v="1"/>
    <x v="2"/>
    <n v="1"/>
  </r>
  <r>
    <d v="2019-03-07T00:00:00"/>
    <n v="37.729999999999997"/>
    <x v="1"/>
    <x v="2"/>
    <n v="1"/>
  </r>
  <r>
    <d v="2019-03-08T00:00:00"/>
    <n v="35.5"/>
    <x v="1"/>
    <x v="2"/>
    <n v="1"/>
  </r>
  <r>
    <d v="2019-03-11T00:00:00"/>
    <n v="37.720001000000003"/>
    <x v="1"/>
    <x v="2"/>
    <n v="1"/>
  </r>
  <r>
    <d v="2019-03-12T00:00:00"/>
    <n v="37.419998"/>
    <x v="1"/>
    <x v="2"/>
    <n v="1"/>
  </r>
  <r>
    <d v="2019-03-13T00:00:00"/>
    <n v="36.740001999999997"/>
    <x v="1"/>
    <x v="2"/>
    <n v="1"/>
  </r>
  <r>
    <d v="2019-03-14T00:00:00"/>
    <n v="35.799999"/>
    <x v="1"/>
    <x v="2"/>
    <n v="1"/>
  </r>
  <r>
    <d v="2019-03-15T00:00:00"/>
    <n v="36.68"/>
    <x v="1"/>
    <x v="2"/>
    <n v="1"/>
  </r>
  <r>
    <d v="2019-03-18T00:00:00"/>
    <n v="37.720001000000003"/>
    <x v="1"/>
    <x v="2"/>
    <n v="1"/>
  </r>
  <r>
    <d v="2019-03-19T00:00:00"/>
    <n v="37.580002"/>
    <x v="1"/>
    <x v="2"/>
    <n v="1"/>
  </r>
  <r>
    <d v="2019-03-20T00:00:00"/>
    <n v="37.110000999999997"/>
    <x v="1"/>
    <x v="2"/>
    <n v="1"/>
  </r>
  <r>
    <d v="2019-03-21T00:00:00"/>
    <n v="37.200001"/>
    <x v="1"/>
    <x v="2"/>
    <n v="1"/>
  </r>
  <r>
    <d v="2019-03-22T00:00:00"/>
    <n v="37.279998999999997"/>
    <x v="1"/>
    <x v="2"/>
    <n v="1"/>
  </r>
  <r>
    <d v="2019-03-25T00:00:00"/>
    <n v="36.720001000000003"/>
    <x v="1"/>
    <x v="2"/>
    <n v="1"/>
  </r>
  <r>
    <d v="2019-03-26T00:00:00"/>
    <n v="38.360000999999997"/>
    <x v="1"/>
    <x v="2"/>
    <n v="1"/>
  </r>
  <r>
    <d v="2019-03-27T00:00:00"/>
    <n v="40.099997999999999"/>
    <x v="1"/>
    <x v="2"/>
    <n v="1"/>
  </r>
  <r>
    <d v="2019-03-28T00:00:00"/>
    <n v="37.810001"/>
    <x v="1"/>
    <x v="2"/>
    <n v="1"/>
  </r>
  <r>
    <d v="2019-03-29T00:00:00"/>
    <n v="37.779998999999997"/>
    <x v="1"/>
    <x v="2"/>
    <n v="1"/>
  </r>
  <r>
    <d v="2019-04-01T00:00:00"/>
    <n v="38.639999000000003"/>
    <x v="1"/>
    <x v="3"/>
    <n v="1"/>
  </r>
  <r>
    <d v="2019-04-02T00:00:00"/>
    <n v="39.139999000000003"/>
    <x v="1"/>
    <x v="3"/>
    <n v="1"/>
  </r>
  <r>
    <d v="2019-04-03T00:00:00"/>
    <n v="38.959999000000003"/>
    <x v="1"/>
    <x v="3"/>
    <n v="1"/>
  </r>
  <r>
    <d v="2019-04-04T00:00:00"/>
    <n v="39.5"/>
    <x v="1"/>
    <x v="3"/>
    <n v="1"/>
  </r>
  <r>
    <d v="2019-04-08T00:00:00"/>
    <n v="38.909999999999997"/>
    <x v="1"/>
    <x v="3"/>
    <n v="1"/>
  </r>
  <r>
    <d v="2019-04-09T00:00:00"/>
    <n v="39.150002000000001"/>
    <x v="1"/>
    <x v="3"/>
    <n v="1"/>
  </r>
  <r>
    <d v="2019-04-10T00:00:00"/>
    <n v="38.889999000000003"/>
    <x v="1"/>
    <x v="3"/>
    <n v="1"/>
  </r>
  <r>
    <d v="2019-04-11T00:00:00"/>
    <n v="37.43"/>
    <x v="1"/>
    <x v="3"/>
    <n v="1"/>
  </r>
  <r>
    <d v="2019-04-12T00:00:00"/>
    <n v="36.950001"/>
    <x v="1"/>
    <x v="3"/>
    <n v="1"/>
  </r>
  <r>
    <d v="2019-04-15T00:00:00"/>
    <n v="36.700001"/>
    <x v="1"/>
    <x v="3"/>
    <n v="1"/>
  </r>
  <r>
    <d v="2019-04-16T00:00:00"/>
    <n v="37.169998"/>
    <x v="1"/>
    <x v="3"/>
    <n v="1"/>
  </r>
  <r>
    <d v="2019-04-17T00:00:00"/>
    <n v="37.439999"/>
    <x v="1"/>
    <x v="3"/>
    <n v="1"/>
  </r>
  <r>
    <d v="2019-04-18T00:00:00"/>
    <n v="37.310001"/>
    <x v="1"/>
    <x v="3"/>
    <n v="1"/>
  </r>
  <r>
    <d v="2019-04-19T00:00:00"/>
    <n v="37.259998000000003"/>
    <x v="1"/>
    <x v="3"/>
    <n v="1"/>
  </r>
  <r>
    <d v="2019-04-22T00:00:00"/>
    <n v="37.340000000000003"/>
    <x v="1"/>
    <x v="3"/>
    <n v="1"/>
  </r>
  <r>
    <d v="2019-04-23T00:00:00"/>
    <n v="37.479999999999997"/>
    <x v="1"/>
    <x v="3"/>
    <n v="1"/>
  </r>
  <r>
    <d v="2019-04-24T00:00:00"/>
    <n v="37.290000999999997"/>
    <x v="1"/>
    <x v="3"/>
    <n v="1"/>
  </r>
  <r>
    <d v="2019-04-25T00:00:00"/>
    <n v="36.18"/>
    <x v="1"/>
    <x v="3"/>
    <n v="1"/>
  </r>
  <r>
    <d v="2019-04-26T00:00:00"/>
    <n v="35.490001999999997"/>
    <x v="1"/>
    <x v="3"/>
    <n v="1"/>
  </r>
  <r>
    <d v="2019-05-06T00:00:00"/>
    <n v="35.150002000000001"/>
    <x v="1"/>
    <x v="3"/>
    <n v="1"/>
  </r>
  <r>
    <d v="2019-05-07T00:00:00"/>
    <n v="36.93"/>
    <x v="1"/>
    <x v="3"/>
    <n v="1"/>
  </r>
  <r>
    <d v="2019-05-08T00:00:00"/>
    <n v="36.93"/>
    <x v="1"/>
    <x v="3"/>
    <n v="1"/>
  </r>
  <r>
    <d v="2019-05-09T00:00:00"/>
    <n v="36.229999999999997"/>
    <x v="1"/>
    <x v="3"/>
    <n v="1"/>
  </r>
  <r>
    <d v="2019-05-10T00:00:00"/>
    <n v="37.400002000000001"/>
    <x v="1"/>
    <x v="3"/>
    <n v="1"/>
  </r>
  <r>
    <d v="2019-05-13T00:00:00"/>
    <n v="37.630001"/>
    <x v="1"/>
    <x v="3"/>
    <n v="1"/>
  </r>
  <r>
    <d v="2019-05-14T00:00:00"/>
    <n v="37.060001"/>
    <x v="1"/>
    <x v="3"/>
    <n v="1"/>
  </r>
  <r>
    <d v="2019-05-15T00:00:00"/>
    <n v="37.290000999999997"/>
    <x v="1"/>
    <x v="3"/>
    <n v="1"/>
  </r>
  <r>
    <d v="2019-05-16T00:00:00"/>
    <n v="38.189999"/>
    <x v="1"/>
    <x v="3"/>
    <n v="1"/>
  </r>
  <r>
    <d v="2019-05-17T00:00:00"/>
    <n v="36.729999999999997"/>
    <x v="1"/>
    <x v="3"/>
    <n v="1"/>
  </r>
  <r>
    <d v="2019-05-20T00:00:00"/>
    <n v="36.540000999999997"/>
    <x v="1"/>
    <x v="3"/>
    <n v="1"/>
  </r>
  <r>
    <d v="2019-05-21T00:00:00"/>
    <n v="37.340000000000003"/>
    <x v="1"/>
    <x v="3"/>
    <n v="1"/>
  </r>
  <r>
    <d v="2019-05-22T00:00:00"/>
    <n v="37.270000000000003"/>
    <x v="1"/>
    <x v="3"/>
    <n v="1"/>
  </r>
  <r>
    <d v="2019-05-23T00:00:00"/>
    <n v="36.130001"/>
    <x v="1"/>
    <x v="3"/>
    <n v="1"/>
  </r>
  <r>
    <d v="2019-05-24T00:00:00"/>
    <n v="35.599997999999999"/>
    <x v="1"/>
    <x v="3"/>
    <n v="1"/>
  </r>
  <r>
    <d v="2019-05-27T00:00:00"/>
    <n v="36.479999999999997"/>
    <x v="1"/>
    <x v="3"/>
    <n v="1"/>
  </r>
  <r>
    <d v="2019-05-28T00:00:00"/>
    <n v="37.459999000000003"/>
    <x v="1"/>
    <x v="3"/>
    <n v="1"/>
  </r>
  <r>
    <d v="2019-05-29T00:00:00"/>
    <n v="38"/>
    <x v="1"/>
    <x v="3"/>
    <n v="1"/>
  </r>
  <r>
    <d v="2019-05-30T00:00:00"/>
    <n v="38.580002"/>
    <x v="1"/>
    <x v="3"/>
    <n v="1"/>
  </r>
  <r>
    <d v="2019-05-31T00:00:00"/>
    <n v="38.560001"/>
    <x v="1"/>
    <x v="3"/>
    <n v="1"/>
  </r>
  <r>
    <d v="2019-06-03T00:00:00"/>
    <n v="37.099997999999999"/>
    <x v="1"/>
    <x v="3"/>
    <n v="1"/>
  </r>
  <r>
    <d v="2019-06-04T00:00:00"/>
    <n v="35.990001999999997"/>
    <x v="1"/>
    <x v="3"/>
    <n v="1"/>
  </r>
  <r>
    <d v="2019-06-05T00:00:00"/>
    <n v="35.470001000000003"/>
    <x v="1"/>
    <x v="3"/>
    <n v="1"/>
  </r>
  <r>
    <d v="2019-06-06T00:00:00"/>
    <n v="35.139999000000003"/>
    <x v="1"/>
    <x v="3"/>
    <n v="1"/>
  </r>
  <r>
    <d v="2019-06-10T00:00:00"/>
    <n v="35.409999999999997"/>
    <x v="1"/>
    <x v="3"/>
    <n v="1"/>
  </r>
  <r>
    <d v="2019-06-11T00:00:00"/>
    <n v="36.349997999999999"/>
    <x v="1"/>
    <x v="3"/>
    <n v="1"/>
  </r>
  <r>
    <d v="2019-06-12T00:00:00"/>
    <n v="36.139999000000003"/>
    <x v="1"/>
    <x v="3"/>
    <n v="1"/>
  </r>
  <r>
    <d v="2019-06-13T00:00:00"/>
    <n v="36.119999"/>
    <x v="1"/>
    <x v="3"/>
    <n v="1"/>
  </r>
  <r>
    <d v="2019-06-14T00:00:00"/>
    <n v="36.389999000000003"/>
    <x v="1"/>
    <x v="3"/>
    <n v="1"/>
  </r>
  <r>
    <d v="2019-06-17T00:00:00"/>
    <n v="37.470001000000003"/>
    <x v="1"/>
    <x v="3"/>
    <n v="1"/>
  </r>
  <r>
    <d v="2019-06-18T00:00:00"/>
    <n v="37.169998"/>
    <x v="1"/>
    <x v="3"/>
    <n v="1"/>
  </r>
  <r>
    <d v="2019-06-19T00:00:00"/>
    <n v="37.32"/>
    <x v="1"/>
    <x v="3"/>
    <n v="1"/>
  </r>
  <r>
    <d v="2019-06-20T00:00:00"/>
    <n v="37.93"/>
    <x v="1"/>
    <x v="3"/>
    <n v="1"/>
  </r>
  <r>
    <d v="2019-06-21T00:00:00"/>
    <n v="37.880001"/>
    <x v="1"/>
    <x v="3"/>
    <n v="1"/>
  </r>
  <r>
    <d v="2019-06-24T00:00:00"/>
    <n v="37.990001999999997"/>
    <x v="1"/>
    <x v="3"/>
    <n v="1"/>
  </r>
  <r>
    <d v="2019-06-25T00:00:00"/>
    <n v="37.310001"/>
    <x v="1"/>
    <x v="3"/>
    <n v="1"/>
  </r>
  <r>
    <d v="2019-06-26T00:00:00"/>
    <n v="38.259998000000003"/>
    <x v="1"/>
    <x v="3"/>
    <n v="1"/>
  </r>
  <r>
    <d v="2019-06-27T00:00:00"/>
    <n v="38.029998999999997"/>
    <x v="1"/>
    <x v="3"/>
    <n v="1"/>
  </r>
  <r>
    <d v="2019-06-28T00:00:00"/>
    <n v="38.889999000000003"/>
    <x v="1"/>
    <x v="3"/>
    <n v="1"/>
  </r>
  <r>
    <d v="2019-07-01T00:00:00"/>
    <n v="39.419998"/>
    <x v="1"/>
    <x v="0"/>
    <n v="2"/>
  </r>
  <r>
    <d v="2019-07-02T00:00:00"/>
    <n v="40.98"/>
    <x v="1"/>
    <x v="0"/>
    <n v="2"/>
  </r>
  <r>
    <d v="2019-07-03T00:00:00"/>
    <n v="40.720001000000003"/>
    <x v="1"/>
    <x v="0"/>
    <n v="2"/>
  </r>
  <r>
    <d v="2019-07-04T00:00:00"/>
    <n v="40.810001"/>
    <x v="1"/>
    <x v="0"/>
    <n v="2"/>
  </r>
  <r>
    <d v="2019-07-05T00:00:00"/>
    <n v="40.909999999999997"/>
    <x v="1"/>
    <x v="0"/>
    <n v="2"/>
  </r>
  <r>
    <d v="2019-07-08T00:00:00"/>
    <n v="39.360000999999997"/>
    <x v="1"/>
    <x v="0"/>
    <n v="2"/>
  </r>
  <r>
    <d v="2019-07-09T00:00:00"/>
    <n v="39.400002000000001"/>
    <x v="1"/>
    <x v="0"/>
    <n v="2"/>
  </r>
  <r>
    <d v="2019-07-10T00:00:00"/>
    <n v="39.099997999999999"/>
    <x v="1"/>
    <x v="0"/>
    <n v="2"/>
  </r>
  <r>
    <d v="2019-07-11T00:00:00"/>
    <n v="39.040000999999997"/>
    <x v="1"/>
    <x v="0"/>
    <n v="2"/>
  </r>
  <r>
    <d v="2019-07-12T00:00:00"/>
    <n v="38.340000000000003"/>
    <x v="1"/>
    <x v="0"/>
    <n v="2"/>
  </r>
  <r>
    <d v="2019-07-15T00:00:00"/>
    <n v="38"/>
    <x v="1"/>
    <x v="0"/>
    <n v="2"/>
  </r>
  <r>
    <d v="2019-07-16T00:00:00"/>
    <n v="38.220001000000003"/>
    <x v="1"/>
    <x v="0"/>
    <n v="2"/>
  </r>
  <r>
    <d v="2019-07-17T00:00:00"/>
    <n v="37.669998"/>
    <x v="1"/>
    <x v="0"/>
    <n v="2"/>
  </r>
  <r>
    <d v="2019-07-18T00:00:00"/>
    <n v="37.169998"/>
    <x v="1"/>
    <x v="0"/>
    <n v="2"/>
  </r>
  <r>
    <d v="2019-07-19T00:00:00"/>
    <n v="37.259998000000003"/>
    <x v="1"/>
    <x v="0"/>
    <n v="2"/>
  </r>
  <r>
    <d v="2019-07-22T00:00:00"/>
    <n v="37.200001"/>
    <x v="1"/>
    <x v="0"/>
    <n v="2"/>
  </r>
  <r>
    <d v="2019-07-23T00:00:00"/>
    <n v="37.459999000000003"/>
    <x v="1"/>
    <x v="0"/>
    <n v="2"/>
  </r>
  <r>
    <d v="2019-07-24T00:00:00"/>
    <n v="37.82"/>
    <x v="1"/>
    <x v="0"/>
    <n v="2"/>
  </r>
  <r>
    <d v="2019-07-25T00:00:00"/>
    <n v="38.509998000000003"/>
    <x v="1"/>
    <x v="0"/>
    <n v="2"/>
  </r>
  <r>
    <d v="2019-07-26T00:00:00"/>
    <n v="38.349997999999999"/>
    <x v="1"/>
    <x v="0"/>
    <n v="2"/>
  </r>
  <r>
    <d v="2019-07-29T00:00:00"/>
    <n v="37.310001"/>
    <x v="1"/>
    <x v="0"/>
    <n v="2"/>
  </r>
  <r>
    <d v="2019-07-30T00:00:00"/>
    <n v="37.659999999999997"/>
    <x v="1"/>
    <x v="0"/>
    <n v="2"/>
  </r>
  <r>
    <d v="2019-07-31T00:00:00"/>
    <n v="37.110000999999997"/>
    <x v="1"/>
    <x v="0"/>
    <n v="2"/>
  </r>
  <r>
    <d v="2019-08-01T00:00:00"/>
    <n v="36.900002000000001"/>
    <x v="1"/>
    <x v="0"/>
    <n v="2"/>
  </r>
  <r>
    <d v="2019-08-02T00:00:00"/>
    <n v="35.909999999999997"/>
    <x v="1"/>
    <x v="0"/>
    <n v="2"/>
  </r>
  <r>
    <d v="2019-08-05T00:00:00"/>
    <n v="35.5"/>
    <x v="1"/>
    <x v="0"/>
    <n v="2"/>
  </r>
  <r>
    <d v="2019-08-06T00:00:00"/>
    <n v="34.759998000000003"/>
    <x v="1"/>
    <x v="0"/>
    <n v="2"/>
  </r>
  <r>
    <d v="2019-08-07T00:00:00"/>
    <n v="34.900002000000001"/>
    <x v="1"/>
    <x v="0"/>
    <n v="2"/>
  </r>
  <r>
    <d v="2019-08-08T00:00:00"/>
    <n v="34.700001"/>
    <x v="1"/>
    <x v="0"/>
    <n v="2"/>
  </r>
  <r>
    <d v="2019-08-09T00:00:00"/>
    <n v="34.57"/>
    <x v="1"/>
    <x v="0"/>
    <n v="2"/>
  </r>
  <r>
    <d v="2019-08-12T00:00:00"/>
    <n v="34.950001"/>
    <x v="1"/>
    <x v="0"/>
    <n v="2"/>
  </r>
  <r>
    <d v="2019-08-13T00:00:00"/>
    <n v="34.639999000000003"/>
    <x v="1"/>
    <x v="0"/>
    <n v="2"/>
  </r>
  <r>
    <d v="2019-08-14T00:00:00"/>
    <n v="35.380001"/>
    <x v="1"/>
    <x v="0"/>
    <n v="2"/>
  </r>
  <r>
    <d v="2019-08-15T00:00:00"/>
    <n v="35.549999"/>
    <x v="1"/>
    <x v="0"/>
    <n v="2"/>
  </r>
  <r>
    <d v="2019-08-16T00:00:00"/>
    <n v="35.560001"/>
    <x v="1"/>
    <x v="0"/>
    <n v="2"/>
  </r>
  <r>
    <d v="2019-08-19T00:00:00"/>
    <n v="36.009998000000003"/>
    <x v="1"/>
    <x v="0"/>
    <n v="2"/>
  </r>
  <r>
    <d v="2019-08-20T00:00:00"/>
    <n v="35.709999000000003"/>
    <x v="1"/>
    <x v="0"/>
    <n v="2"/>
  </r>
  <r>
    <d v="2019-08-21T00:00:00"/>
    <n v="35.439999"/>
    <x v="1"/>
    <x v="0"/>
    <n v="2"/>
  </r>
  <r>
    <d v="2019-08-22T00:00:00"/>
    <n v="35.439999"/>
    <x v="1"/>
    <x v="0"/>
    <n v="2"/>
  </r>
  <r>
    <d v="2019-08-23T00:00:00"/>
    <n v="36.369999"/>
    <x v="1"/>
    <x v="0"/>
    <n v="2"/>
  </r>
  <r>
    <d v="2019-08-26T00:00:00"/>
    <n v="36.169998"/>
    <x v="1"/>
    <x v="0"/>
    <n v="2"/>
  </r>
  <r>
    <d v="2019-08-27T00:00:00"/>
    <n v="36.82"/>
    <x v="1"/>
    <x v="0"/>
    <n v="2"/>
  </r>
  <r>
    <d v="2019-08-28T00:00:00"/>
    <n v="40.5"/>
    <x v="1"/>
    <x v="0"/>
    <n v="2"/>
  </r>
  <r>
    <d v="2019-08-29T00:00:00"/>
    <n v="39.110000999999997"/>
    <x v="1"/>
    <x v="0"/>
    <n v="2"/>
  </r>
  <r>
    <d v="2019-08-30T00:00:00"/>
    <n v="38.650002000000001"/>
    <x v="1"/>
    <x v="0"/>
    <n v="2"/>
  </r>
  <r>
    <d v="2019-09-02T00:00:00"/>
    <n v="39.590000000000003"/>
    <x v="1"/>
    <x v="0"/>
    <n v="2"/>
  </r>
  <r>
    <d v="2019-09-03T00:00:00"/>
    <n v="38.990001999999997"/>
    <x v="1"/>
    <x v="0"/>
    <n v="2"/>
  </r>
  <r>
    <d v="2019-09-04T00:00:00"/>
    <n v="39.279998999999997"/>
    <x v="1"/>
    <x v="0"/>
    <n v="2"/>
  </r>
  <r>
    <d v="2019-09-05T00:00:00"/>
    <n v="39.07"/>
    <x v="1"/>
    <x v="0"/>
    <n v="2"/>
  </r>
  <r>
    <d v="2019-09-06T00:00:00"/>
    <n v="40.82"/>
    <x v="1"/>
    <x v="0"/>
    <n v="2"/>
  </r>
  <r>
    <d v="2019-09-09T00:00:00"/>
    <n v="41.290000999999997"/>
    <x v="1"/>
    <x v="0"/>
    <n v="2"/>
  </r>
  <r>
    <d v="2019-09-10T00:00:00"/>
    <n v="43.290000999999997"/>
    <x v="1"/>
    <x v="0"/>
    <n v="2"/>
  </r>
  <r>
    <d v="2019-09-11T00:00:00"/>
    <n v="42.02"/>
    <x v="1"/>
    <x v="0"/>
    <n v="2"/>
  </r>
  <r>
    <d v="2019-09-12T00:00:00"/>
    <n v="40.400002000000001"/>
    <x v="1"/>
    <x v="0"/>
    <n v="2"/>
  </r>
  <r>
    <d v="2019-09-16T00:00:00"/>
    <n v="39.919998"/>
    <x v="1"/>
    <x v="0"/>
    <n v="2"/>
  </r>
  <r>
    <d v="2019-09-17T00:00:00"/>
    <n v="38.849997999999999"/>
    <x v="1"/>
    <x v="0"/>
    <n v="2"/>
  </r>
  <r>
    <d v="2019-09-18T00:00:00"/>
    <n v="38.950001"/>
    <x v="1"/>
    <x v="0"/>
    <n v="2"/>
  </r>
  <r>
    <d v="2019-09-19T00:00:00"/>
    <n v="38.950001"/>
    <x v="1"/>
    <x v="0"/>
    <n v="2"/>
  </r>
  <r>
    <d v="2019-09-20T00:00:00"/>
    <n v="38.810001"/>
    <x v="1"/>
    <x v="0"/>
    <n v="2"/>
  </r>
  <r>
    <d v="2019-09-23T00:00:00"/>
    <n v="37.93"/>
    <x v="1"/>
    <x v="0"/>
    <n v="2"/>
  </r>
  <r>
    <d v="2019-09-24T00:00:00"/>
    <n v="38.299999"/>
    <x v="1"/>
    <x v="0"/>
    <n v="2"/>
  </r>
  <r>
    <d v="2019-09-25T00:00:00"/>
    <n v="37.270000000000003"/>
    <x v="1"/>
    <x v="0"/>
    <n v="2"/>
  </r>
  <r>
    <d v="2019-09-26T00:00:00"/>
    <n v="37.279998999999997"/>
    <x v="1"/>
    <x v="0"/>
    <n v="2"/>
  </r>
  <r>
    <d v="2019-09-27T00:00:00"/>
    <n v="37.979999999999997"/>
    <x v="1"/>
    <x v="0"/>
    <n v="2"/>
  </r>
  <r>
    <d v="2019-09-30T00:00:00"/>
    <n v="38.060001"/>
    <x v="1"/>
    <x v="0"/>
    <n v="2"/>
  </r>
  <r>
    <d v="2019-10-08T00:00:00"/>
    <n v="38.360000999999997"/>
    <x v="1"/>
    <x v="1"/>
    <n v="2"/>
  </r>
  <r>
    <d v="2019-10-09T00:00:00"/>
    <n v="38.360000999999997"/>
    <x v="1"/>
    <x v="1"/>
    <n v="2"/>
  </r>
  <r>
    <d v="2019-10-10T00:00:00"/>
    <n v="38.729999999999997"/>
    <x v="1"/>
    <x v="1"/>
    <n v="2"/>
  </r>
  <r>
    <d v="2019-10-11T00:00:00"/>
    <n v="38.799999"/>
    <x v="1"/>
    <x v="1"/>
    <n v="2"/>
  </r>
  <r>
    <d v="2019-10-14T00:00:00"/>
    <n v="39.5"/>
    <x v="1"/>
    <x v="1"/>
    <n v="2"/>
  </r>
  <r>
    <d v="2019-10-15T00:00:00"/>
    <n v="40"/>
    <x v="1"/>
    <x v="1"/>
    <n v="2"/>
  </r>
  <r>
    <d v="2019-10-16T00:00:00"/>
    <n v="39.75"/>
    <x v="1"/>
    <x v="1"/>
    <n v="2"/>
  </r>
  <r>
    <d v="2019-10-17T00:00:00"/>
    <n v="40.07"/>
    <x v="1"/>
    <x v="1"/>
    <n v="2"/>
  </r>
  <r>
    <d v="2019-10-18T00:00:00"/>
    <n v="39.650002000000001"/>
    <x v="1"/>
    <x v="1"/>
    <n v="2"/>
  </r>
  <r>
    <d v="2019-10-21T00:00:00"/>
    <n v="40.119999"/>
    <x v="1"/>
    <x v="1"/>
    <n v="2"/>
  </r>
  <r>
    <d v="2019-10-22T00:00:00"/>
    <n v="40"/>
    <x v="1"/>
    <x v="1"/>
    <n v="2"/>
  </r>
  <r>
    <d v="2019-10-23T00:00:00"/>
    <n v="38.400002000000001"/>
    <x v="1"/>
    <x v="1"/>
    <n v="2"/>
  </r>
  <r>
    <d v="2019-10-24T00:00:00"/>
    <n v="38.409999999999997"/>
    <x v="1"/>
    <x v="1"/>
    <n v="2"/>
  </r>
  <r>
    <d v="2019-10-25T00:00:00"/>
    <n v="38.68"/>
    <x v="1"/>
    <x v="1"/>
    <n v="2"/>
  </r>
  <r>
    <d v="2019-10-28T00:00:00"/>
    <n v="38.259998000000003"/>
    <x v="1"/>
    <x v="1"/>
    <n v="2"/>
  </r>
  <r>
    <d v="2019-10-29T00:00:00"/>
    <n v="39.330002"/>
    <x v="1"/>
    <x v="1"/>
    <n v="2"/>
  </r>
  <r>
    <d v="2019-10-30T00:00:00"/>
    <n v="35.700001"/>
    <x v="1"/>
    <x v="1"/>
    <n v="2"/>
  </r>
  <r>
    <d v="2019-10-31T00:00:00"/>
    <n v="35.479999999999997"/>
    <x v="1"/>
    <x v="1"/>
    <n v="2"/>
  </r>
  <r>
    <d v="2019-11-01T00:00:00"/>
    <n v="35.450001"/>
    <x v="1"/>
    <x v="1"/>
    <n v="2"/>
  </r>
  <r>
    <d v="2019-11-04T00:00:00"/>
    <n v="35.619999"/>
    <x v="1"/>
    <x v="1"/>
    <n v="2"/>
  </r>
  <r>
    <d v="2019-11-05T00:00:00"/>
    <n v="35.099997999999999"/>
    <x v="1"/>
    <x v="1"/>
    <n v="2"/>
  </r>
  <r>
    <d v="2019-11-06T00:00:00"/>
    <n v="34.529998999999997"/>
    <x v="1"/>
    <x v="1"/>
    <n v="2"/>
  </r>
  <r>
    <d v="2019-11-07T00:00:00"/>
    <n v="34.630001"/>
    <x v="1"/>
    <x v="1"/>
    <n v="2"/>
  </r>
  <r>
    <d v="2019-11-08T00:00:00"/>
    <n v="34.669998"/>
    <x v="1"/>
    <x v="1"/>
    <n v="2"/>
  </r>
  <r>
    <d v="2019-11-11T00:00:00"/>
    <n v="34.029998999999997"/>
    <x v="1"/>
    <x v="1"/>
    <n v="2"/>
  </r>
  <r>
    <d v="2019-11-12T00:00:00"/>
    <n v="34.659999999999997"/>
    <x v="1"/>
    <x v="1"/>
    <n v="2"/>
  </r>
  <r>
    <d v="2019-11-13T00:00:00"/>
    <n v="34.75"/>
    <x v="1"/>
    <x v="1"/>
    <n v="2"/>
  </r>
  <r>
    <d v="2019-11-14T00:00:00"/>
    <n v="34.959999000000003"/>
    <x v="1"/>
    <x v="1"/>
    <n v="2"/>
  </r>
  <r>
    <d v="2019-11-15T00:00:00"/>
    <n v="35.009998000000003"/>
    <x v="1"/>
    <x v="1"/>
    <n v="2"/>
  </r>
  <r>
    <d v="2019-11-18T00:00:00"/>
    <n v="35.439999"/>
    <x v="1"/>
    <x v="1"/>
    <n v="2"/>
  </r>
  <r>
    <d v="2019-11-19T00:00:00"/>
    <n v="35.5"/>
    <x v="1"/>
    <x v="1"/>
    <n v="2"/>
  </r>
  <r>
    <d v="2019-11-20T00:00:00"/>
    <n v="35.150002000000001"/>
    <x v="1"/>
    <x v="1"/>
    <n v="2"/>
  </r>
  <r>
    <d v="2019-11-21T00:00:00"/>
    <n v="35.82"/>
    <x v="1"/>
    <x v="1"/>
    <n v="2"/>
  </r>
  <r>
    <d v="2019-11-22T00:00:00"/>
    <n v="35.150002000000001"/>
    <x v="1"/>
    <x v="1"/>
    <n v="2"/>
  </r>
  <r>
    <d v="2019-11-25T00:00:00"/>
    <n v="34.669998"/>
    <x v="1"/>
    <x v="1"/>
    <n v="2"/>
  </r>
  <r>
    <d v="2019-11-26T00:00:00"/>
    <n v="35.029998999999997"/>
    <x v="1"/>
    <x v="1"/>
    <n v="2"/>
  </r>
  <r>
    <d v="2019-11-27T00:00:00"/>
    <n v="34.849997999999999"/>
    <x v="1"/>
    <x v="1"/>
    <n v="2"/>
  </r>
  <r>
    <d v="2019-11-28T00:00:00"/>
    <n v="35.020000000000003"/>
    <x v="1"/>
    <x v="1"/>
    <n v="2"/>
  </r>
  <r>
    <d v="2019-11-29T00:00:00"/>
    <n v="34.990001999999997"/>
    <x v="1"/>
    <x v="1"/>
    <n v="2"/>
  </r>
  <r>
    <d v="2019-12-02T00:00:00"/>
    <n v="34.240001999999997"/>
    <x v="1"/>
    <x v="1"/>
    <n v="2"/>
  </r>
  <r>
    <d v="2019-12-03T00:00:00"/>
    <n v="33.659999999999997"/>
    <x v="1"/>
    <x v="1"/>
    <n v="2"/>
  </r>
  <r>
    <d v="2019-12-04T00:00:00"/>
    <n v="33.520000000000003"/>
    <x v="1"/>
    <x v="1"/>
    <n v="2"/>
  </r>
  <r>
    <d v="2019-12-05T00:00:00"/>
    <n v="33.770000000000003"/>
    <x v="1"/>
    <x v="1"/>
    <n v="2"/>
  </r>
  <r>
    <d v="2019-12-06T00:00:00"/>
    <n v="34.07"/>
    <x v="1"/>
    <x v="1"/>
    <n v="2"/>
  </r>
  <r>
    <d v="2019-12-09T00:00:00"/>
    <n v="33.900002000000001"/>
    <x v="1"/>
    <x v="1"/>
    <n v="2"/>
  </r>
  <r>
    <d v="2019-12-10T00:00:00"/>
    <n v="34.229999999999997"/>
    <x v="1"/>
    <x v="1"/>
    <n v="2"/>
  </r>
  <r>
    <d v="2019-12-11T00:00:00"/>
    <n v="33.93"/>
    <x v="1"/>
    <x v="1"/>
    <n v="2"/>
  </r>
  <r>
    <d v="2019-12-12T00:00:00"/>
    <n v="33.299999"/>
    <x v="1"/>
    <x v="1"/>
    <n v="2"/>
  </r>
  <r>
    <d v="2019-12-13T00:00:00"/>
    <n v="33.729999999999997"/>
    <x v="1"/>
    <x v="1"/>
    <n v="2"/>
  </r>
  <r>
    <d v="2019-12-16T00:00:00"/>
    <n v="34.479999999999997"/>
    <x v="1"/>
    <x v="1"/>
    <n v="2"/>
  </r>
  <r>
    <d v="2019-12-17T00:00:00"/>
    <n v="35.049999"/>
    <x v="1"/>
    <x v="1"/>
    <n v="2"/>
  </r>
  <r>
    <d v="2019-12-18T00:00:00"/>
    <n v="34.919998"/>
    <x v="1"/>
    <x v="1"/>
    <n v="2"/>
  </r>
  <r>
    <d v="2019-12-19T00:00:00"/>
    <n v="35.380001"/>
    <x v="1"/>
    <x v="1"/>
    <n v="2"/>
  </r>
  <r>
    <d v="2019-12-20T00:00:00"/>
    <n v="34.810001"/>
    <x v="1"/>
    <x v="1"/>
    <n v="2"/>
  </r>
  <r>
    <d v="2019-12-23T00:00:00"/>
    <n v="34.479999999999997"/>
    <x v="1"/>
    <x v="1"/>
    <n v="2"/>
  </r>
  <r>
    <d v="2019-12-24T00:00:00"/>
    <n v="34.57"/>
    <x v="1"/>
    <x v="1"/>
    <n v="2"/>
  </r>
  <r>
    <d v="2019-12-25T00:00:00"/>
    <n v="34.380001"/>
    <x v="1"/>
    <x v="1"/>
    <n v="2"/>
  </r>
  <r>
    <d v="2019-12-26T00:00:00"/>
    <n v="34.060001"/>
    <x v="1"/>
    <x v="1"/>
    <n v="2"/>
  </r>
  <r>
    <d v="2019-12-27T00:00:00"/>
    <n v="34.389999000000003"/>
    <x v="1"/>
    <x v="1"/>
    <n v="2"/>
  </r>
  <r>
    <d v="2019-12-30T00:00:00"/>
    <n v="34.409999999999997"/>
    <x v="1"/>
    <x v="1"/>
    <n v="2"/>
  </r>
  <r>
    <d v="2019-12-31T00:00:00"/>
    <n v="34.919998"/>
    <x v="1"/>
    <x v="1"/>
    <n v="2"/>
  </r>
  <r>
    <d v="2020-01-02T00:00:00"/>
    <n v="35.090000000000003"/>
    <x v="2"/>
    <x v="2"/>
    <n v="1"/>
  </r>
  <r>
    <d v="2020-01-03T00:00:00"/>
    <n v="35.029998999999997"/>
    <x v="2"/>
    <x v="2"/>
    <n v="1"/>
  </r>
  <r>
    <d v="2020-01-06T00:00:00"/>
    <n v="35.150002000000001"/>
    <x v="2"/>
    <x v="2"/>
    <n v="1"/>
  </r>
  <r>
    <d v="2020-01-07T00:00:00"/>
    <n v="35.5"/>
    <x v="2"/>
    <x v="2"/>
    <n v="1"/>
  </r>
  <r>
    <d v="2020-01-08T00:00:00"/>
    <n v="34.950001"/>
    <x v="2"/>
    <x v="2"/>
    <n v="1"/>
  </r>
  <r>
    <d v="2020-01-09T00:00:00"/>
    <n v="35.400002000000001"/>
    <x v="2"/>
    <x v="2"/>
    <n v="1"/>
  </r>
  <r>
    <d v="2020-01-10T00:00:00"/>
    <n v="35.580002"/>
    <x v="2"/>
    <x v="2"/>
    <n v="1"/>
  </r>
  <r>
    <d v="2020-01-13T00:00:00"/>
    <n v="36.240001999999997"/>
    <x v="2"/>
    <x v="2"/>
    <n v="1"/>
  </r>
  <r>
    <d v="2020-01-14T00:00:00"/>
    <n v="36.040000999999997"/>
    <x v="2"/>
    <x v="2"/>
    <n v="1"/>
  </r>
  <r>
    <d v="2020-01-15T00:00:00"/>
    <n v="35.900002000000001"/>
    <x v="2"/>
    <x v="2"/>
    <n v="1"/>
  </r>
  <r>
    <d v="2020-01-16T00:00:00"/>
    <n v="36.270000000000003"/>
    <x v="2"/>
    <x v="2"/>
    <n v="1"/>
  </r>
  <r>
    <d v="2020-01-17T00:00:00"/>
    <n v="36.990001999999997"/>
    <x v="2"/>
    <x v="2"/>
    <n v="1"/>
  </r>
  <r>
    <d v="2020-01-20T00:00:00"/>
    <n v="37.5"/>
    <x v="2"/>
    <x v="2"/>
    <n v="1"/>
  </r>
  <r>
    <d v="2020-01-21T00:00:00"/>
    <n v="37.919998"/>
    <x v="2"/>
    <x v="2"/>
    <n v="1"/>
  </r>
  <r>
    <d v="2020-01-22T00:00:00"/>
    <n v="37.630001"/>
    <x v="2"/>
    <x v="2"/>
    <n v="1"/>
  </r>
  <r>
    <d v="2020-01-23T00:00:00"/>
    <n v="36.57"/>
    <x v="2"/>
    <x v="2"/>
    <n v="1"/>
  </r>
  <r>
    <d v="2020-02-03T00:00:00"/>
    <n v="34"/>
    <x v="2"/>
    <x v="2"/>
    <n v="1"/>
  </r>
  <r>
    <d v="2020-02-04T00:00:00"/>
    <n v="35.540000999999997"/>
    <x v="2"/>
    <x v="2"/>
    <n v="1"/>
  </r>
  <r>
    <d v="2020-02-05T00:00:00"/>
    <n v="36.400002000000001"/>
    <x v="2"/>
    <x v="2"/>
    <n v="1"/>
  </r>
  <r>
    <d v="2020-02-06T00:00:00"/>
    <n v="37.18"/>
    <x v="2"/>
    <x v="2"/>
    <n v="1"/>
  </r>
  <r>
    <d v="2020-02-07T00:00:00"/>
    <n v="36.849997999999999"/>
    <x v="2"/>
    <x v="2"/>
    <n v="1"/>
  </r>
  <r>
    <d v="2020-02-10T00:00:00"/>
    <n v="36.5"/>
    <x v="2"/>
    <x v="2"/>
    <n v="1"/>
  </r>
  <r>
    <d v="2020-02-11T00:00:00"/>
    <n v="36.220001000000003"/>
    <x v="2"/>
    <x v="2"/>
    <n v="1"/>
  </r>
  <r>
    <d v="2020-02-12T00:00:00"/>
    <n v="36.509998000000003"/>
    <x v="2"/>
    <x v="2"/>
    <n v="1"/>
  </r>
  <r>
    <d v="2020-02-13T00:00:00"/>
    <n v="35.369999"/>
    <x v="2"/>
    <x v="2"/>
    <n v="1"/>
  </r>
  <r>
    <d v="2020-02-14T00:00:00"/>
    <n v="35.240001999999997"/>
    <x v="2"/>
    <x v="2"/>
    <n v="1"/>
  </r>
  <r>
    <d v="2020-02-17T00:00:00"/>
    <n v="35.880001"/>
    <x v="2"/>
    <x v="2"/>
    <n v="1"/>
  </r>
  <r>
    <d v="2020-02-18T00:00:00"/>
    <n v="37"/>
    <x v="2"/>
    <x v="2"/>
    <n v="1"/>
  </r>
  <r>
    <d v="2020-02-19T00:00:00"/>
    <n v="36.590000000000003"/>
    <x v="2"/>
    <x v="2"/>
    <n v="1"/>
  </r>
  <r>
    <d v="2020-02-20T00:00:00"/>
    <n v="37.310001"/>
    <x v="2"/>
    <x v="2"/>
    <n v="1"/>
  </r>
  <r>
    <d v="2020-02-21T00:00:00"/>
    <n v="37.939999"/>
    <x v="2"/>
    <x v="2"/>
    <n v="1"/>
  </r>
  <r>
    <d v="2020-02-24T00:00:00"/>
    <n v="38.419998"/>
    <x v="2"/>
    <x v="2"/>
    <n v="1"/>
  </r>
  <r>
    <d v="2020-02-25T00:00:00"/>
    <n v="38.599997999999999"/>
    <x v="2"/>
    <x v="2"/>
    <n v="1"/>
  </r>
  <r>
    <d v="2020-02-26T00:00:00"/>
    <n v="37.169998"/>
    <x v="2"/>
    <x v="2"/>
    <n v="1"/>
  </r>
  <r>
    <d v="2020-02-27T00:00:00"/>
    <n v="37.270000000000003"/>
    <x v="2"/>
    <x v="2"/>
    <n v="1"/>
  </r>
  <r>
    <d v="2020-02-28T00:00:00"/>
    <n v="35.610000999999997"/>
    <x v="2"/>
    <x v="2"/>
    <n v="1"/>
  </r>
  <r>
    <d v="2020-03-02T00:00:00"/>
    <n v="36.919998"/>
    <x v="2"/>
    <x v="2"/>
    <n v="1"/>
  </r>
  <r>
    <d v="2020-03-03T00:00:00"/>
    <n v="36.959999000000003"/>
    <x v="2"/>
    <x v="2"/>
    <n v="1"/>
  </r>
  <r>
    <d v="2020-03-04T00:00:00"/>
    <n v="37.479999999999997"/>
    <x v="2"/>
    <x v="2"/>
    <n v="1"/>
  </r>
  <r>
    <d v="2020-03-05T00:00:00"/>
    <n v="38.259998000000003"/>
    <x v="2"/>
    <x v="2"/>
    <n v="1"/>
  </r>
  <r>
    <d v="2020-03-06T00:00:00"/>
    <n v="39.099997999999999"/>
    <x v="2"/>
    <x v="2"/>
    <n v="1"/>
  </r>
  <r>
    <d v="2020-03-09T00:00:00"/>
    <n v="38.700001"/>
    <x v="2"/>
    <x v="2"/>
    <n v="1"/>
  </r>
  <r>
    <d v="2020-03-10T00:00:00"/>
    <n v="39.139999000000003"/>
    <x v="2"/>
    <x v="2"/>
    <n v="1"/>
  </r>
  <r>
    <d v="2020-03-11T00:00:00"/>
    <n v="39.689999"/>
    <x v="2"/>
    <x v="2"/>
    <n v="1"/>
  </r>
  <r>
    <d v="2020-03-12T00:00:00"/>
    <n v="39.310001"/>
    <x v="2"/>
    <x v="2"/>
    <n v="1"/>
  </r>
  <r>
    <d v="2020-03-13T00:00:00"/>
    <n v="38.919998"/>
    <x v="2"/>
    <x v="2"/>
    <n v="1"/>
  </r>
  <r>
    <d v="2020-03-16T00:00:00"/>
    <n v="38.799999"/>
    <x v="2"/>
    <x v="2"/>
    <n v="1"/>
  </r>
  <r>
    <d v="2020-03-17T00:00:00"/>
    <n v="38.229999999999997"/>
    <x v="2"/>
    <x v="2"/>
    <n v="1"/>
  </r>
  <r>
    <d v="2020-03-18T00:00:00"/>
    <n v="39.959999000000003"/>
    <x v="2"/>
    <x v="2"/>
    <n v="1"/>
  </r>
  <r>
    <d v="2020-03-19T00:00:00"/>
    <n v="39.409999999999997"/>
    <x v="2"/>
    <x v="2"/>
    <n v="1"/>
  </r>
  <r>
    <d v="2020-03-20T00:00:00"/>
    <n v="40.5"/>
    <x v="2"/>
    <x v="2"/>
    <n v="1"/>
  </r>
  <r>
    <d v="2020-03-23T00:00:00"/>
    <n v="39.169998"/>
    <x v="2"/>
    <x v="2"/>
    <n v="1"/>
  </r>
  <r>
    <d v="2020-03-24T00:00:00"/>
    <n v="39.169998"/>
    <x v="2"/>
    <x v="2"/>
    <n v="1"/>
  </r>
  <r>
    <d v="2020-03-25T00:00:00"/>
    <n v="38.75"/>
    <x v="2"/>
    <x v="2"/>
    <n v="1"/>
  </r>
  <r>
    <d v="2020-03-26T00:00:00"/>
    <n v="38.080002"/>
    <x v="2"/>
    <x v="2"/>
    <n v="1"/>
  </r>
  <r>
    <d v="2020-03-27T00:00:00"/>
    <n v="38.389999000000003"/>
    <x v="2"/>
    <x v="2"/>
    <n v="1"/>
  </r>
  <r>
    <d v="2020-03-30T00:00:00"/>
    <n v="37.529998999999997"/>
    <x v="2"/>
    <x v="2"/>
    <n v="1"/>
  </r>
  <r>
    <d v="2020-03-31T00:00:00"/>
    <n v="37.459999000000003"/>
    <x v="2"/>
    <x v="2"/>
    <n v="1"/>
  </r>
  <r>
    <d v="2020-04-01T00:00:00"/>
    <n v="37.419998"/>
    <x v="2"/>
    <x v="3"/>
    <n v="1"/>
  </r>
  <r>
    <d v="2020-04-02T00:00:00"/>
    <n v="37.689999"/>
    <x v="2"/>
    <x v="3"/>
    <n v="1"/>
  </r>
  <r>
    <d v="2020-04-03T00:00:00"/>
    <n v="39.159999999999997"/>
    <x v="2"/>
    <x v="3"/>
    <n v="1"/>
  </r>
  <r>
    <d v="2020-04-07T00:00:00"/>
    <n v="39.75"/>
    <x v="2"/>
    <x v="3"/>
    <n v="1"/>
  </r>
  <r>
    <d v="2020-04-08T00:00:00"/>
    <n v="39.799999"/>
    <x v="2"/>
    <x v="3"/>
    <n v="1"/>
  </r>
  <r>
    <d v="2020-04-09T00:00:00"/>
    <n v="39.799999"/>
    <x v="2"/>
    <x v="3"/>
    <n v="1"/>
  </r>
  <r>
    <d v="2020-04-10T00:00:00"/>
    <n v="39.18"/>
    <x v="2"/>
    <x v="3"/>
    <n v="1"/>
  </r>
  <r>
    <d v="2020-04-13T00:00:00"/>
    <n v="40.5"/>
    <x v="2"/>
    <x v="3"/>
    <n v="1"/>
  </r>
  <r>
    <d v="2020-04-14T00:00:00"/>
    <n v="40.5"/>
    <x v="2"/>
    <x v="3"/>
    <n v="1"/>
  </r>
  <r>
    <d v="2020-04-15T00:00:00"/>
    <n v="40.25"/>
    <x v="2"/>
    <x v="3"/>
    <n v="1"/>
  </r>
  <r>
    <d v="2020-04-16T00:00:00"/>
    <n v="40.139999000000003"/>
    <x v="2"/>
    <x v="3"/>
    <n v="1"/>
  </r>
  <r>
    <d v="2020-04-17T00:00:00"/>
    <n v="39.490001999999997"/>
    <x v="2"/>
    <x v="3"/>
    <n v="1"/>
  </r>
  <r>
    <d v="2020-04-20T00:00:00"/>
    <n v="40.400002000000001"/>
    <x v="2"/>
    <x v="3"/>
    <n v="1"/>
  </r>
  <r>
    <d v="2020-04-21T00:00:00"/>
    <n v="40.700001"/>
    <x v="2"/>
    <x v="3"/>
    <n v="1"/>
  </r>
  <r>
    <d v="2020-04-22T00:00:00"/>
    <n v="37.82"/>
    <x v="2"/>
    <x v="3"/>
    <n v="1"/>
  </r>
  <r>
    <d v="2020-04-23T00:00:00"/>
    <n v="39.080002"/>
    <x v="2"/>
    <x v="3"/>
    <n v="1"/>
  </r>
  <r>
    <d v="2020-04-24T00:00:00"/>
    <n v="38.090000000000003"/>
    <x v="2"/>
    <x v="3"/>
    <n v="1"/>
  </r>
  <r>
    <d v="2020-04-27T00:00:00"/>
    <n v="35.270000000000003"/>
    <x v="2"/>
    <x v="3"/>
    <n v="1"/>
  </r>
  <r>
    <d v="2020-04-28T00:00:00"/>
    <n v="32.959999000000003"/>
    <x v="2"/>
    <x v="3"/>
    <n v="1"/>
  </r>
  <r>
    <d v="2020-04-29T00:00:00"/>
    <n v="32.599997999999999"/>
    <x v="2"/>
    <x v="3"/>
    <n v="1"/>
  </r>
  <r>
    <d v="2020-04-30T00:00:00"/>
    <n v="32.860000999999997"/>
    <x v="2"/>
    <x v="3"/>
    <n v="1"/>
  </r>
  <r>
    <d v="2020-05-06T00:00:00"/>
    <n v="33.330002"/>
    <x v="2"/>
    <x v="3"/>
    <n v="1"/>
  </r>
  <r>
    <d v="2020-05-07T00:00:00"/>
    <n v="34.979999999999997"/>
    <x v="2"/>
    <x v="3"/>
    <n v="1"/>
  </r>
  <r>
    <d v="2020-05-08T00:00:00"/>
    <n v="35.529998999999997"/>
    <x v="2"/>
    <x v="3"/>
    <n v="1"/>
  </r>
  <r>
    <d v="2020-05-11T00:00:00"/>
    <n v="34.549999"/>
    <x v="2"/>
    <x v="3"/>
    <n v="1"/>
  </r>
  <r>
    <d v="2020-05-12T00:00:00"/>
    <n v="34.630001"/>
    <x v="2"/>
    <x v="3"/>
    <n v="1"/>
  </r>
  <r>
    <d v="2020-05-13T00:00:00"/>
    <n v="34.790000999999997"/>
    <x v="2"/>
    <x v="3"/>
    <n v="1"/>
  </r>
  <r>
    <d v="2020-05-14T00:00:00"/>
    <n v="34.5"/>
    <x v="2"/>
    <x v="3"/>
    <n v="1"/>
  </r>
  <r>
    <d v="2020-05-15T00:00:00"/>
    <n v="34.43"/>
    <x v="2"/>
    <x v="3"/>
    <n v="1"/>
  </r>
  <r>
    <d v="2020-05-18T00:00:00"/>
    <n v="34.439999"/>
    <x v="2"/>
    <x v="3"/>
    <n v="1"/>
  </r>
  <r>
    <d v="2020-05-19T00:00:00"/>
    <n v="34.549999"/>
    <x v="2"/>
    <x v="3"/>
    <n v="1"/>
  </r>
  <r>
    <d v="2020-05-20T00:00:00"/>
    <n v="33.790000999999997"/>
    <x v="2"/>
    <x v="3"/>
    <n v="1"/>
  </r>
  <r>
    <d v="2020-05-21T00:00:00"/>
    <n v="33.770000000000003"/>
    <x v="2"/>
    <x v="3"/>
    <n v="1"/>
  </r>
  <r>
    <d v="2020-05-22T00:00:00"/>
    <n v="33.459999000000003"/>
    <x v="2"/>
    <x v="3"/>
    <n v="1"/>
  </r>
  <r>
    <d v="2020-05-25T00:00:00"/>
    <n v="33.790000999999997"/>
    <x v="2"/>
    <x v="3"/>
    <n v="1"/>
  </r>
  <r>
    <d v="2020-05-26T00:00:00"/>
    <n v="33.799999"/>
    <x v="2"/>
    <x v="3"/>
    <n v="1"/>
  </r>
  <r>
    <d v="2020-05-27T00:00:00"/>
    <n v="33.009998000000003"/>
    <x v="2"/>
    <x v="3"/>
    <n v="1"/>
  </r>
  <r>
    <d v="2020-05-28T00:00:00"/>
    <n v="32.419998"/>
    <x v="2"/>
    <x v="3"/>
    <n v="1"/>
  </r>
  <r>
    <d v="2020-05-29T00:00:00"/>
    <n v="32.939999"/>
    <x v="2"/>
    <x v="3"/>
    <n v="1"/>
  </r>
  <r>
    <d v="2020-06-01T00:00:00"/>
    <n v="33.779998999999997"/>
    <x v="2"/>
    <x v="3"/>
    <n v="1"/>
  </r>
  <r>
    <d v="2020-06-02T00:00:00"/>
    <n v="33.869999"/>
    <x v="2"/>
    <x v="3"/>
    <n v="1"/>
  </r>
  <r>
    <d v="2020-06-03T00:00:00"/>
    <n v="33.909999999999997"/>
    <x v="2"/>
    <x v="3"/>
    <n v="1"/>
  </r>
  <r>
    <d v="2020-06-04T00:00:00"/>
    <n v="34.700001"/>
    <x v="2"/>
    <x v="3"/>
    <n v="1"/>
  </r>
  <r>
    <d v="2020-06-05T00:00:00"/>
    <n v="35.290000999999997"/>
    <x v="2"/>
    <x v="3"/>
    <n v="1"/>
  </r>
  <r>
    <d v="2020-06-08T00:00:00"/>
    <n v="35.580002"/>
    <x v="2"/>
    <x v="3"/>
    <n v="1"/>
  </r>
  <r>
    <d v="2020-06-09T00:00:00"/>
    <n v="35.229999999999997"/>
    <x v="2"/>
    <x v="3"/>
    <n v="1"/>
  </r>
  <r>
    <d v="2020-06-10T00:00:00"/>
    <n v="35.849997999999999"/>
    <x v="2"/>
    <x v="3"/>
    <n v="1"/>
  </r>
  <r>
    <d v="2020-06-11T00:00:00"/>
    <n v="35.599997999999999"/>
    <x v="2"/>
    <x v="3"/>
    <n v="1"/>
  </r>
  <r>
    <d v="2020-06-12T00:00:00"/>
    <n v="36.689999"/>
    <x v="2"/>
    <x v="3"/>
    <n v="1"/>
  </r>
  <r>
    <d v="2020-06-15T00:00:00"/>
    <n v="37.689999"/>
    <x v="2"/>
    <x v="3"/>
    <n v="1"/>
  </r>
  <r>
    <d v="2020-06-16T00:00:00"/>
    <n v="37.509998000000003"/>
    <x v="2"/>
    <x v="3"/>
    <n v="1"/>
  </r>
  <r>
    <d v="2020-06-17T00:00:00"/>
    <n v="38.290000999999997"/>
    <x v="2"/>
    <x v="3"/>
    <n v="1"/>
  </r>
  <r>
    <d v="2020-06-18T00:00:00"/>
    <n v="37.349997999999999"/>
    <x v="2"/>
    <x v="3"/>
    <n v="1"/>
  </r>
  <r>
    <d v="2020-06-19T00:00:00"/>
    <n v="37.200001"/>
    <x v="2"/>
    <x v="3"/>
    <n v="1"/>
  </r>
  <r>
    <d v="2020-06-22T00:00:00"/>
    <n v="36.860000999999997"/>
    <x v="2"/>
    <x v="3"/>
    <n v="1"/>
  </r>
  <r>
    <d v="2020-06-23T00:00:00"/>
    <n v="38.790000999999997"/>
    <x v="2"/>
    <x v="3"/>
    <n v="1"/>
  </r>
  <r>
    <d v="2020-06-24T00:00:00"/>
    <n v="38.830002"/>
    <x v="2"/>
    <x v="3"/>
    <n v="1"/>
  </r>
  <r>
    <d v="2020-06-29T00:00:00"/>
    <n v="38.990001999999997"/>
    <x v="2"/>
    <x v="3"/>
    <n v="1"/>
  </r>
  <r>
    <d v="2020-06-30T00:00:00"/>
    <n v="38.759998000000003"/>
    <x v="2"/>
    <x v="3"/>
    <n v="1"/>
  </r>
  <r>
    <d v="2020-07-01T00:00:00"/>
    <n v="37.970001000000003"/>
    <x v="2"/>
    <x v="0"/>
    <n v="2"/>
  </r>
  <r>
    <d v="2020-07-02T00:00:00"/>
    <n v="39.130001"/>
    <x v="2"/>
    <x v="0"/>
    <n v="2"/>
  </r>
  <r>
    <d v="2020-07-03T00:00:00"/>
    <n v="39.650002000000001"/>
    <x v="2"/>
    <x v="0"/>
    <n v="2"/>
  </r>
  <r>
    <d v="2020-07-06T00:00:00"/>
    <n v="39.93"/>
    <x v="2"/>
    <x v="0"/>
    <n v="2"/>
  </r>
  <r>
    <d v="2020-07-07T00:00:00"/>
    <n v="40.040000999999997"/>
    <x v="2"/>
    <x v="0"/>
    <n v="2"/>
  </r>
  <r>
    <d v="2020-07-08T00:00:00"/>
    <n v="39.900002000000001"/>
    <x v="2"/>
    <x v="0"/>
    <n v="2"/>
  </r>
  <r>
    <d v="2020-07-09T00:00:00"/>
    <n v="43.889999000000003"/>
    <x v="2"/>
    <x v="0"/>
    <n v="2"/>
  </r>
  <r>
    <d v="2020-07-10T00:00:00"/>
    <n v="46.349997999999999"/>
    <x v="2"/>
    <x v="0"/>
    <n v="2"/>
  </r>
  <r>
    <d v="2020-07-13T00:00:00"/>
    <n v="46.25"/>
    <x v="2"/>
    <x v="0"/>
    <n v="2"/>
  </r>
  <r>
    <d v="2020-07-14T00:00:00"/>
    <n v="50.880001"/>
    <x v="2"/>
    <x v="0"/>
    <n v="2"/>
  </r>
  <r>
    <d v="2020-07-15T00:00:00"/>
    <n v="50.700001"/>
    <x v="2"/>
    <x v="0"/>
    <n v="2"/>
  </r>
  <r>
    <d v="2020-07-16T00:00:00"/>
    <n v="46.23"/>
    <x v="2"/>
    <x v="0"/>
    <n v="2"/>
  </r>
  <r>
    <d v="2020-07-17T00:00:00"/>
    <n v="50.849997999999999"/>
    <x v="2"/>
    <x v="0"/>
    <n v="2"/>
  </r>
  <r>
    <d v="2020-07-20T00:00:00"/>
    <n v="51.799999"/>
    <x v="2"/>
    <x v="0"/>
    <n v="2"/>
  </r>
  <r>
    <d v="2020-07-21T00:00:00"/>
    <n v="51.009998000000003"/>
    <x v="2"/>
    <x v="0"/>
    <n v="2"/>
  </r>
  <r>
    <d v="2020-07-22T00:00:00"/>
    <n v="56.110000999999997"/>
    <x v="2"/>
    <x v="0"/>
    <n v="2"/>
  </r>
  <r>
    <d v="2020-07-23T00:00:00"/>
    <n v="55.400002000000001"/>
    <x v="2"/>
    <x v="0"/>
    <n v="2"/>
  </r>
  <r>
    <d v="2020-07-24T00:00:00"/>
    <n v="53.82"/>
    <x v="2"/>
    <x v="0"/>
    <n v="2"/>
  </r>
  <r>
    <d v="2020-07-27T00:00:00"/>
    <n v="52.799999"/>
    <x v="2"/>
    <x v="0"/>
    <n v="2"/>
  </r>
  <r>
    <d v="2020-07-28T00:00:00"/>
    <n v="51.43"/>
    <x v="2"/>
    <x v="0"/>
    <n v="2"/>
  </r>
  <r>
    <d v="2020-07-29T00:00:00"/>
    <n v="52.720001000000003"/>
    <x v="2"/>
    <x v="0"/>
    <n v="2"/>
  </r>
  <r>
    <d v="2020-07-30T00:00:00"/>
    <n v="52.5"/>
    <x v="2"/>
    <x v="0"/>
    <n v="2"/>
  </r>
  <r>
    <d v="2020-07-31T00:00:00"/>
    <n v="53.5"/>
    <x v="2"/>
    <x v="0"/>
    <n v="2"/>
  </r>
  <r>
    <d v="2020-08-03T00:00:00"/>
    <n v="54.150002000000001"/>
    <x v="2"/>
    <x v="0"/>
    <n v="2"/>
  </r>
  <r>
    <d v="2020-08-04T00:00:00"/>
    <n v="52.549999"/>
    <x v="2"/>
    <x v="0"/>
    <n v="2"/>
  </r>
  <r>
    <d v="2020-08-05T00:00:00"/>
    <n v="52.740001999999997"/>
    <x v="2"/>
    <x v="0"/>
    <n v="2"/>
  </r>
  <r>
    <d v="2020-08-06T00:00:00"/>
    <n v="52.900002000000001"/>
    <x v="2"/>
    <x v="0"/>
    <n v="2"/>
  </r>
  <r>
    <d v="2020-08-07T00:00:00"/>
    <n v="50.400002000000001"/>
    <x v="2"/>
    <x v="0"/>
    <n v="2"/>
  </r>
  <r>
    <d v="2020-08-10T00:00:00"/>
    <n v="50.049999"/>
    <x v="2"/>
    <x v="0"/>
    <n v="2"/>
  </r>
  <r>
    <d v="2020-08-11T00:00:00"/>
    <n v="48.799999"/>
    <x v="2"/>
    <x v="0"/>
    <n v="2"/>
  </r>
  <r>
    <d v="2020-08-12T00:00:00"/>
    <n v="47.77"/>
    <x v="2"/>
    <x v="0"/>
    <n v="2"/>
  </r>
  <r>
    <d v="2020-08-13T00:00:00"/>
    <n v="48"/>
    <x v="2"/>
    <x v="0"/>
    <n v="2"/>
  </r>
  <r>
    <d v="2020-08-14T00:00:00"/>
    <n v="48.049999"/>
    <x v="2"/>
    <x v="0"/>
    <n v="2"/>
  </r>
  <r>
    <d v="2020-08-17T00:00:00"/>
    <n v="48.209999000000003"/>
    <x v="2"/>
    <x v="0"/>
    <n v="2"/>
  </r>
  <r>
    <d v="2020-08-18T00:00:00"/>
    <n v="48.220001000000003"/>
    <x v="2"/>
    <x v="0"/>
    <n v="2"/>
  </r>
  <r>
    <d v="2020-08-19T00:00:00"/>
    <n v="47.080002"/>
    <x v="2"/>
    <x v="0"/>
    <n v="2"/>
  </r>
  <r>
    <d v="2020-08-20T00:00:00"/>
    <n v="46.66"/>
    <x v="2"/>
    <x v="0"/>
    <n v="2"/>
  </r>
  <r>
    <d v="2020-08-21T00:00:00"/>
    <n v="46.93"/>
    <x v="2"/>
    <x v="0"/>
    <n v="2"/>
  </r>
  <r>
    <d v="2020-08-24T00:00:00"/>
    <n v="46.990001999999997"/>
    <x v="2"/>
    <x v="0"/>
    <n v="2"/>
  </r>
  <r>
    <d v="2020-08-25T00:00:00"/>
    <n v="46.779998999999997"/>
    <x v="2"/>
    <x v="0"/>
    <n v="2"/>
  </r>
  <r>
    <d v="2020-08-26T00:00:00"/>
    <n v="45.98"/>
    <x v="2"/>
    <x v="0"/>
    <n v="2"/>
  </r>
  <r>
    <d v="2020-08-27T00:00:00"/>
    <n v="45.900002000000001"/>
    <x v="2"/>
    <x v="0"/>
    <n v="2"/>
  </r>
  <r>
    <d v="2020-08-28T00:00:00"/>
    <n v="47.299999"/>
    <x v="2"/>
    <x v="0"/>
    <n v="2"/>
  </r>
  <r>
    <d v="2020-08-31T00:00:00"/>
    <n v="47.799999"/>
    <x v="2"/>
    <x v="0"/>
    <n v="2"/>
  </r>
  <r>
    <d v="2020-09-01T00:00:00"/>
    <n v="46.98"/>
    <x v="2"/>
    <x v="0"/>
    <n v="2"/>
  </r>
  <r>
    <d v="2020-09-02T00:00:00"/>
    <n v="46.669998"/>
    <x v="2"/>
    <x v="0"/>
    <n v="2"/>
  </r>
  <r>
    <d v="2020-09-03T00:00:00"/>
    <n v="46.09"/>
    <x v="2"/>
    <x v="0"/>
    <n v="2"/>
  </r>
  <r>
    <d v="2020-09-04T00:00:00"/>
    <n v="45.529998999999997"/>
    <x v="2"/>
    <x v="0"/>
    <n v="2"/>
  </r>
  <r>
    <d v="2020-09-07T00:00:00"/>
    <n v="43.77"/>
    <x v="2"/>
    <x v="0"/>
    <n v="2"/>
  </r>
  <r>
    <d v="2020-09-08T00:00:00"/>
    <n v="43.900002000000001"/>
    <x v="2"/>
    <x v="0"/>
    <n v="2"/>
  </r>
  <r>
    <d v="2020-09-09T00:00:00"/>
    <n v="41.490001999999997"/>
    <x v="2"/>
    <x v="0"/>
    <n v="2"/>
  </r>
  <r>
    <d v="2020-09-10T00:00:00"/>
    <n v="40"/>
    <x v="2"/>
    <x v="0"/>
    <n v="2"/>
  </r>
  <r>
    <d v="2020-09-11T00:00:00"/>
    <n v="41.48"/>
    <x v="2"/>
    <x v="0"/>
    <n v="2"/>
  </r>
  <r>
    <d v="2020-09-14T00:00:00"/>
    <n v="40.93"/>
    <x v="2"/>
    <x v="0"/>
    <n v="2"/>
  </r>
  <r>
    <d v="2020-09-15T00:00:00"/>
    <n v="41.669998"/>
    <x v="2"/>
    <x v="0"/>
    <n v="2"/>
  </r>
  <r>
    <d v="2020-09-16T00:00:00"/>
    <n v="41.27"/>
    <x v="2"/>
    <x v="0"/>
    <n v="2"/>
  </r>
  <r>
    <d v="2020-09-17T00:00:00"/>
    <n v="41.07"/>
    <x v="2"/>
    <x v="0"/>
    <n v="2"/>
  </r>
  <r>
    <d v="2020-09-18T00:00:00"/>
    <n v="41.330002"/>
    <x v="2"/>
    <x v="0"/>
    <n v="2"/>
  </r>
  <r>
    <d v="2020-09-21T00:00:00"/>
    <n v="40.82"/>
    <x v="2"/>
    <x v="0"/>
    <n v="2"/>
  </r>
  <r>
    <d v="2020-09-22T00:00:00"/>
    <n v="40.240001999999997"/>
    <x v="2"/>
    <x v="0"/>
    <n v="2"/>
  </r>
  <r>
    <d v="2020-09-23T00:00:00"/>
    <n v="41.23"/>
    <x v="2"/>
    <x v="0"/>
    <n v="2"/>
  </r>
  <r>
    <d v="2020-09-24T00:00:00"/>
    <n v="39.82"/>
    <x v="2"/>
    <x v="0"/>
    <n v="2"/>
  </r>
  <r>
    <d v="2020-09-25T00:00:00"/>
    <n v="39.799999"/>
    <x v="2"/>
    <x v="0"/>
    <n v="2"/>
  </r>
  <r>
    <d v="2020-09-28T00:00:00"/>
    <n v="39.549999"/>
    <x v="2"/>
    <x v="0"/>
    <n v="2"/>
  </r>
  <r>
    <d v="2020-09-29T00:00:00"/>
    <n v="39.380001"/>
    <x v="2"/>
    <x v="0"/>
    <n v="2"/>
  </r>
  <r>
    <d v="2020-09-30T00:00:00"/>
    <n v="39.900002000000001"/>
    <x v="2"/>
    <x v="0"/>
    <n v="2"/>
  </r>
  <r>
    <d v="2020-10-09T00:00:00"/>
    <n v="40.139999000000003"/>
    <x v="2"/>
    <x v="1"/>
    <n v="2"/>
  </r>
  <r>
    <d v="2020-10-12T00:00:00"/>
    <n v="41.02"/>
    <x v="2"/>
    <x v="1"/>
    <n v="2"/>
  </r>
  <r>
    <d v="2020-10-13T00:00:00"/>
    <n v="41.360000999999997"/>
    <x v="2"/>
    <x v="1"/>
    <n v="2"/>
  </r>
  <r>
    <d v="2020-10-14T00:00:00"/>
    <n v="40.549999"/>
    <x v="2"/>
    <x v="1"/>
    <n v="2"/>
  </r>
  <r>
    <d v="2020-10-15T00:00:00"/>
    <n v="40.5"/>
    <x v="2"/>
    <x v="1"/>
    <n v="2"/>
  </r>
  <r>
    <d v="2020-10-16T00:00:00"/>
    <n v="40.650002000000001"/>
    <x v="2"/>
    <x v="1"/>
    <n v="2"/>
  </r>
  <r>
    <d v="2020-10-19T00:00:00"/>
    <n v="40.5"/>
    <x v="2"/>
    <x v="1"/>
    <n v="2"/>
  </r>
  <r>
    <d v="2020-10-20T00:00:00"/>
    <n v="40.200001"/>
    <x v="2"/>
    <x v="1"/>
    <n v="2"/>
  </r>
  <r>
    <d v="2020-10-21T00:00:00"/>
    <n v="39.869999"/>
    <x v="2"/>
    <x v="1"/>
    <n v="2"/>
  </r>
  <r>
    <d v="2020-10-22T00:00:00"/>
    <n v="39.450001"/>
    <x v="2"/>
    <x v="1"/>
    <n v="2"/>
  </r>
  <r>
    <d v="2020-10-23T00:00:00"/>
    <n v="38.43"/>
    <x v="2"/>
    <x v="1"/>
    <n v="2"/>
  </r>
  <r>
    <d v="2020-10-26T00:00:00"/>
    <n v="39.200001"/>
    <x v="2"/>
    <x v="1"/>
    <n v="2"/>
  </r>
  <r>
    <d v="2020-10-27T00:00:00"/>
    <n v="39.490001999999997"/>
    <x v="2"/>
    <x v="1"/>
    <n v="2"/>
  </r>
  <r>
    <d v="2020-10-28T00:00:00"/>
    <n v="39.459999000000003"/>
    <x v="2"/>
    <x v="1"/>
    <n v="2"/>
  </r>
  <r>
    <d v="2020-10-29T00:00:00"/>
    <n v="39.659999999999997"/>
    <x v="2"/>
    <x v="1"/>
    <n v="2"/>
  </r>
  <r>
    <d v="2020-10-30T00:00:00"/>
    <n v="38.380001"/>
    <x v="2"/>
    <x v="1"/>
    <n v="2"/>
  </r>
  <r>
    <d v="2020-11-02T00:00:00"/>
    <n v="37.720001000000003"/>
    <x v="2"/>
    <x v="1"/>
    <n v="2"/>
  </r>
  <r>
    <d v="2020-11-03T00:00:00"/>
    <n v="38.919998"/>
    <x v="2"/>
    <x v="1"/>
    <n v="2"/>
  </r>
  <r>
    <d v="2020-11-04T00:00:00"/>
    <n v="38.369999"/>
    <x v="2"/>
    <x v="1"/>
    <n v="2"/>
  </r>
  <r>
    <d v="2020-11-05T00:00:00"/>
    <n v="38.779998999999997"/>
    <x v="2"/>
    <x v="1"/>
    <n v="2"/>
  </r>
  <r>
    <d v="2020-11-06T00:00:00"/>
    <n v="37.959999000000003"/>
    <x v="2"/>
    <x v="1"/>
    <n v="2"/>
  </r>
  <r>
    <d v="2020-11-09T00:00:00"/>
    <n v="38.490001999999997"/>
    <x v="2"/>
    <x v="1"/>
    <n v="2"/>
  </r>
  <r>
    <d v="2020-11-10T00:00:00"/>
    <n v="38.529998999999997"/>
    <x v="2"/>
    <x v="1"/>
    <n v="2"/>
  </r>
  <r>
    <d v="2020-11-11T00:00:00"/>
    <n v="37.520000000000003"/>
    <x v="2"/>
    <x v="1"/>
    <n v="2"/>
  </r>
  <r>
    <d v="2020-11-12T00:00:00"/>
    <n v="37.020000000000003"/>
    <x v="2"/>
    <x v="1"/>
    <n v="2"/>
  </r>
  <r>
    <d v="2020-11-13T00:00:00"/>
    <n v="37.279998999999997"/>
    <x v="2"/>
    <x v="1"/>
    <n v="2"/>
  </r>
  <r>
    <d v="2020-11-16T00:00:00"/>
    <n v="37.299999"/>
    <x v="2"/>
    <x v="1"/>
    <n v="2"/>
  </r>
  <r>
    <d v="2020-11-17T00:00:00"/>
    <n v="36.970001000000003"/>
    <x v="2"/>
    <x v="1"/>
    <n v="2"/>
  </r>
  <r>
    <d v="2020-11-18T00:00:00"/>
    <n v="36.549999"/>
    <x v="2"/>
    <x v="1"/>
    <n v="2"/>
  </r>
  <r>
    <d v="2020-11-19T00:00:00"/>
    <n v="36.599997999999999"/>
    <x v="2"/>
    <x v="1"/>
    <n v="2"/>
  </r>
  <r>
    <d v="2020-11-20T00:00:00"/>
    <n v="38.369999"/>
    <x v="2"/>
    <x v="1"/>
    <n v="2"/>
  </r>
  <r>
    <d v="2020-11-23T00:00:00"/>
    <n v="39.830002"/>
    <x v="2"/>
    <x v="1"/>
    <n v="2"/>
  </r>
  <r>
    <d v="2020-11-24T00:00:00"/>
    <n v="39.93"/>
    <x v="2"/>
    <x v="1"/>
    <n v="2"/>
  </r>
  <r>
    <d v="2020-11-25T00:00:00"/>
    <n v="39.580002"/>
    <x v="2"/>
    <x v="1"/>
    <n v="2"/>
  </r>
  <r>
    <d v="2020-11-26T00:00:00"/>
    <n v="39.729999999999997"/>
    <x v="2"/>
    <x v="1"/>
    <n v="2"/>
  </r>
  <r>
    <d v="2020-11-27T00:00:00"/>
    <n v="40.860000999999997"/>
    <x v="2"/>
    <x v="1"/>
    <n v="2"/>
  </r>
  <r>
    <d v="2020-11-30T00:00:00"/>
    <n v="39.93"/>
    <x v="2"/>
    <x v="1"/>
    <n v="2"/>
  </r>
  <r>
    <d v="2020-12-01T00:00:00"/>
    <n v="39.93"/>
    <x v="2"/>
    <x v="1"/>
    <n v="2"/>
  </r>
  <r>
    <d v="2020-12-02T00:00:00"/>
    <n v="40.950001"/>
    <x v="2"/>
    <x v="1"/>
    <n v="2"/>
  </r>
  <r>
    <d v="2020-12-03T00:00:00"/>
    <n v="40.860000999999997"/>
    <x v="2"/>
    <x v="1"/>
    <n v="2"/>
  </r>
  <r>
    <d v="2020-12-04T00:00:00"/>
    <n v="40.82"/>
    <x v="2"/>
    <x v="1"/>
    <n v="2"/>
  </r>
  <r>
    <d v="2020-12-07T00:00:00"/>
    <n v="40.200001"/>
    <x v="2"/>
    <x v="1"/>
    <n v="2"/>
  </r>
  <r>
    <d v="2020-12-08T00:00:00"/>
    <n v="39.450001"/>
    <x v="2"/>
    <x v="1"/>
    <n v="2"/>
  </r>
  <r>
    <d v="2020-12-09T00:00:00"/>
    <n v="39.450001"/>
    <x v="2"/>
    <x v="1"/>
    <n v="2"/>
  </r>
  <r>
    <d v="2020-12-10T00:00:00"/>
    <n v="39.639999000000003"/>
    <x v="2"/>
    <x v="1"/>
    <n v="2"/>
  </r>
  <r>
    <d v="2020-12-11T00:00:00"/>
    <n v="38.75"/>
    <x v="2"/>
    <x v="1"/>
    <n v="2"/>
  </r>
  <r>
    <d v="2020-12-14T00:00:00"/>
    <n v="38.509998000000003"/>
    <x v="2"/>
    <x v="1"/>
    <n v="2"/>
  </r>
  <r>
    <d v="2020-12-15T00:00:00"/>
    <n v="38.790000999999997"/>
    <x v="2"/>
    <x v="1"/>
    <n v="2"/>
  </r>
  <r>
    <d v="2020-12-16T00:00:00"/>
    <n v="38.950001"/>
    <x v="2"/>
    <x v="1"/>
    <n v="2"/>
  </r>
  <r>
    <d v="2020-12-17T00:00:00"/>
    <n v="39.130001"/>
    <x v="2"/>
    <x v="1"/>
    <n v="2"/>
  </r>
  <r>
    <d v="2020-12-18T00:00:00"/>
    <n v="38"/>
    <x v="2"/>
    <x v="1"/>
    <n v="2"/>
  </r>
  <r>
    <d v="2020-12-21T00:00:00"/>
    <n v="38.020000000000003"/>
    <x v="2"/>
    <x v="1"/>
    <n v="2"/>
  </r>
  <r>
    <d v="2020-12-22T00:00:00"/>
    <n v="37.759998000000003"/>
    <x v="2"/>
    <x v="1"/>
    <n v="2"/>
  </r>
  <r>
    <d v="2020-12-23T00:00:00"/>
    <n v="37.040000999999997"/>
    <x v="2"/>
    <x v="1"/>
    <n v="2"/>
  </r>
  <r>
    <d v="2020-12-24T00:00:00"/>
    <n v="36.290000999999997"/>
    <x v="2"/>
    <x v="1"/>
    <n v="2"/>
  </r>
  <r>
    <d v="2020-12-25T00:00:00"/>
    <n v="36.490001999999997"/>
    <x v="2"/>
    <x v="1"/>
    <n v="2"/>
  </r>
  <r>
    <d v="2020-12-28T00:00:00"/>
    <n v="35.580002"/>
    <x v="2"/>
    <x v="1"/>
    <n v="2"/>
  </r>
  <r>
    <d v="2020-12-29T00:00:00"/>
    <n v="35.369999"/>
    <x v="2"/>
    <x v="1"/>
    <n v="2"/>
  </r>
  <r>
    <d v="2020-12-30T00:00:00"/>
    <n v="37.009998000000003"/>
    <x v="2"/>
    <x v="1"/>
    <n v="2"/>
  </r>
  <r>
    <d v="2020-12-31T00:00:00"/>
    <n v="36.979999999999997"/>
    <x v="2"/>
    <x v="1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6D165-9615-4A8D-B08D-7E995721AACE}" name="Pivo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L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7519-AF4F-4B49-BEBB-08498D0E031F}">
  <dimension ref="A1:Q153"/>
  <sheetViews>
    <sheetView tabSelected="1" topLeftCell="A121" workbookViewId="0">
      <selection activeCell="J142" sqref="J142"/>
    </sheetView>
  </sheetViews>
  <sheetFormatPr defaultColWidth="24.7109375" defaultRowHeight="15"/>
  <cols>
    <col min="1" max="1" width="49.5703125" bestFit="1" customWidth="1"/>
    <col min="2" max="17" width="12.140625" bestFit="1" customWidth="1"/>
  </cols>
  <sheetData>
    <row r="1" spans="1:17" s="9" customFormat="1" ht="15.75" thickBot="1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 t="s">
        <v>1</v>
      </c>
      <c r="L1" s="9">
        <v>43100</v>
      </c>
      <c r="M1" s="9">
        <v>42735</v>
      </c>
      <c r="N1" s="9">
        <v>42551</v>
      </c>
      <c r="O1" s="9">
        <v>42369</v>
      </c>
      <c r="P1" s="9">
        <v>42004</v>
      </c>
      <c r="Q1" s="9">
        <v>41639</v>
      </c>
    </row>
    <row r="2" spans="1:17">
      <c r="A2" s="17" t="s">
        <v>5</v>
      </c>
      <c r="B2">
        <v>2.5444814118327788</v>
      </c>
      <c r="C2">
        <v>7.742935906271537</v>
      </c>
      <c r="D2">
        <v>9.0370040124832816</v>
      </c>
      <c r="E2">
        <v>6.3556498030899728</v>
      </c>
      <c r="F2">
        <v>6.4418754014129735</v>
      </c>
      <c r="G2">
        <v>5.5051884216275262</v>
      </c>
      <c r="H2">
        <v>6.4010536713862365</v>
      </c>
      <c r="I2">
        <v>5.9705159705159714</v>
      </c>
      <c r="J2">
        <v>6.302816901408451</v>
      </c>
      <c r="K2">
        <v>2.9003436426116838</v>
      </c>
      <c r="L2">
        <v>3.2228826151560179</v>
      </c>
      <c r="M2">
        <v>3.9857343564249432</v>
      </c>
      <c r="N2">
        <v>4.5060877555708707</v>
      </c>
      <c r="O2">
        <v>3.8598848368522072</v>
      </c>
      <c r="P2">
        <v>2.1957983193277313</v>
      </c>
      <c r="Q2">
        <v>0.86737235367372345</v>
      </c>
    </row>
    <row r="3" spans="1:17">
      <c r="A3" s="17" t="s">
        <v>9</v>
      </c>
      <c r="B3">
        <v>2.2370403587443946</v>
      </c>
      <c r="C3">
        <v>6.9548621640248109</v>
      </c>
      <c r="D3">
        <v>8.2937628176549261</v>
      </c>
      <c r="E3">
        <v>5.4714086640412001</v>
      </c>
      <c r="F3">
        <v>5.5562813102119462</v>
      </c>
      <c r="G3">
        <v>4.5904314582195527</v>
      </c>
      <c r="H3">
        <v>5.5732861376358249</v>
      </c>
      <c r="I3">
        <v>5.1996345208845218</v>
      </c>
      <c r="J3">
        <v>5.7115211267605641</v>
      </c>
      <c r="K3">
        <v>2.1198453608247423</v>
      </c>
      <c r="L3">
        <v>2.7185735512630012</v>
      </c>
      <c r="M3">
        <v>3.4367232249000326</v>
      </c>
      <c r="N3">
        <v>4.2005513439007585</v>
      </c>
      <c r="O3">
        <v>3.6215930902111326</v>
      </c>
      <c r="P3">
        <v>1.9708403361344538</v>
      </c>
      <c r="Q3">
        <v>0.70286002490660004</v>
      </c>
    </row>
    <row r="4" spans="1:17">
      <c r="A4" s="17" t="s">
        <v>15</v>
      </c>
      <c r="B4">
        <v>4.6398246159383538E-2</v>
      </c>
      <c r="C4">
        <v>3.4782902061333963E-2</v>
      </c>
      <c r="D4">
        <v>1.1227422360789368E-2</v>
      </c>
      <c r="E4">
        <v>9.4628473889155601E-2</v>
      </c>
      <c r="F4">
        <v>7.4921382202033954E-2</v>
      </c>
      <c r="G4">
        <v>5.5858820010468858E-2</v>
      </c>
      <c r="H4">
        <v>1.8601044109858515E-2</v>
      </c>
      <c r="I4">
        <v>0.10301551673660582</v>
      </c>
      <c r="J4">
        <v>7.6411717437358459E-2</v>
      </c>
      <c r="K4">
        <v>6.5899478705616202E-2</v>
      </c>
      <c r="L4">
        <v>0.39871093457243501</v>
      </c>
      <c r="M4">
        <v>0.21914582285426859</v>
      </c>
      <c r="N4">
        <v>9.9816838087430998E-2</v>
      </c>
      <c r="O4">
        <v>0.3033432998097309</v>
      </c>
      <c r="P4">
        <v>0.39070222005042038</v>
      </c>
      <c r="Q4">
        <v>0.33543982395756927</v>
      </c>
    </row>
    <row r="5" spans="1:17">
      <c r="A5" s="17" t="s">
        <v>18</v>
      </c>
      <c r="B5">
        <v>0.29072727272727272</v>
      </c>
      <c r="C5">
        <v>0.33591954022988507</v>
      </c>
      <c r="D5">
        <v>0.52389679966163827</v>
      </c>
      <c r="E5">
        <v>0.28095684803001875</v>
      </c>
      <c r="F5">
        <v>0.29834471886495006</v>
      </c>
      <c r="G5">
        <v>0.30813097866077999</v>
      </c>
      <c r="H5">
        <v>0.28785677218474315</v>
      </c>
      <c r="I5">
        <v>0.29354207436399216</v>
      </c>
      <c r="J5">
        <v>0.25779566029601952</v>
      </c>
      <c r="K5">
        <v>0.239286446586016</v>
      </c>
      <c r="L5">
        <v>0.94327802235015235</v>
      </c>
      <c r="M5">
        <v>0.6002310803004044</v>
      </c>
      <c r="N5">
        <v>0.62606347062795398</v>
      </c>
      <c r="O5">
        <v>0.46709470304975925</v>
      </c>
      <c r="P5">
        <v>0.34967860422405878</v>
      </c>
      <c r="Q5">
        <v>0.19836229946524064</v>
      </c>
    </row>
    <row r="6" spans="1:17">
      <c r="A6" s="17" t="s">
        <v>20</v>
      </c>
      <c r="B6">
        <v>0.27380148548278188</v>
      </c>
      <c r="C6">
        <v>0.13960192175703498</v>
      </c>
      <c r="D6">
        <v>0.12298561151079136</v>
      </c>
      <c r="E6">
        <v>0.16341642228739003</v>
      </c>
      <c r="F6">
        <v>0.16058558558558556</v>
      </c>
      <c r="G6">
        <v>0.18801571709233791</v>
      </c>
      <c r="H6">
        <v>0.16288819875776395</v>
      </c>
      <c r="I6">
        <v>0.17714631197097941</v>
      </c>
      <c r="J6">
        <v>0.16560298383754662</v>
      </c>
      <c r="K6">
        <v>0.27845417236662107</v>
      </c>
      <c r="L6">
        <v>0.23535055350553505</v>
      </c>
      <c r="M6">
        <v>0.16847639730254887</v>
      </c>
      <c r="N6">
        <v>0.18862236203958579</v>
      </c>
      <c r="O6">
        <v>0.23781647885262697</v>
      </c>
      <c r="P6">
        <v>0.36270491803278687</v>
      </c>
      <c r="Q6">
        <v>0.64358647096362476</v>
      </c>
    </row>
    <row r="7" spans="1:17">
      <c r="A7" s="17" t="s">
        <v>21</v>
      </c>
      <c r="B7">
        <v>38.817833466666663</v>
      </c>
      <c r="C7">
        <v>46.197575984848484</v>
      </c>
      <c r="D7">
        <v>36.38881342372882</v>
      </c>
      <c r="E7">
        <v>37.229137810344831</v>
      </c>
      <c r="F7">
        <v>35.849672098360656</v>
      </c>
      <c r="G7">
        <v>37.975538415384612</v>
      </c>
      <c r="H7">
        <v>37.260172431034476</v>
      </c>
      <c r="I7">
        <v>33.593793068965518</v>
      </c>
      <c r="J7">
        <v>35.25533325</v>
      </c>
      <c r="K7">
        <v>47.67263152631579</v>
      </c>
    </row>
    <row r="8" spans="1:17">
      <c r="A8" s="17"/>
    </row>
    <row r="9" spans="1:17">
      <c r="A9" s="17"/>
    </row>
    <row r="10" spans="1:17" ht="15.75" thickBot="1">
      <c r="A10" s="17"/>
    </row>
    <row r="11" spans="1:17">
      <c r="A11" s="20"/>
      <c r="B11" s="20" t="s">
        <v>5</v>
      </c>
      <c r="C11" s="20" t="s">
        <v>9</v>
      </c>
      <c r="D11" s="20" t="s">
        <v>15</v>
      </c>
      <c r="E11" s="20" t="s">
        <v>18</v>
      </c>
      <c r="F11" s="20" t="s">
        <v>20</v>
      </c>
      <c r="G11" s="20" t="s">
        <v>21</v>
      </c>
    </row>
    <row r="12" spans="1:17">
      <c r="A12" s="18" t="s">
        <v>5</v>
      </c>
      <c r="B12" s="18">
        <v>1</v>
      </c>
      <c r="C12" s="18"/>
      <c r="D12" s="18"/>
      <c r="E12" s="18"/>
      <c r="F12" s="18"/>
      <c r="G12" s="18"/>
    </row>
    <row r="13" spans="1:17">
      <c r="A13" s="18" t="s">
        <v>9</v>
      </c>
      <c r="B13" s="18">
        <v>0.99589855365884117</v>
      </c>
      <c r="C13" s="18">
        <v>1</v>
      </c>
      <c r="D13" s="18"/>
      <c r="E13" s="18"/>
      <c r="F13" s="18"/>
      <c r="G13" s="18"/>
    </row>
    <row r="14" spans="1:17">
      <c r="A14" s="18" t="s">
        <v>15</v>
      </c>
      <c r="B14" s="18">
        <v>-0.69013076260261474</v>
      </c>
      <c r="C14" s="18">
        <v>-0.66424435996785047</v>
      </c>
      <c r="D14" s="18">
        <v>1</v>
      </c>
      <c r="E14" s="18"/>
      <c r="F14" s="18"/>
      <c r="G14" s="18"/>
    </row>
    <row r="15" spans="1:17">
      <c r="A15" s="18" t="s">
        <v>18</v>
      </c>
      <c r="B15" s="18">
        <v>-4.113237724562694E-2</v>
      </c>
      <c r="C15" s="18">
        <v>-1.5706787391392873E-2</v>
      </c>
      <c r="D15" s="18">
        <v>0.4184064447255938</v>
      </c>
      <c r="E15" s="18">
        <v>1</v>
      </c>
      <c r="F15" s="18"/>
      <c r="G15" s="18"/>
    </row>
    <row r="16" spans="1:17">
      <c r="A16" s="18" t="s">
        <v>20</v>
      </c>
      <c r="B16" s="18">
        <v>-0.7967269563754481</v>
      </c>
      <c r="C16" s="18">
        <v>-0.78445777030768593</v>
      </c>
      <c r="D16" s="18">
        <v>0.5979093735259946</v>
      </c>
      <c r="E16" s="18">
        <v>-0.23613363101810825</v>
      </c>
      <c r="F16" s="18">
        <v>1</v>
      </c>
      <c r="G16" s="18"/>
    </row>
    <row r="17" spans="1:7" ht="15.75" thickBot="1">
      <c r="A17" s="19" t="s">
        <v>21</v>
      </c>
      <c r="B17" s="19">
        <v>-0.30773936679994934</v>
      </c>
      <c r="C17" s="19">
        <v>-0.32230443354790045</v>
      </c>
      <c r="D17" s="19">
        <v>-0.26083998829601351</v>
      </c>
      <c r="E17" s="19">
        <v>-0.17080341966440618</v>
      </c>
      <c r="F17" s="19">
        <v>0.40882783863973066</v>
      </c>
      <c r="G17" s="19">
        <v>1</v>
      </c>
    </row>
    <row r="20" spans="1:7" ht="15.75" thickBot="1"/>
    <row r="21" spans="1:7" ht="15.75" thickBot="1">
      <c r="A21" s="9" t="s">
        <v>0</v>
      </c>
      <c r="B21" s="17" t="s">
        <v>5</v>
      </c>
      <c r="C21" s="17" t="s">
        <v>9</v>
      </c>
      <c r="D21" s="17" t="s">
        <v>15</v>
      </c>
      <c r="E21" s="17" t="s">
        <v>18</v>
      </c>
      <c r="F21" s="17" t="s">
        <v>20</v>
      </c>
      <c r="G21" s="17" t="s">
        <v>21</v>
      </c>
    </row>
    <row r="22" spans="1:7" ht="15.75" thickBot="1">
      <c r="A22" s="9">
        <v>43281</v>
      </c>
      <c r="B22">
        <v>2.9003436426116838</v>
      </c>
      <c r="C22">
        <v>2.1198453608247423</v>
      </c>
      <c r="D22">
        <v>6.5899478705616202E-2</v>
      </c>
      <c r="E22">
        <v>0.239286446586016</v>
      </c>
      <c r="F22">
        <v>0.27845417236662107</v>
      </c>
      <c r="G22">
        <v>47.67263152631579</v>
      </c>
    </row>
    <row r="23" spans="1:7" ht="15.75" thickBot="1">
      <c r="A23" s="9">
        <v>43373</v>
      </c>
      <c r="B23">
        <v>6.302816901408451</v>
      </c>
      <c r="C23">
        <v>5.7115211267605641</v>
      </c>
      <c r="D23">
        <v>7.6411717437358459E-2</v>
      </c>
      <c r="E23">
        <v>0.25779566029601952</v>
      </c>
      <c r="F23">
        <v>0.16560298383754662</v>
      </c>
      <c r="G23">
        <v>35.25533325</v>
      </c>
    </row>
    <row r="24" spans="1:7" ht="15.75" thickBot="1">
      <c r="A24" s="9">
        <v>43465</v>
      </c>
      <c r="B24">
        <v>5.9705159705159714</v>
      </c>
      <c r="C24">
        <v>5.1996345208845218</v>
      </c>
      <c r="D24">
        <v>0.10301551673660582</v>
      </c>
      <c r="E24">
        <v>0.29354207436399216</v>
      </c>
      <c r="F24">
        <v>0.17714631197097941</v>
      </c>
      <c r="G24">
        <v>33.593793068965518</v>
      </c>
    </row>
    <row r="25" spans="1:7" ht="15.75" thickBot="1">
      <c r="A25" s="9">
        <v>43555</v>
      </c>
      <c r="B25">
        <v>6.4010536713862365</v>
      </c>
      <c r="C25">
        <v>5.5732861376358249</v>
      </c>
      <c r="D25">
        <v>1.8601044109858515E-2</v>
      </c>
      <c r="E25">
        <v>0.28785677218474315</v>
      </c>
      <c r="F25">
        <v>0.16288819875776395</v>
      </c>
      <c r="G25">
        <v>37.260172431034476</v>
      </c>
    </row>
    <row r="26" spans="1:7" ht="15.75" thickBot="1">
      <c r="A26" s="9">
        <v>43646</v>
      </c>
      <c r="B26">
        <v>5.5051884216275262</v>
      </c>
      <c r="C26">
        <v>4.5904314582195527</v>
      </c>
      <c r="D26">
        <v>5.5858820010468858E-2</v>
      </c>
      <c r="E26">
        <v>0.30813097866077999</v>
      </c>
      <c r="F26">
        <v>0.18801571709233791</v>
      </c>
      <c r="G26">
        <v>37.975538415384612</v>
      </c>
    </row>
    <row r="27" spans="1:7" ht="15.75" thickBot="1">
      <c r="A27" s="9">
        <v>43738</v>
      </c>
      <c r="B27">
        <v>6.4418754014129735</v>
      </c>
      <c r="C27">
        <v>5.5562813102119462</v>
      </c>
      <c r="D27">
        <v>7.4921382202033954E-2</v>
      </c>
      <c r="E27">
        <v>0.29834471886495006</v>
      </c>
      <c r="F27">
        <v>0.16058558558558556</v>
      </c>
      <c r="G27">
        <v>35.849672098360656</v>
      </c>
    </row>
    <row r="28" spans="1:7" ht="15.75" thickBot="1">
      <c r="A28" s="9">
        <v>43830</v>
      </c>
      <c r="B28">
        <v>6.3556498030899728</v>
      </c>
      <c r="C28">
        <v>5.4714086640412001</v>
      </c>
      <c r="D28">
        <v>9.4628473889155601E-2</v>
      </c>
      <c r="E28">
        <v>0.28095684803001875</v>
      </c>
      <c r="F28">
        <v>0.16341642228739003</v>
      </c>
      <c r="G28">
        <v>37.229137810344831</v>
      </c>
    </row>
    <row r="29" spans="1:7" ht="15.75" thickBot="1">
      <c r="A29" s="9">
        <v>43921</v>
      </c>
      <c r="B29">
        <v>9.0370040124832816</v>
      </c>
      <c r="C29">
        <v>8.2937628176549261</v>
      </c>
      <c r="D29">
        <v>1.1227422360789368E-2</v>
      </c>
      <c r="E29">
        <v>0.52389679966163827</v>
      </c>
      <c r="F29">
        <v>0.12298561151079136</v>
      </c>
      <c r="G29">
        <v>36.38881342372882</v>
      </c>
    </row>
    <row r="30" spans="1:7" ht="15.75" thickBot="1">
      <c r="A30" s="9">
        <v>44012</v>
      </c>
      <c r="B30">
        <v>7.742935906271537</v>
      </c>
      <c r="C30">
        <v>6.9548621640248109</v>
      </c>
      <c r="D30">
        <v>3.4782902061333963E-2</v>
      </c>
      <c r="E30">
        <v>0.33591954022988507</v>
      </c>
      <c r="F30">
        <v>0.13960192175703498</v>
      </c>
      <c r="G30">
        <v>46.197575984848484</v>
      </c>
    </row>
    <row r="31" spans="1:7" ht="15.75" thickBot="1">
      <c r="A31" s="9">
        <v>44104</v>
      </c>
      <c r="B31">
        <v>2.5444814118327788</v>
      </c>
      <c r="C31">
        <v>2.2370403587443946</v>
      </c>
      <c r="D31">
        <v>4.6398246159383538E-2</v>
      </c>
      <c r="E31">
        <v>0.29072727272727272</v>
      </c>
      <c r="F31">
        <v>0.27380148548278188</v>
      </c>
      <c r="G31">
        <v>38.817833466666663</v>
      </c>
    </row>
    <row r="35" spans="1:6">
      <c r="A35" t="s">
        <v>1267</v>
      </c>
    </row>
    <row r="36" spans="1:6" ht="15.75" thickBot="1"/>
    <row r="37" spans="1:6">
      <c r="A37" s="21" t="s">
        <v>1268</v>
      </c>
      <c r="B37" s="21"/>
    </row>
    <row r="38" spans="1:6">
      <c r="A38" s="18" t="s">
        <v>1269</v>
      </c>
      <c r="B38" s="18">
        <v>0.87536402105850952</v>
      </c>
    </row>
    <row r="39" spans="1:6">
      <c r="A39" s="18" t="s">
        <v>1270</v>
      </c>
      <c r="B39" s="18">
        <v>0.76626216936372271</v>
      </c>
    </row>
    <row r="40" spans="1:6">
      <c r="A40" s="18" t="s">
        <v>1271</v>
      </c>
      <c r="B40" s="18">
        <v>0.47408988106837602</v>
      </c>
    </row>
    <row r="41" spans="1:6">
      <c r="A41" s="18" t="s">
        <v>1272</v>
      </c>
      <c r="B41" s="18">
        <v>3.3568968719982957</v>
      </c>
    </row>
    <row r="42" spans="1:6" ht="15.75" thickBot="1">
      <c r="A42" s="19" t="s">
        <v>1273</v>
      </c>
      <c r="B42" s="19">
        <v>10</v>
      </c>
    </row>
    <row r="44" spans="1:6" ht="15.75" thickBot="1">
      <c r="A44" t="s">
        <v>1274</v>
      </c>
    </row>
    <row r="45" spans="1:6">
      <c r="A45" s="20"/>
      <c r="B45" s="20" t="s">
        <v>1279</v>
      </c>
      <c r="C45" s="20" t="s">
        <v>1280</v>
      </c>
      <c r="D45" s="20" t="s">
        <v>1281</v>
      </c>
      <c r="E45" s="20" t="s">
        <v>1282</v>
      </c>
      <c r="F45" s="20" t="s">
        <v>1283</v>
      </c>
    </row>
    <row r="46" spans="1:6">
      <c r="A46" s="18" t="s">
        <v>1275</v>
      </c>
      <c r="B46" s="18">
        <v>5</v>
      </c>
      <c r="C46" s="18">
        <v>147.76935101889649</v>
      </c>
      <c r="D46" s="18">
        <v>29.553870203779297</v>
      </c>
      <c r="E46" s="18">
        <v>2.6226380805462823</v>
      </c>
      <c r="F46" s="18">
        <v>0.18568374591150671</v>
      </c>
    </row>
    <row r="47" spans="1:6">
      <c r="A47" s="18" t="s">
        <v>1276</v>
      </c>
      <c r="B47" s="18">
        <v>4</v>
      </c>
      <c r="C47" s="18">
        <v>45.075026436927772</v>
      </c>
      <c r="D47" s="18">
        <v>11.268756609231943</v>
      </c>
      <c r="E47" s="18"/>
      <c r="F47" s="18"/>
    </row>
    <row r="48" spans="1:6" ht="15.75" thickBot="1">
      <c r="A48" s="19" t="s">
        <v>1277</v>
      </c>
      <c r="B48" s="19">
        <v>9</v>
      </c>
      <c r="C48" s="19">
        <v>192.84437745582426</v>
      </c>
      <c r="D48" s="19"/>
      <c r="E48" s="19"/>
      <c r="F48" s="19"/>
    </row>
    <row r="49" spans="1:9" ht="15.75" thickBot="1"/>
    <row r="50" spans="1:9">
      <c r="A50" s="20"/>
      <c r="B50" s="20" t="s">
        <v>1284</v>
      </c>
      <c r="C50" s="20" t="s">
        <v>1272</v>
      </c>
      <c r="D50" s="20" t="s">
        <v>1285</v>
      </c>
      <c r="E50" s="20" t="s">
        <v>1286</v>
      </c>
      <c r="F50" s="20" t="s">
        <v>1287</v>
      </c>
      <c r="G50" s="20" t="s">
        <v>1288</v>
      </c>
      <c r="H50" s="20" t="s">
        <v>1289</v>
      </c>
      <c r="I50" s="20" t="s">
        <v>1290</v>
      </c>
    </row>
    <row r="51" spans="1:9">
      <c r="A51" s="18" t="s">
        <v>1278</v>
      </c>
      <c r="B51" s="18">
        <v>-92.112126356445486</v>
      </c>
      <c r="C51" s="18">
        <v>52.328990810130207</v>
      </c>
      <c r="D51" s="18">
        <v>-1.7602503876037636</v>
      </c>
      <c r="E51" s="18">
        <v>0.15317204557016242</v>
      </c>
      <c r="F51" s="18">
        <v>-237.40069675117181</v>
      </c>
      <c r="G51" s="18">
        <v>53.176444038280835</v>
      </c>
      <c r="H51" s="18">
        <v>-237.40069675117181</v>
      </c>
      <c r="I51" s="18">
        <v>53.176444038280835</v>
      </c>
    </row>
    <row r="52" spans="1:9">
      <c r="A52" s="18" t="s">
        <v>5</v>
      </c>
      <c r="B52" s="18">
        <v>17.377210007205193</v>
      </c>
      <c r="C52" s="18">
        <v>8.0900775073673188</v>
      </c>
      <c r="D52" s="18">
        <v>2.1479658249726832</v>
      </c>
      <c r="E52" s="18">
        <v>9.8205510083841249E-2</v>
      </c>
      <c r="F52" s="18">
        <v>-5.0844460887955663</v>
      </c>
      <c r="G52" s="18">
        <v>39.838866103205952</v>
      </c>
      <c r="H52" s="18">
        <v>-5.0844460887955663</v>
      </c>
      <c r="I52" s="18">
        <v>39.838866103205952</v>
      </c>
    </row>
    <row r="53" spans="1:9">
      <c r="A53" s="18" t="s">
        <v>9</v>
      </c>
      <c r="B53" s="18">
        <v>-5.2011986438150881</v>
      </c>
      <c r="C53" s="18">
        <v>7.8408461600781516</v>
      </c>
      <c r="D53" s="18">
        <v>-0.66334660030662385</v>
      </c>
      <c r="E53" s="18">
        <v>0.54338555794815524</v>
      </c>
      <c r="F53" s="18">
        <v>-26.970877585572985</v>
      </c>
      <c r="G53" s="18">
        <v>16.568480297942813</v>
      </c>
      <c r="H53" s="18">
        <v>-26.970877585572985</v>
      </c>
      <c r="I53" s="18">
        <v>16.568480297942813</v>
      </c>
    </row>
    <row r="54" spans="1:9">
      <c r="A54" s="18" t="s">
        <v>15</v>
      </c>
      <c r="B54" s="18">
        <v>-63.975745244763452</v>
      </c>
      <c r="C54" s="18">
        <v>47.224927874158773</v>
      </c>
      <c r="D54" s="18">
        <v>-1.3547028682656947</v>
      </c>
      <c r="E54" s="18">
        <v>0.24697498813043675</v>
      </c>
      <c r="F54" s="18">
        <v>-195.09316508429043</v>
      </c>
      <c r="G54" s="18">
        <v>67.141674594763515</v>
      </c>
      <c r="H54" s="18">
        <v>-195.09316508429043</v>
      </c>
      <c r="I54" s="18">
        <v>67.141674594763515</v>
      </c>
    </row>
    <row r="55" spans="1:9">
      <c r="A55" s="18" t="s">
        <v>18</v>
      </c>
      <c r="B55" s="18">
        <v>-71.407004224033329</v>
      </c>
      <c r="C55" s="18">
        <v>33.28301735664612</v>
      </c>
      <c r="D55" s="18">
        <v>-2.1454486370291312</v>
      </c>
      <c r="E55" s="18">
        <v>9.8483370724499919E-2</v>
      </c>
      <c r="F55" s="18">
        <v>-163.81547485010665</v>
      </c>
      <c r="G55" s="18">
        <v>21.001466402039995</v>
      </c>
      <c r="H55" s="18">
        <v>-163.81547485010665</v>
      </c>
      <c r="I55" s="18">
        <v>21.001466402039995</v>
      </c>
    </row>
    <row r="56" spans="1:9" ht="15.75" thickBot="1">
      <c r="A56" s="19" t="s">
        <v>20</v>
      </c>
      <c r="B56" s="19">
        <v>440.54440493564186</v>
      </c>
      <c r="C56" s="19">
        <v>163.00044157393202</v>
      </c>
      <c r="D56" s="19">
        <v>2.7027190888671573</v>
      </c>
      <c r="E56" s="19">
        <v>5.3942199747849258E-2</v>
      </c>
      <c r="F56" s="19">
        <v>-12.017373217380623</v>
      </c>
      <c r="G56" s="19">
        <v>893.10618308866435</v>
      </c>
      <c r="H56" s="19">
        <v>-12.017373217380623</v>
      </c>
      <c r="I56" s="19">
        <v>893.10618308866435</v>
      </c>
    </row>
    <row r="60" spans="1:9">
      <c r="A60" t="s">
        <v>1267</v>
      </c>
    </row>
    <row r="61" spans="1:9" ht="15.75" thickBot="1"/>
    <row r="62" spans="1:9">
      <c r="A62" s="21" t="s">
        <v>1268</v>
      </c>
      <c r="B62" s="21"/>
    </row>
    <row r="63" spans="1:9">
      <c r="A63" s="18" t="s">
        <v>1269</v>
      </c>
      <c r="B63" s="18">
        <v>0.30773936679994929</v>
      </c>
    </row>
    <row r="64" spans="1:9">
      <c r="A64" s="18" t="s">
        <v>1270</v>
      </c>
      <c r="B64" s="18">
        <v>9.4703517878433716E-2</v>
      </c>
    </row>
    <row r="65" spans="1:9">
      <c r="A65" s="18" t="s">
        <v>1271</v>
      </c>
      <c r="B65" s="18">
        <v>-1.8458542386762075E-2</v>
      </c>
    </row>
    <row r="66" spans="1:9">
      <c r="A66" s="18" t="s">
        <v>1272</v>
      </c>
      <c r="B66" s="18">
        <v>4.6714737571199247</v>
      </c>
    </row>
    <row r="67" spans="1:9" ht="15.75" thickBot="1">
      <c r="A67" s="19" t="s">
        <v>1273</v>
      </c>
      <c r="B67" s="19">
        <v>10</v>
      </c>
    </row>
    <row r="69" spans="1:9" ht="15.75" thickBot="1">
      <c r="A69" t="s">
        <v>1274</v>
      </c>
    </row>
    <row r="70" spans="1:9">
      <c r="A70" s="20"/>
      <c r="B70" s="20" t="s">
        <v>1279</v>
      </c>
      <c r="C70" s="20" t="s">
        <v>1280</v>
      </c>
      <c r="D70" s="20" t="s">
        <v>1281</v>
      </c>
      <c r="E70" s="20" t="s">
        <v>1282</v>
      </c>
      <c r="F70" s="20" t="s">
        <v>1283</v>
      </c>
    </row>
    <row r="71" spans="1:9">
      <c r="A71" s="18" t="s">
        <v>1275</v>
      </c>
      <c r="B71" s="18">
        <v>1</v>
      </c>
      <c r="C71" s="18">
        <v>18.263040948143072</v>
      </c>
      <c r="D71" s="18">
        <v>18.263040948143072</v>
      </c>
      <c r="E71" s="18">
        <v>0.8368840020806938</v>
      </c>
      <c r="F71" s="18">
        <v>0.38703176775154169</v>
      </c>
    </row>
    <row r="72" spans="1:9">
      <c r="A72" s="18" t="s">
        <v>1276</v>
      </c>
      <c r="B72" s="18">
        <v>8</v>
      </c>
      <c r="C72" s="18">
        <v>174.58133650768119</v>
      </c>
      <c r="D72" s="18">
        <v>21.822667063460148</v>
      </c>
      <c r="E72" s="18"/>
      <c r="F72" s="18"/>
    </row>
    <row r="73" spans="1:9" ht="15.75" thickBot="1">
      <c r="A73" s="19" t="s">
        <v>1277</v>
      </c>
      <c r="B73" s="19">
        <v>9</v>
      </c>
      <c r="C73" s="19">
        <v>192.84437745582426</v>
      </c>
      <c r="D73" s="19"/>
      <c r="E73" s="19"/>
      <c r="F73" s="19"/>
    </row>
    <row r="74" spans="1:9" ht="15.75" thickBot="1"/>
    <row r="75" spans="1:9">
      <c r="A75" s="20"/>
      <c r="B75" s="20" t="s">
        <v>1284</v>
      </c>
      <c r="C75" s="20" t="s">
        <v>1272</v>
      </c>
      <c r="D75" s="20" t="s">
        <v>1285</v>
      </c>
      <c r="E75" s="20" t="s">
        <v>1286</v>
      </c>
      <c r="F75" s="20" t="s">
        <v>1287</v>
      </c>
      <c r="G75" s="20" t="s">
        <v>1288</v>
      </c>
      <c r="H75" s="20" t="s">
        <v>1289</v>
      </c>
      <c r="I75" s="20" t="s">
        <v>1290</v>
      </c>
    </row>
    <row r="76" spans="1:9">
      <c r="A76" s="18" t="s">
        <v>1278</v>
      </c>
      <c r="B76" s="18">
        <v>42.927308910681802</v>
      </c>
      <c r="C76" s="18">
        <v>4.9304796482950053</v>
      </c>
      <c r="D76" s="18">
        <v>8.7065178183072653</v>
      </c>
      <c r="E76" s="18">
        <v>2.3630173317970228E-5</v>
      </c>
      <c r="F76" s="18">
        <v>31.55760245317353</v>
      </c>
      <c r="G76" s="18">
        <v>54.297015368190074</v>
      </c>
      <c r="H76" s="18">
        <v>31.55760245317353</v>
      </c>
      <c r="I76" s="18">
        <v>54.297015368190074</v>
      </c>
    </row>
    <row r="77" spans="1:9" ht="15.75" thickBot="1">
      <c r="A77" s="19" t="s">
        <v>5</v>
      </c>
      <c r="B77" s="19">
        <v>-0.7268789172011022</v>
      </c>
      <c r="C77" s="19">
        <v>0.79456501602885921</v>
      </c>
      <c r="D77" s="19">
        <v>-0.91481364336169235</v>
      </c>
      <c r="E77" s="19">
        <v>0.38703176775154169</v>
      </c>
      <c r="F77" s="19">
        <v>-2.5591491298522171</v>
      </c>
      <c r="G77" s="19">
        <v>1.1053912954500125</v>
      </c>
      <c r="H77" s="19">
        <v>-2.5591491298522171</v>
      </c>
      <c r="I77" s="19">
        <v>1.1053912954500125</v>
      </c>
    </row>
    <row r="79" spans="1:9">
      <c r="A79" t="s">
        <v>1267</v>
      </c>
    </row>
    <row r="80" spans="1:9" ht="15.75" thickBot="1"/>
    <row r="81" spans="1:9">
      <c r="A81" s="21" t="s">
        <v>1268</v>
      </c>
      <c r="B81" s="21"/>
    </row>
    <row r="82" spans="1:9">
      <c r="A82" s="18" t="s">
        <v>1269</v>
      </c>
      <c r="B82" s="18">
        <v>0.32230443354790089</v>
      </c>
    </row>
    <row r="83" spans="1:9">
      <c r="A83" s="18" t="s">
        <v>1270</v>
      </c>
      <c r="B83" s="18">
        <v>0.10388014788463326</v>
      </c>
    </row>
    <row r="84" spans="1:9">
      <c r="A84" s="18" t="s">
        <v>1271</v>
      </c>
      <c r="B84" s="18">
        <v>-8.1348336297875773E-3</v>
      </c>
    </row>
    <row r="85" spans="1:9">
      <c r="A85" s="18" t="s">
        <v>1272</v>
      </c>
      <c r="B85" s="18">
        <v>4.6477370166430623</v>
      </c>
    </row>
    <row r="86" spans="1:9" ht="15.75" thickBot="1">
      <c r="A86" s="19" t="s">
        <v>1273</v>
      </c>
      <c r="B86" s="19">
        <v>10</v>
      </c>
    </row>
    <row r="88" spans="1:9" ht="15.75" thickBot="1">
      <c r="A88" t="s">
        <v>1274</v>
      </c>
    </row>
    <row r="89" spans="1:9">
      <c r="A89" s="20"/>
      <c r="B89" s="20" t="s">
        <v>1279</v>
      </c>
      <c r="C89" s="20" t="s">
        <v>1280</v>
      </c>
      <c r="D89" s="20" t="s">
        <v>1281</v>
      </c>
      <c r="E89" s="20" t="s">
        <v>1282</v>
      </c>
      <c r="F89" s="20" t="s">
        <v>1283</v>
      </c>
    </row>
    <row r="90" spans="1:9">
      <c r="A90" s="18" t="s">
        <v>1275</v>
      </c>
      <c r="B90" s="18">
        <v>1</v>
      </c>
      <c r="C90" s="18">
        <v>20.03270244883106</v>
      </c>
      <c r="D90" s="18">
        <v>20.03270244883106</v>
      </c>
      <c r="E90" s="18">
        <v>0.92737727114885693</v>
      </c>
      <c r="F90" s="18">
        <v>0.36374682067182573</v>
      </c>
    </row>
    <row r="91" spans="1:9">
      <c r="A91" s="18" t="s">
        <v>1276</v>
      </c>
      <c r="B91" s="18">
        <v>8</v>
      </c>
      <c r="C91" s="18">
        <v>172.8116750069932</v>
      </c>
      <c r="D91" s="18">
        <v>21.60145937587415</v>
      </c>
      <c r="E91" s="18"/>
      <c r="F91" s="18"/>
    </row>
    <row r="92" spans="1:9" ht="15.75" thickBot="1">
      <c r="A92" s="19" t="s">
        <v>1277</v>
      </c>
      <c r="B92" s="19">
        <v>9</v>
      </c>
      <c r="C92" s="19">
        <v>192.84437745582426</v>
      </c>
      <c r="D92" s="19"/>
      <c r="E92" s="19"/>
      <c r="F92" s="19"/>
    </row>
    <row r="93" spans="1:9" ht="15.75" thickBot="1"/>
    <row r="94" spans="1:9">
      <c r="A94" s="20"/>
      <c r="B94" s="20" t="s">
        <v>1284</v>
      </c>
      <c r="C94" s="20" t="s">
        <v>1272</v>
      </c>
      <c r="D94" s="20" t="s">
        <v>1285</v>
      </c>
      <c r="E94" s="20" t="s">
        <v>1286</v>
      </c>
      <c r="F94" s="20" t="s">
        <v>1287</v>
      </c>
      <c r="G94" s="20" t="s">
        <v>1288</v>
      </c>
      <c r="H94" s="20" t="s">
        <v>1289</v>
      </c>
      <c r="I94" s="20" t="s">
        <v>1290</v>
      </c>
    </row>
    <row r="95" spans="1:9">
      <c r="A95" s="18" t="s">
        <v>1278</v>
      </c>
      <c r="B95" s="18">
        <v>42.722834642274385</v>
      </c>
      <c r="C95" s="18">
        <v>4.502864377747831</v>
      </c>
      <c r="D95" s="18">
        <v>9.4879239209160442</v>
      </c>
      <c r="E95" s="18">
        <v>1.2549939436523107E-5</v>
      </c>
      <c r="F95" s="18">
        <v>32.339210766924346</v>
      </c>
      <c r="G95" s="18">
        <v>53.106458517624425</v>
      </c>
      <c r="H95" s="18">
        <v>32.339210766924346</v>
      </c>
      <c r="I95" s="18">
        <v>53.106458517624425</v>
      </c>
    </row>
    <row r="96" spans="1:9" ht="15.75" thickBot="1">
      <c r="A96" s="19" t="s">
        <v>9</v>
      </c>
      <c r="B96" s="19">
        <v>-0.79267785165038129</v>
      </c>
      <c r="C96" s="19">
        <v>0.82313013162073034</v>
      </c>
      <c r="D96" s="19">
        <v>-0.96300429446023439</v>
      </c>
      <c r="E96" s="19">
        <v>0.36374682067182657</v>
      </c>
      <c r="F96" s="19">
        <v>-2.6908193389789359</v>
      </c>
      <c r="G96" s="19">
        <v>1.1054636356781731</v>
      </c>
      <c r="H96" s="19">
        <v>-2.6908193389789359</v>
      </c>
      <c r="I96" s="19">
        <v>1.1054636356781731</v>
      </c>
    </row>
    <row r="98" spans="1:6">
      <c r="A98" t="s">
        <v>1267</v>
      </c>
    </row>
    <row r="99" spans="1:6" ht="15.75" thickBot="1"/>
    <row r="100" spans="1:6">
      <c r="A100" s="21" t="s">
        <v>1268</v>
      </c>
      <c r="B100" s="21"/>
    </row>
    <row r="101" spans="1:6">
      <c r="A101" s="18" t="s">
        <v>1269</v>
      </c>
      <c r="B101" s="18">
        <v>0.26083998829601335</v>
      </c>
    </row>
    <row r="102" spans="1:6">
      <c r="A102" s="18" t="s">
        <v>1270</v>
      </c>
      <c r="B102" s="18">
        <v>6.8037499494264381E-2</v>
      </c>
    </row>
    <row r="103" spans="1:6">
      <c r="A103" s="18" t="s">
        <v>1271</v>
      </c>
      <c r="B103" s="18">
        <v>-4.8457813068952568E-2</v>
      </c>
    </row>
    <row r="104" spans="1:6">
      <c r="A104" s="18" t="s">
        <v>1272</v>
      </c>
      <c r="B104" s="18">
        <v>4.7397748920993319</v>
      </c>
    </row>
    <row r="105" spans="1:6" ht="15.75" thickBot="1">
      <c r="A105" s="19" t="s">
        <v>1273</v>
      </c>
      <c r="B105" s="19">
        <v>10</v>
      </c>
    </row>
    <row r="107" spans="1:6" ht="15.75" thickBot="1">
      <c r="A107" t="s">
        <v>1274</v>
      </c>
    </row>
    <row r="108" spans="1:6">
      <c r="A108" s="20"/>
      <c r="B108" s="20" t="s">
        <v>1279</v>
      </c>
      <c r="C108" s="20" t="s">
        <v>1280</v>
      </c>
      <c r="D108" s="20" t="s">
        <v>1281</v>
      </c>
      <c r="E108" s="20" t="s">
        <v>1282</v>
      </c>
      <c r="F108" s="20" t="s">
        <v>1283</v>
      </c>
    </row>
    <row r="109" spans="1:6">
      <c r="A109" s="18" t="s">
        <v>1275</v>
      </c>
      <c r="B109" s="18">
        <v>1</v>
      </c>
      <c r="C109" s="18">
        <v>13.120649233622373</v>
      </c>
      <c r="D109" s="18">
        <v>13.120649233622373</v>
      </c>
      <c r="E109" s="18">
        <v>0.58403637019595434</v>
      </c>
      <c r="F109" s="18">
        <v>0.46667475882157916</v>
      </c>
    </row>
    <row r="110" spans="1:6">
      <c r="A110" s="18" t="s">
        <v>1276</v>
      </c>
      <c r="B110" s="18">
        <v>8</v>
      </c>
      <c r="C110" s="18">
        <v>179.72372822220188</v>
      </c>
      <c r="D110" s="18">
        <v>22.465466027775236</v>
      </c>
      <c r="E110" s="18"/>
      <c r="F110" s="18"/>
    </row>
    <row r="111" spans="1:6" ht="15.75" thickBot="1">
      <c r="A111" s="19" t="s">
        <v>1277</v>
      </c>
      <c r="B111" s="19">
        <v>9</v>
      </c>
      <c r="C111" s="19">
        <v>192.84437745582426</v>
      </c>
      <c r="D111" s="19"/>
      <c r="E111" s="19"/>
      <c r="F111" s="19"/>
    </row>
    <row r="112" spans="1:6" ht="15.75" thickBot="1"/>
    <row r="113" spans="1:9">
      <c r="A113" s="20"/>
      <c r="B113" s="20" t="s">
        <v>1284</v>
      </c>
      <c r="C113" s="20" t="s">
        <v>1272</v>
      </c>
      <c r="D113" s="20" t="s">
        <v>1285</v>
      </c>
      <c r="E113" s="20" t="s">
        <v>1286</v>
      </c>
      <c r="F113" s="20" t="s">
        <v>1287</v>
      </c>
      <c r="G113" s="20" t="s">
        <v>1288</v>
      </c>
      <c r="H113" s="20" t="s">
        <v>1289</v>
      </c>
      <c r="I113" s="20" t="s">
        <v>1290</v>
      </c>
    </row>
    <row r="114" spans="1:9">
      <c r="A114" s="18" t="s">
        <v>1278</v>
      </c>
      <c r="B114" s="18">
        <v>40.913206544118864</v>
      </c>
      <c r="C114" s="18">
        <v>3.3494770329246779</v>
      </c>
      <c r="D114" s="18">
        <v>12.214804323764685</v>
      </c>
      <c r="E114" s="18">
        <v>1.8725332522620286E-6</v>
      </c>
      <c r="F114" s="18">
        <v>33.189298655423173</v>
      </c>
      <c r="G114" s="18">
        <v>48.637114432814556</v>
      </c>
      <c r="H114" s="18">
        <v>33.189298655423173</v>
      </c>
      <c r="I114" s="18">
        <v>48.637114432814556</v>
      </c>
    </row>
    <row r="115" spans="1:9" ht="15.75" thickBot="1">
      <c r="A115" s="19" t="s">
        <v>15</v>
      </c>
      <c r="B115" s="19">
        <v>-39.349824787531361</v>
      </c>
      <c r="C115" s="19">
        <v>51.489995793680627</v>
      </c>
      <c r="D115" s="19">
        <v>-0.76422272289951843</v>
      </c>
      <c r="E115" s="19">
        <v>0.46667475882157938</v>
      </c>
      <c r="F115" s="19">
        <v>-158.08596800940404</v>
      </c>
      <c r="G115" s="19">
        <v>79.386318434341334</v>
      </c>
      <c r="H115" s="19">
        <v>-158.08596800940404</v>
      </c>
      <c r="I115" s="19">
        <v>79.386318434341334</v>
      </c>
    </row>
    <row r="117" spans="1:9">
      <c r="A117" t="s">
        <v>1267</v>
      </c>
    </row>
    <row r="118" spans="1:9" ht="15.75" thickBot="1"/>
    <row r="119" spans="1:9">
      <c r="A119" s="21" t="s">
        <v>1268</v>
      </c>
      <c r="B119" s="21"/>
    </row>
    <row r="120" spans="1:9">
      <c r="A120" s="18" t="s">
        <v>1269</v>
      </c>
      <c r="B120" s="18">
        <v>0.17080341966440685</v>
      </c>
    </row>
    <row r="121" spans="1:9">
      <c r="A121" s="18" t="s">
        <v>1270</v>
      </c>
      <c r="B121" s="18">
        <v>2.9173808169055484E-2</v>
      </c>
    </row>
    <row r="122" spans="1:9">
      <c r="A122" s="18" t="s">
        <v>1271</v>
      </c>
      <c r="B122" s="18">
        <v>-9.217946580981258E-2</v>
      </c>
    </row>
    <row r="123" spans="1:9">
      <c r="A123" s="18" t="s">
        <v>1272</v>
      </c>
      <c r="B123" s="18">
        <v>4.8375920221408597</v>
      </c>
    </row>
    <row r="124" spans="1:9" ht="15.75" thickBot="1">
      <c r="A124" s="19" t="s">
        <v>1273</v>
      </c>
      <c r="B124" s="19">
        <v>10</v>
      </c>
    </row>
    <row r="126" spans="1:9" ht="15.75" thickBot="1">
      <c r="A126" t="s">
        <v>1274</v>
      </c>
    </row>
    <row r="127" spans="1:9">
      <c r="A127" s="20"/>
      <c r="B127" s="20" t="s">
        <v>1279</v>
      </c>
      <c r="C127" s="20" t="s">
        <v>1280</v>
      </c>
      <c r="D127" s="20" t="s">
        <v>1281</v>
      </c>
      <c r="E127" s="20" t="s">
        <v>1282</v>
      </c>
      <c r="F127" s="20" t="s">
        <v>1283</v>
      </c>
    </row>
    <row r="128" spans="1:9">
      <c r="A128" s="18" t="s">
        <v>1275</v>
      </c>
      <c r="B128" s="18">
        <v>1</v>
      </c>
      <c r="C128" s="18">
        <v>5.6260048743771449</v>
      </c>
      <c r="D128" s="18">
        <v>5.6260048743771449</v>
      </c>
      <c r="E128" s="18">
        <v>0.24040396449572252</v>
      </c>
      <c r="F128" s="18">
        <v>0.63707832548517762</v>
      </c>
    </row>
    <row r="129" spans="1:9">
      <c r="A129" s="18" t="s">
        <v>1276</v>
      </c>
      <c r="B129" s="18">
        <v>8</v>
      </c>
      <c r="C129" s="18">
        <v>187.21837258144711</v>
      </c>
      <c r="D129" s="18">
        <v>23.402296572680889</v>
      </c>
      <c r="E129" s="18"/>
      <c r="F129" s="18"/>
    </row>
    <row r="130" spans="1:9" ht="15.75" thickBot="1">
      <c r="A130" s="19" t="s">
        <v>1277</v>
      </c>
      <c r="B130" s="19">
        <v>9</v>
      </c>
      <c r="C130" s="19">
        <v>192.84437745582426</v>
      </c>
      <c r="D130" s="19"/>
      <c r="E130" s="19"/>
      <c r="F130" s="19"/>
    </row>
    <row r="131" spans="1:9" ht="15.75" thickBot="1"/>
    <row r="132" spans="1:9">
      <c r="A132" s="20"/>
      <c r="B132" s="20" t="s">
        <v>1284</v>
      </c>
      <c r="C132" s="20" t="s">
        <v>1272</v>
      </c>
      <c r="D132" s="20" t="s">
        <v>1285</v>
      </c>
      <c r="E132" s="20" t="s">
        <v>1286</v>
      </c>
      <c r="F132" s="20" t="s">
        <v>1287</v>
      </c>
      <c r="G132" s="20" t="s">
        <v>1288</v>
      </c>
      <c r="H132" s="20" t="s">
        <v>1289</v>
      </c>
      <c r="I132" s="20" t="s">
        <v>1290</v>
      </c>
    </row>
    <row r="133" spans="1:9">
      <c r="A133" s="18" t="s">
        <v>1278</v>
      </c>
      <c r="B133" s="18">
        <v>41.741125134500138</v>
      </c>
      <c r="C133" s="18">
        <v>6.5388215617462722</v>
      </c>
      <c r="D133" s="18">
        <v>6.3835852898473435</v>
      </c>
      <c r="E133" s="18">
        <v>2.1282636687838002E-4</v>
      </c>
      <c r="F133" s="18">
        <v>26.662575573751063</v>
      </c>
      <c r="G133" s="18">
        <v>56.819674695249212</v>
      </c>
      <c r="H133" s="18">
        <v>26.662575573751063</v>
      </c>
      <c r="I133" s="18">
        <v>56.819674695249212</v>
      </c>
    </row>
    <row r="134" spans="1:9" ht="15.75" thickBot="1">
      <c r="A134" s="19" t="s">
        <v>18</v>
      </c>
      <c r="B134" s="19">
        <v>-10.001982620994641</v>
      </c>
      <c r="C134" s="19">
        <v>20.39930084680309</v>
      </c>
      <c r="D134" s="19">
        <v>-0.49031006974742064</v>
      </c>
      <c r="E134" s="19">
        <v>0.63707832548517906</v>
      </c>
      <c r="F134" s="19">
        <v>-57.042854728996431</v>
      </c>
      <c r="G134" s="19">
        <v>37.038889487007154</v>
      </c>
      <c r="H134" s="19">
        <v>-57.042854728996431</v>
      </c>
      <c r="I134" s="19">
        <v>37.038889487007154</v>
      </c>
    </row>
    <row r="136" spans="1:9">
      <c r="A136" t="s">
        <v>1267</v>
      </c>
    </row>
    <row r="137" spans="1:9" ht="15.75" thickBot="1"/>
    <row r="138" spans="1:9">
      <c r="A138" s="21" t="s">
        <v>1268</v>
      </c>
      <c r="B138" s="21"/>
    </row>
    <row r="139" spans="1:9">
      <c r="A139" s="18" t="s">
        <v>1269</v>
      </c>
      <c r="B139" s="18">
        <v>0.40882783863973077</v>
      </c>
    </row>
    <row r="140" spans="1:9">
      <c r="A140" s="18" t="s">
        <v>1270</v>
      </c>
      <c r="B140" s="18">
        <v>0.16714020164683374</v>
      </c>
    </row>
    <row r="141" spans="1:9">
      <c r="A141" s="18" t="s">
        <v>1271</v>
      </c>
      <c r="B141" s="18">
        <v>6.3032726852687959E-2</v>
      </c>
    </row>
    <row r="142" spans="1:9">
      <c r="A142" s="18" t="s">
        <v>1272</v>
      </c>
      <c r="B142" s="18">
        <v>4.4806853454772915</v>
      </c>
    </row>
    <row r="143" spans="1:9" ht="15.75" thickBot="1">
      <c r="A143" s="19" t="s">
        <v>1273</v>
      </c>
      <c r="B143" s="19">
        <v>10</v>
      </c>
    </row>
    <row r="145" spans="1:9" ht="15.75" thickBot="1">
      <c r="A145" t="s">
        <v>1274</v>
      </c>
    </row>
    <row r="146" spans="1:9">
      <c r="A146" s="20"/>
      <c r="B146" s="20" t="s">
        <v>1279</v>
      </c>
      <c r="C146" s="20" t="s">
        <v>1280</v>
      </c>
      <c r="D146" s="20" t="s">
        <v>1281</v>
      </c>
      <c r="E146" s="20" t="s">
        <v>1282</v>
      </c>
      <c r="F146" s="20" t="s">
        <v>1283</v>
      </c>
    </row>
    <row r="147" spans="1:9">
      <c r="A147" s="18" t="s">
        <v>1275</v>
      </c>
      <c r="B147" s="18">
        <v>1</v>
      </c>
      <c r="C147" s="18">
        <v>32.232048134424588</v>
      </c>
      <c r="D147" s="18">
        <v>32.232048134424588</v>
      </c>
      <c r="E147" s="18">
        <v>1.6054582245638376</v>
      </c>
      <c r="F147" s="18">
        <v>0.2407709385182176</v>
      </c>
    </row>
    <row r="148" spans="1:9">
      <c r="A148" s="18" t="s">
        <v>1276</v>
      </c>
      <c r="B148" s="18">
        <v>8</v>
      </c>
      <c r="C148" s="18">
        <v>160.61232932139967</v>
      </c>
      <c r="D148" s="18">
        <v>20.076541165174959</v>
      </c>
      <c r="E148" s="18"/>
      <c r="F148" s="18"/>
    </row>
    <row r="149" spans="1:9" ht="15.75" thickBot="1">
      <c r="A149" s="19" t="s">
        <v>1277</v>
      </c>
      <c r="B149" s="19">
        <v>9</v>
      </c>
      <c r="C149" s="19">
        <v>192.84437745582426</v>
      </c>
      <c r="D149" s="19"/>
      <c r="E149" s="19"/>
      <c r="F149" s="19"/>
    </row>
    <row r="150" spans="1:9" ht="15.75" thickBot="1"/>
    <row r="151" spans="1:9">
      <c r="A151" s="20"/>
      <c r="B151" s="20" t="s">
        <v>1284</v>
      </c>
      <c r="C151" s="20" t="s">
        <v>1272</v>
      </c>
      <c r="D151" s="20" t="s">
        <v>1285</v>
      </c>
      <c r="E151" s="20" t="s">
        <v>1286</v>
      </c>
      <c r="F151" s="20" t="s">
        <v>1287</v>
      </c>
      <c r="G151" s="20" t="s">
        <v>1288</v>
      </c>
      <c r="H151" s="20" t="s">
        <v>1289</v>
      </c>
      <c r="I151" s="20" t="s">
        <v>1290</v>
      </c>
    </row>
    <row r="152" spans="1:9">
      <c r="A152" s="18" t="s">
        <v>1278</v>
      </c>
      <c r="B152" s="18">
        <v>31.976477359888857</v>
      </c>
      <c r="C152" s="18">
        <v>5.4343946862331309</v>
      </c>
      <c r="D152" s="18">
        <v>5.8840918273555616</v>
      </c>
      <c r="E152" s="18">
        <v>3.6829588399266426E-4</v>
      </c>
      <c r="F152" s="18">
        <v>19.444740741103708</v>
      </c>
      <c r="G152" s="18">
        <v>44.508213978674007</v>
      </c>
      <c r="H152" s="18">
        <v>19.444740741103708</v>
      </c>
      <c r="I152" s="18">
        <v>44.508213978674007</v>
      </c>
    </row>
    <row r="153" spans="1:9" ht="15.75" thickBot="1">
      <c r="A153" s="19" t="s">
        <v>20</v>
      </c>
      <c r="B153" s="19">
        <v>36.276008475895061</v>
      </c>
      <c r="C153" s="19">
        <v>28.629910477640252</v>
      </c>
      <c r="D153" s="19">
        <v>1.2670667798359465</v>
      </c>
      <c r="E153" s="19">
        <v>0.24077093851821799</v>
      </c>
      <c r="F153" s="19">
        <v>-29.744683476068467</v>
      </c>
      <c r="G153" s="19">
        <v>102.29670042785858</v>
      </c>
      <c r="H153" s="19">
        <v>-29.744683476068467</v>
      </c>
      <c r="I153" s="19">
        <v>102.29670042785858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156A-510A-4BF0-8324-A3F3FF4F4EE0}">
  <dimension ref="A1:Q33"/>
  <sheetViews>
    <sheetView workbookViewId="0">
      <selection activeCell="M33" sqref="M33:Q33"/>
    </sheetView>
  </sheetViews>
  <sheetFormatPr defaultColWidth="24.7109375" defaultRowHeight="15"/>
  <cols>
    <col min="1" max="1" width="49.5703125" bestFit="1" customWidth="1"/>
    <col min="2" max="17" width="12.140625" bestFit="1" customWidth="1"/>
  </cols>
  <sheetData>
    <row r="1" spans="1:17" s="9" customFormat="1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 t="s">
        <v>1</v>
      </c>
      <c r="L1" s="9">
        <v>43100</v>
      </c>
      <c r="M1" s="9">
        <v>42735</v>
      </c>
      <c r="N1" s="9">
        <v>42551</v>
      </c>
      <c r="O1" s="9">
        <v>42369</v>
      </c>
      <c r="P1" s="9">
        <v>42004</v>
      </c>
      <c r="Q1" s="9">
        <v>41639</v>
      </c>
    </row>
    <row r="2" spans="1:17">
      <c r="A2" t="s">
        <v>2</v>
      </c>
      <c r="B2">
        <v>17.59</v>
      </c>
      <c r="C2">
        <v>22.47</v>
      </c>
      <c r="D2">
        <v>20.27</v>
      </c>
      <c r="E2">
        <v>20.98</v>
      </c>
      <c r="F2">
        <v>20.059999999999999</v>
      </c>
      <c r="G2">
        <v>20.16</v>
      </c>
      <c r="H2">
        <v>19.440000000000001</v>
      </c>
      <c r="I2">
        <v>19.440000000000001</v>
      </c>
      <c r="J2">
        <v>17.899999999999999</v>
      </c>
      <c r="K2">
        <v>8.44</v>
      </c>
      <c r="L2">
        <v>6.5069999999999997</v>
      </c>
      <c r="M2">
        <v>3.6880000000000002</v>
      </c>
      <c r="N2">
        <v>3.923</v>
      </c>
      <c r="O2">
        <v>4.0220000000000002</v>
      </c>
      <c r="P2">
        <v>2.613</v>
      </c>
      <c r="Q2">
        <v>1.393</v>
      </c>
    </row>
    <row r="3" spans="1:17">
      <c r="A3" t="s">
        <v>3</v>
      </c>
      <c r="B3">
        <f>B2*10000</f>
        <v>175900</v>
      </c>
      <c r="C3">
        <f t="shared" ref="C3:Q3" si="0">C2*10000</f>
        <v>224700</v>
      </c>
      <c r="D3">
        <f t="shared" si="0"/>
        <v>202700</v>
      </c>
      <c r="E3">
        <f t="shared" si="0"/>
        <v>209800</v>
      </c>
      <c r="F3">
        <f t="shared" si="0"/>
        <v>200600</v>
      </c>
      <c r="G3">
        <f t="shared" si="0"/>
        <v>201600</v>
      </c>
      <c r="H3">
        <f t="shared" si="0"/>
        <v>194400</v>
      </c>
      <c r="I3">
        <f t="shared" si="0"/>
        <v>194400</v>
      </c>
      <c r="J3">
        <f t="shared" si="0"/>
        <v>179000</v>
      </c>
      <c r="K3">
        <f t="shared" si="0"/>
        <v>84400</v>
      </c>
      <c r="L3">
        <f t="shared" si="0"/>
        <v>65070</v>
      </c>
      <c r="M3">
        <f t="shared" si="0"/>
        <v>36880</v>
      </c>
      <c r="N3">
        <f t="shared" si="0"/>
        <v>39230</v>
      </c>
      <c r="O3">
        <f t="shared" si="0"/>
        <v>40220</v>
      </c>
      <c r="P3">
        <f t="shared" si="0"/>
        <v>26130</v>
      </c>
      <c r="Q3">
        <f t="shared" si="0"/>
        <v>13930</v>
      </c>
    </row>
    <row r="4" spans="1:17">
      <c r="A4" t="s">
        <v>4</v>
      </c>
      <c r="B4">
        <v>6.9130000000000003</v>
      </c>
      <c r="C4">
        <v>2.9020000000000001</v>
      </c>
      <c r="D4">
        <v>2.2429999999999999</v>
      </c>
      <c r="E4">
        <v>3.3010000000000002</v>
      </c>
      <c r="F4">
        <v>3.1139999999999999</v>
      </c>
      <c r="G4">
        <v>3.6619999999999999</v>
      </c>
      <c r="H4">
        <v>3.0369999999999999</v>
      </c>
      <c r="I4">
        <v>3.2559999999999998</v>
      </c>
      <c r="J4">
        <v>2.84</v>
      </c>
      <c r="K4">
        <v>2.91</v>
      </c>
      <c r="L4">
        <v>2.0190000000000001</v>
      </c>
      <c r="M4">
        <v>9253</v>
      </c>
      <c r="N4">
        <v>8706</v>
      </c>
      <c r="O4">
        <v>1.042</v>
      </c>
      <c r="P4">
        <v>1.19</v>
      </c>
      <c r="Q4">
        <v>1.6060000000000001</v>
      </c>
    </row>
    <row r="5" spans="1:17">
      <c r="A5" t="s">
        <v>3</v>
      </c>
      <c r="B5">
        <f>B4*10000</f>
        <v>69130</v>
      </c>
      <c r="C5">
        <f t="shared" ref="C5:Q5" si="1">C4*10000</f>
        <v>29020</v>
      </c>
      <c r="D5">
        <f t="shared" si="1"/>
        <v>22430</v>
      </c>
      <c r="E5">
        <f t="shared" si="1"/>
        <v>33010</v>
      </c>
      <c r="F5">
        <f t="shared" si="1"/>
        <v>31140</v>
      </c>
      <c r="G5">
        <f t="shared" si="1"/>
        <v>36620</v>
      </c>
      <c r="H5">
        <f t="shared" si="1"/>
        <v>30370</v>
      </c>
      <c r="I5">
        <f t="shared" si="1"/>
        <v>32559.999999999996</v>
      </c>
      <c r="J5">
        <f t="shared" si="1"/>
        <v>28400</v>
      </c>
      <c r="K5">
        <f t="shared" si="1"/>
        <v>29100</v>
      </c>
      <c r="L5">
        <f t="shared" si="1"/>
        <v>20190</v>
      </c>
      <c r="M5">
        <v>9253</v>
      </c>
      <c r="N5">
        <v>8706</v>
      </c>
      <c r="O5">
        <f t="shared" si="1"/>
        <v>10420</v>
      </c>
      <c r="P5">
        <f t="shared" si="1"/>
        <v>11900</v>
      </c>
      <c r="Q5">
        <f t="shared" si="1"/>
        <v>16060.000000000002</v>
      </c>
    </row>
    <row r="6" spans="1:17">
      <c r="A6" s="10" t="s">
        <v>5</v>
      </c>
      <c r="B6" s="11">
        <f>B3/B5</f>
        <v>2.5444814118327788</v>
      </c>
      <c r="C6" s="11">
        <f t="shared" ref="C6:Q6" si="2">C3/C5</f>
        <v>7.742935906271537</v>
      </c>
      <c r="D6" s="11">
        <f t="shared" si="2"/>
        <v>9.0370040124832816</v>
      </c>
      <c r="E6" s="11">
        <f t="shared" si="2"/>
        <v>6.3556498030899728</v>
      </c>
      <c r="F6" s="11">
        <f t="shared" si="2"/>
        <v>6.4418754014129735</v>
      </c>
      <c r="G6" s="11">
        <f t="shared" si="2"/>
        <v>5.5051884216275262</v>
      </c>
      <c r="H6" s="11">
        <f t="shared" si="2"/>
        <v>6.4010536713862365</v>
      </c>
      <c r="I6" s="11">
        <f t="shared" si="2"/>
        <v>5.9705159705159714</v>
      </c>
      <c r="J6" s="11">
        <f t="shared" si="2"/>
        <v>6.302816901408451</v>
      </c>
      <c r="K6" s="11">
        <f t="shared" si="2"/>
        <v>2.9003436426116838</v>
      </c>
      <c r="L6" s="11">
        <f t="shared" si="2"/>
        <v>3.2228826151560179</v>
      </c>
      <c r="M6" s="11">
        <f t="shared" si="2"/>
        <v>3.9857343564249432</v>
      </c>
      <c r="N6" s="11">
        <f t="shared" si="2"/>
        <v>4.5060877555708707</v>
      </c>
      <c r="O6" s="11">
        <f t="shared" si="2"/>
        <v>3.8598848368522072</v>
      </c>
      <c r="P6" s="11">
        <f t="shared" si="2"/>
        <v>2.1957983193277313</v>
      </c>
      <c r="Q6" s="11">
        <f t="shared" si="2"/>
        <v>0.86737235367372345</v>
      </c>
    </row>
    <row r="7" spans="1:17">
      <c r="A7" t="s">
        <v>6</v>
      </c>
      <c r="B7">
        <v>15.42</v>
      </c>
      <c r="C7">
        <v>20.14</v>
      </c>
      <c r="D7">
        <v>18.57</v>
      </c>
      <c r="E7">
        <v>18.03</v>
      </c>
      <c r="F7">
        <v>17.27</v>
      </c>
      <c r="G7">
        <v>16.78</v>
      </c>
      <c r="H7">
        <v>16.89</v>
      </c>
      <c r="I7">
        <v>16.899999999999999</v>
      </c>
      <c r="J7">
        <v>16.14</v>
      </c>
      <c r="K7">
        <v>6.1379999999999999</v>
      </c>
      <c r="L7">
        <v>5.4269999999999996</v>
      </c>
      <c r="M7">
        <v>2.14</v>
      </c>
      <c r="N7">
        <v>5420</v>
      </c>
      <c r="O7">
        <v>3467</v>
      </c>
      <c r="P7">
        <v>3993</v>
      </c>
      <c r="Q7">
        <v>1.1279999999999999</v>
      </c>
    </row>
    <row r="8" spans="1:17">
      <c r="A8" t="s">
        <v>3</v>
      </c>
      <c r="B8">
        <f>B7*10000</f>
        <v>154200</v>
      </c>
      <c r="C8">
        <f t="shared" ref="C8:Q10" si="3">C7*10000</f>
        <v>201400</v>
      </c>
      <c r="D8">
        <f t="shared" si="3"/>
        <v>185700</v>
      </c>
      <c r="E8">
        <f t="shared" si="3"/>
        <v>180300</v>
      </c>
      <c r="F8">
        <f t="shared" si="3"/>
        <v>172700</v>
      </c>
      <c r="G8">
        <f t="shared" si="3"/>
        <v>167800</v>
      </c>
      <c r="H8">
        <f t="shared" si="3"/>
        <v>168900</v>
      </c>
      <c r="I8">
        <f t="shared" si="3"/>
        <v>169000</v>
      </c>
      <c r="J8">
        <f t="shared" si="3"/>
        <v>161400</v>
      </c>
      <c r="K8">
        <f t="shared" si="3"/>
        <v>61380</v>
      </c>
      <c r="L8">
        <f t="shared" si="3"/>
        <v>54269.999999999993</v>
      </c>
      <c r="M8">
        <f t="shared" si="3"/>
        <v>21400</v>
      </c>
      <c r="N8">
        <v>5420</v>
      </c>
      <c r="O8">
        <v>3467</v>
      </c>
      <c r="P8">
        <v>3993</v>
      </c>
      <c r="Q8">
        <f t="shared" si="3"/>
        <v>11279.999999999998</v>
      </c>
    </row>
    <row r="9" spans="1:1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</row>
    <row r="11" spans="1:17">
      <c r="A11" t="s">
        <v>8</v>
      </c>
      <c r="B11">
        <v>446.6</v>
      </c>
      <c r="C11">
        <v>430.1</v>
      </c>
      <c r="D11">
        <v>329.1</v>
      </c>
      <c r="E11">
        <v>311.2</v>
      </c>
      <c r="F11">
        <v>322.60000000000002</v>
      </c>
      <c r="G11">
        <v>301.60000000000002</v>
      </c>
      <c r="H11">
        <v>360.7</v>
      </c>
      <c r="I11">
        <v>300.10000000000002</v>
      </c>
      <c r="J11">
        <v>807.2</v>
      </c>
      <c r="K11">
        <v>307.5</v>
      </c>
      <c r="L11">
        <v>618</v>
      </c>
      <c r="M11">
        <v>1.04</v>
      </c>
      <c r="N11">
        <v>3.1150000000000002</v>
      </c>
      <c r="O11">
        <v>3.427</v>
      </c>
      <c r="P11">
        <v>1.946</v>
      </c>
      <c r="Q11">
        <v>7.9320000000000004</v>
      </c>
    </row>
    <row r="12" spans="1:17">
      <c r="A12" t="s">
        <v>3</v>
      </c>
      <c r="B12">
        <v>446.6</v>
      </c>
      <c r="C12">
        <v>430.1</v>
      </c>
      <c r="D12">
        <v>329.1</v>
      </c>
      <c r="E12">
        <v>311.2</v>
      </c>
      <c r="F12">
        <v>322.60000000000002</v>
      </c>
      <c r="G12">
        <v>301.60000000000002</v>
      </c>
      <c r="H12">
        <v>360.7</v>
      </c>
      <c r="I12">
        <v>300.10000000000002</v>
      </c>
      <c r="J12">
        <v>807.2</v>
      </c>
      <c r="K12">
        <v>307.5</v>
      </c>
      <c r="L12">
        <v>618</v>
      </c>
      <c r="M12">
        <f t="shared" ref="M12:P12" si="4">M11*10000</f>
        <v>10400</v>
      </c>
      <c r="N12">
        <f t="shared" si="4"/>
        <v>31150.000000000004</v>
      </c>
      <c r="O12">
        <f t="shared" si="4"/>
        <v>34270</v>
      </c>
      <c r="P12">
        <f t="shared" si="4"/>
        <v>19460</v>
      </c>
      <c r="Q12">
        <v>7.9320000000000004</v>
      </c>
    </row>
    <row r="13" spans="1:17">
      <c r="A13" s="10" t="s">
        <v>9</v>
      </c>
      <c r="B13" s="11">
        <f>(B8+B12+B10)/B5</f>
        <v>2.2370403587443946</v>
      </c>
      <c r="C13" s="11">
        <f t="shared" ref="C13:Q13" si="5">(C8+C12+C10)/C5</f>
        <v>6.9548621640248109</v>
      </c>
      <c r="D13" s="11">
        <f t="shared" si="5"/>
        <v>8.2937628176549261</v>
      </c>
      <c r="E13" s="11">
        <f t="shared" si="5"/>
        <v>5.4714086640412001</v>
      </c>
      <c r="F13" s="11">
        <f t="shared" si="5"/>
        <v>5.5562813102119462</v>
      </c>
      <c r="G13" s="11">
        <f t="shared" si="5"/>
        <v>4.5904314582195527</v>
      </c>
      <c r="H13" s="11">
        <f t="shared" si="5"/>
        <v>5.5732861376358249</v>
      </c>
      <c r="I13" s="11">
        <f t="shared" si="5"/>
        <v>5.1996345208845218</v>
      </c>
      <c r="J13" s="11">
        <f t="shared" si="5"/>
        <v>5.7115211267605641</v>
      </c>
      <c r="K13" s="11">
        <f t="shared" si="5"/>
        <v>2.1198453608247423</v>
      </c>
      <c r="L13" s="11">
        <f t="shared" si="5"/>
        <v>2.7185735512630012</v>
      </c>
      <c r="M13" s="11">
        <f t="shared" si="5"/>
        <v>3.4367232249000326</v>
      </c>
      <c r="N13" s="11">
        <f t="shared" si="5"/>
        <v>4.2005513439007585</v>
      </c>
      <c r="O13" s="11">
        <f t="shared" si="5"/>
        <v>3.6215930902111326</v>
      </c>
      <c r="P13" s="11">
        <f t="shared" si="5"/>
        <v>1.9708403361344538</v>
      </c>
      <c r="Q13" s="11">
        <f t="shared" si="5"/>
        <v>0.70286002490660004</v>
      </c>
    </row>
    <row r="14" spans="1:17">
      <c r="A14" t="s">
        <v>10</v>
      </c>
      <c r="B14">
        <v>1.4179999999999999</v>
      </c>
      <c r="C14">
        <v>1.0309999999999999</v>
      </c>
      <c r="D14">
        <v>3223</v>
      </c>
      <c r="E14">
        <v>2.661</v>
      </c>
      <c r="F14">
        <v>2.0369999999999999</v>
      </c>
      <c r="G14">
        <v>1.494</v>
      </c>
      <c r="H14">
        <v>4917</v>
      </c>
      <c r="I14">
        <v>2.6389999999999998</v>
      </c>
      <c r="J14">
        <v>1.569</v>
      </c>
      <c r="K14">
        <v>1.0049999999999999</v>
      </c>
      <c r="L14">
        <v>4.7880000000000003</v>
      </c>
      <c r="M14">
        <v>1.917</v>
      </c>
      <c r="N14">
        <v>7793</v>
      </c>
      <c r="O14">
        <v>1.9530000000000001</v>
      </c>
      <c r="P14">
        <v>1.7589999999999999</v>
      </c>
      <c r="Q14">
        <v>1.1890000000000001</v>
      </c>
    </row>
    <row r="15" spans="1:17">
      <c r="A15" t="s">
        <v>3</v>
      </c>
      <c r="B15">
        <f>B14*10000</f>
        <v>14180</v>
      </c>
      <c r="C15">
        <f t="shared" ref="C15:Q15" si="6">C14*10000</f>
        <v>10310</v>
      </c>
      <c r="D15">
        <v>3223</v>
      </c>
      <c r="E15">
        <f t="shared" si="6"/>
        <v>26610</v>
      </c>
      <c r="F15">
        <f t="shared" si="6"/>
        <v>20370</v>
      </c>
      <c r="G15">
        <f t="shared" si="6"/>
        <v>14940</v>
      </c>
      <c r="H15">
        <v>4917</v>
      </c>
      <c r="I15">
        <f t="shared" si="6"/>
        <v>26389.999999999996</v>
      </c>
      <c r="J15">
        <f t="shared" si="6"/>
        <v>15690</v>
      </c>
      <c r="K15">
        <f t="shared" si="6"/>
        <v>10049.999999999998</v>
      </c>
      <c r="L15">
        <f t="shared" si="6"/>
        <v>47880</v>
      </c>
      <c r="M15">
        <f t="shared" si="6"/>
        <v>19170</v>
      </c>
      <c r="N15">
        <v>7793</v>
      </c>
      <c r="O15">
        <f t="shared" si="6"/>
        <v>19530</v>
      </c>
      <c r="P15">
        <f t="shared" si="6"/>
        <v>17590</v>
      </c>
      <c r="Q15">
        <f t="shared" si="6"/>
        <v>11890</v>
      </c>
    </row>
    <row r="16" spans="1:17">
      <c r="A16" t="s">
        <v>11</v>
      </c>
      <c r="B16">
        <v>1.1970000000000001</v>
      </c>
      <c r="C16">
        <v>1.1659999999999999</v>
      </c>
      <c r="D16">
        <v>1.1759999999999999</v>
      </c>
      <c r="E16">
        <v>1.157</v>
      </c>
      <c r="F16">
        <v>1.1639999999999999</v>
      </c>
      <c r="G16">
        <v>1.123</v>
      </c>
      <c r="H16">
        <v>1.159</v>
      </c>
      <c r="I16">
        <v>1.139</v>
      </c>
      <c r="J16">
        <v>1.1559999999999999</v>
      </c>
      <c r="K16">
        <v>1.161</v>
      </c>
      <c r="L16">
        <v>1.17</v>
      </c>
      <c r="M16">
        <v>5484</v>
      </c>
      <c r="N16">
        <v>5688</v>
      </c>
      <c r="O16">
        <v>5838</v>
      </c>
      <c r="P16">
        <v>5797</v>
      </c>
      <c r="Q16">
        <v>4106</v>
      </c>
    </row>
    <row r="17" spans="1:17">
      <c r="A17" t="s">
        <v>3</v>
      </c>
      <c r="B17">
        <f>B16*10000</f>
        <v>11970</v>
      </c>
      <c r="C17">
        <f t="shared" ref="C17:L17" si="7">C16*10000</f>
        <v>11660</v>
      </c>
      <c r="D17">
        <f t="shared" si="7"/>
        <v>11760</v>
      </c>
      <c r="E17">
        <f t="shared" si="7"/>
        <v>11570</v>
      </c>
      <c r="F17">
        <f t="shared" si="7"/>
        <v>11640</v>
      </c>
      <c r="G17">
        <f t="shared" si="7"/>
        <v>11230</v>
      </c>
      <c r="H17">
        <f t="shared" si="7"/>
        <v>11590</v>
      </c>
      <c r="I17">
        <f t="shared" si="7"/>
        <v>11390</v>
      </c>
      <c r="J17">
        <f t="shared" si="7"/>
        <v>11560</v>
      </c>
      <c r="K17">
        <f t="shared" si="7"/>
        <v>11610</v>
      </c>
      <c r="L17">
        <f t="shared" si="7"/>
        <v>11700</v>
      </c>
      <c r="M17">
        <v>5484</v>
      </c>
      <c r="N17">
        <v>5688</v>
      </c>
      <c r="O17">
        <v>5838</v>
      </c>
      <c r="P17">
        <v>5797</v>
      </c>
      <c r="Q17">
        <v>4106</v>
      </c>
    </row>
    <row r="18" spans="1:17">
      <c r="A18" t="s">
        <v>12</v>
      </c>
      <c r="B18">
        <f>AVERAGE(B17:C17)</f>
        <v>11815</v>
      </c>
      <c r="C18">
        <f t="shared" ref="C18:P18" si="8">AVERAGE(C17:D17)</f>
        <v>11710</v>
      </c>
      <c r="D18">
        <f t="shared" si="8"/>
        <v>11665</v>
      </c>
      <c r="E18">
        <f t="shared" si="8"/>
        <v>11605</v>
      </c>
      <c r="F18">
        <f t="shared" si="8"/>
        <v>11435</v>
      </c>
      <c r="G18">
        <f t="shared" si="8"/>
        <v>11410</v>
      </c>
      <c r="H18">
        <f t="shared" si="8"/>
        <v>11490</v>
      </c>
      <c r="I18">
        <f t="shared" si="8"/>
        <v>11475</v>
      </c>
      <c r="J18">
        <f t="shared" si="8"/>
        <v>11585</v>
      </c>
      <c r="K18">
        <f t="shared" si="8"/>
        <v>11655</v>
      </c>
      <c r="L18">
        <f t="shared" si="8"/>
        <v>8592</v>
      </c>
      <c r="M18">
        <f t="shared" si="8"/>
        <v>5586</v>
      </c>
      <c r="N18">
        <f t="shared" si="8"/>
        <v>5763</v>
      </c>
      <c r="O18">
        <f t="shared" si="8"/>
        <v>5817.5</v>
      </c>
      <c r="P18">
        <f t="shared" si="8"/>
        <v>4951.5</v>
      </c>
      <c r="Q18">
        <f>AVERAGE(Q17:Q17)</f>
        <v>4106</v>
      </c>
    </row>
    <row r="19" spans="1:17">
      <c r="A19" t="s">
        <v>13</v>
      </c>
      <c r="B19">
        <v>29.62</v>
      </c>
      <c r="C19">
        <v>29.14</v>
      </c>
      <c r="D19">
        <v>27.8</v>
      </c>
      <c r="E19">
        <v>27.28</v>
      </c>
      <c r="F19">
        <v>26.64</v>
      </c>
      <c r="G19">
        <v>25.45</v>
      </c>
      <c r="H19">
        <v>25.76</v>
      </c>
      <c r="I19">
        <v>24.81</v>
      </c>
      <c r="J19">
        <v>24.13</v>
      </c>
      <c r="K19">
        <v>14.62</v>
      </c>
      <c r="L19">
        <v>13.55</v>
      </c>
      <c r="M19">
        <v>8.7490000000000006</v>
      </c>
      <c r="N19">
        <v>7.6289999999999996</v>
      </c>
      <c r="O19">
        <v>6.8330000000000002</v>
      </c>
      <c r="P19">
        <v>4.88</v>
      </c>
      <c r="Q19">
        <v>3.1339999999999999</v>
      </c>
    </row>
    <row r="20" spans="1:17">
      <c r="A20" t="s">
        <v>3</v>
      </c>
      <c r="B20">
        <f>B19*10000</f>
        <v>296200</v>
      </c>
      <c r="C20">
        <f t="shared" ref="C20:Q20" si="9">C19*10000</f>
        <v>291400</v>
      </c>
      <c r="D20">
        <f t="shared" si="9"/>
        <v>278000</v>
      </c>
      <c r="E20">
        <f t="shared" si="9"/>
        <v>272800</v>
      </c>
      <c r="F20">
        <f t="shared" si="9"/>
        <v>266400</v>
      </c>
      <c r="G20">
        <f t="shared" si="9"/>
        <v>254500</v>
      </c>
      <c r="H20">
        <f t="shared" si="9"/>
        <v>257600.00000000003</v>
      </c>
      <c r="I20">
        <f t="shared" si="9"/>
        <v>248100</v>
      </c>
      <c r="J20">
        <f t="shared" si="9"/>
        <v>241300</v>
      </c>
      <c r="K20">
        <f t="shared" si="9"/>
        <v>146200</v>
      </c>
      <c r="L20">
        <f t="shared" si="9"/>
        <v>135500</v>
      </c>
      <c r="M20">
        <f t="shared" si="9"/>
        <v>87490</v>
      </c>
      <c r="N20">
        <f t="shared" si="9"/>
        <v>76290</v>
      </c>
      <c r="O20">
        <f t="shared" si="9"/>
        <v>68330</v>
      </c>
      <c r="P20">
        <f t="shared" si="9"/>
        <v>48800</v>
      </c>
      <c r="Q20">
        <f t="shared" si="9"/>
        <v>31340</v>
      </c>
    </row>
    <row r="21" spans="1:17">
      <c r="A21" t="s">
        <v>14</v>
      </c>
      <c r="B21">
        <f>AVERAGE(B20:C20)</f>
        <v>293800</v>
      </c>
      <c r="C21">
        <f t="shared" ref="C21:P21" si="10">AVERAGE(C20:D20)</f>
        <v>284700</v>
      </c>
      <c r="D21">
        <f t="shared" si="10"/>
        <v>275400</v>
      </c>
      <c r="E21">
        <f t="shared" si="10"/>
        <v>269600</v>
      </c>
      <c r="F21">
        <f t="shared" si="10"/>
        <v>260450</v>
      </c>
      <c r="G21">
        <f t="shared" si="10"/>
        <v>256050</v>
      </c>
      <c r="H21">
        <f t="shared" si="10"/>
        <v>252850</v>
      </c>
      <c r="I21">
        <f t="shared" si="10"/>
        <v>244700</v>
      </c>
      <c r="J21">
        <f t="shared" si="10"/>
        <v>193750</v>
      </c>
      <c r="K21">
        <f t="shared" si="10"/>
        <v>140850</v>
      </c>
      <c r="L21">
        <f t="shared" si="10"/>
        <v>111495</v>
      </c>
      <c r="M21">
        <f t="shared" si="10"/>
        <v>81890</v>
      </c>
      <c r="N21">
        <f t="shared" si="10"/>
        <v>72310</v>
      </c>
      <c r="O21">
        <f t="shared" si="10"/>
        <v>58565</v>
      </c>
      <c r="P21">
        <f t="shared" si="10"/>
        <v>40070</v>
      </c>
      <c r="Q21">
        <f>AVERAGE(Q20:Q20)</f>
        <v>31340</v>
      </c>
    </row>
    <row r="22" spans="1:17">
      <c r="A22" s="10" t="s">
        <v>15</v>
      </c>
      <c r="B22" s="11">
        <f>B15/(B18+B21)</f>
        <v>4.6398246159383538E-2</v>
      </c>
      <c r="C22" s="11">
        <f t="shared" ref="C22:Q22" si="11">C15/(C18+C21)</f>
        <v>3.4782902061333963E-2</v>
      </c>
      <c r="D22" s="11">
        <f t="shared" si="11"/>
        <v>1.1227422360789368E-2</v>
      </c>
      <c r="E22" s="11">
        <f t="shared" si="11"/>
        <v>9.4628473889155601E-2</v>
      </c>
      <c r="F22" s="11">
        <f t="shared" si="11"/>
        <v>7.4921382202033954E-2</v>
      </c>
      <c r="G22" s="11">
        <f t="shared" si="11"/>
        <v>5.5858820010468858E-2</v>
      </c>
      <c r="H22" s="11">
        <f t="shared" si="11"/>
        <v>1.8601044109858515E-2</v>
      </c>
      <c r="I22" s="11">
        <f t="shared" si="11"/>
        <v>0.10301551673660582</v>
      </c>
      <c r="J22" s="11">
        <f t="shared" si="11"/>
        <v>7.6411717437358459E-2</v>
      </c>
      <c r="K22" s="11">
        <f t="shared" si="11"/>
        <v>6.5899478705616202E-2</v>
      </c>
      <c r="L22" s="11">
        <f t="shared" si="11"/>
        <v>0.39871093457243501</v>
      </c>
      <c r="M22" s="11">
        <f t="shared" si="11"/>
        <v>0.21914582285426859</v>
      </c>
      <c r="N22" s="11">
        <f t="shared" si="11"/>
        <v>9.9816838087430998E-2</v>
      </c>
      <c r="O22" s="11">
        <f t="shared" si="11"/>
        <v>0.3033432998097309</v>
      </c>
      <c r="P22" s="11">
        <f t="shared" si="11"/>
        <v>0.39070222005042038</v>
      </c>
      <c r="Q22" s="11">
        <f t="shared" si="11"/>
        <v>0.33543982395756927</v>
      </c>
    </row>
    <row r="23" spans="1:17">
      <c r="A23" t="s">
        <v>16</v>
      </c>
      <c r="B23">
        <v>5.5</v>
      </c>
      <c r="C23">
        <v>3.48</v>
      </c>
      <c r="D23">
        <v>7093</v>
      </c>
      <c r="E23">
        <v>10.66</v>
      </c>
      <c r="F23">
        <v>7.6120000000000001</v>
      </c>
      <c r="G23">
        <v>5.4359999999999999</v>
      </c>
      <c r="H23">
        <v>1.927</v>
      </c>
      <c r="I23">
        <v>10.220000000000001</v>
      </c>
      <c r="J23">
        <v>6.9589999999999996</v>
      </c>
      <c r="K23">
        <v>4.8769999999999998</v>
      </c>
      <c r="L23">
        <v>5.9059999999999997</v>
      </c>
      <c r="M23">
        <v>3.4620000000000002</v>
      </c>
      <c r="N23">
        <v>1.4810000000000001</v>
      </c>
      <c r="O23">
        <v>4.3609999999999998</v>
      </c>
      <c r="P23">
        <v>5.4450000000000003</v>
      </c>
      <c r="Q23">
        <v>5.984</v>
      </c>
    </row>
    <row r="24" spans="1:17">
      <c r="A24" t="s">
        <v>3</v>
      </c>
      <c r="B24">
        <f>B23*10000</f>
        <v>55000</v>
      </c>
      <c r="C24">
        <f t="shared" ref="C24:Q24" si="12">C23*10000</f>
        <v>34800</v>
      </c>
      <c r="D24">
        <v>7093</v>
      </c>
      <c r="E24">
        <f t="shared" si="12"/>
        <v>106600</v>
      </c>
      <c r="F24">
        <f t="shared" si="12"/>
        <v>76120</v>
      </c>
      <c r="G24">
        <f t="shared" si="12"/>
        <v>54360</v>
      </c>
      <c r="H24">
        <f t="shared" si="12"/>
        <v>19270</v>
      </c>
      <c r="I24">
        <f t="shared" si="12"/>
        <v>102200</v>
      </c>
      <c r="J24">
        <f t="shared" si="12"/>
        <v>69590</v>
      </c>
      <c r="K24">
        <f t="shared" si="12"/>
        <v>48770</v>
      </c>
      <c r="L24">
        <f t="shared" si="12"/>
        <v>59060</v>
      </c>
      <c r="M24">
        <f t="shared" si="12"/>
        <v>34620</v>
      </c>
      <c r="N24">
        <f t="shared" si="12"/>
        <v>14810.000000000002</v>
      </c>
      <c r="O24">
        <f t="shared" si="12"/>
        <v>43610</v>
      </c>
      <c r="P24">
        <f t="shared" si="12"/>
        <v>54450</v>
      </c>
      <c r="Q24">
        <f t="shared" si="12"/>
        <v>59840</v>
      </c>
    </row>
    <row r="25" spans="1:17">
      <c r="A25" t="s">
        <v>17</v>
      </c>
      <c r="B25">
        <v>1.599</v>
      </c>
      <c r="C25">
        <v>1.169</v>
      </c>
      <c r="D25">
        <v>3716</v>
      </c>
      <c r="E25">
        <v>2.9950000000000001</v>
      </c>
      <c r="F25">
        <v>2.2709999999999999</v>
      </c>
      <c r="G25">
        <v>1.675</v>
      </c>
      <c r="H25">
        <v>5547</v>
      </c>
      <c r="I25">
        <v>3</v>
      </c>
      <c r="J25">
        <v>1.794</v>
      </c>
      <c r="K25">
        <v>1.167</v>
      </c>
      <c r="L25">
        <v>5.5709999999999997</v>
      </c>
      <c r="M25">
        <v>2.0779999999999998</v>
      </c>
      <c r="N25">
        <v>9272</v>
      </c>
      <c r="O25">
        <v>2.0369999999999999</v>
      </c>
      <c r="P25">
        <v>1.9039999999999999</v>
      </c>
      <c r="Q25">
        <v>1.1870000000000001</v>
      </c>
    </row>
    <row r="26" spans="1:17">
      <c r="A26" t="s">
        <v>3</v>
      </c>
      <c r="B26">
        <f>B25*10000</f>
        <v>15990</v>
      </c>
      <c r="C26">
        <f t="shared" ref="C26:Q26" si="13">C25*10000</f>
        <v>11690</v>
      </c>
      <c r="D26">
        <v>3716</v>
      </c>
      <c r="E26">
        <f t="shared" si="13"/>
        <v>29950</v>
      </c>
      <c r="F26">
        <f t="shared" si="13"/>
        <v>22710</v>
      </c>
      <c r="G26">
        <f t="shared" si="13"/>
        <v>16750</v>
      </c>
      <c r="H26">
        <v>5547</v>
      </c>
      <c r="I26">
        <f t="shared" si="13"/>
        <v>30000</v>
      </c>
      <c r="J26">
        <f t="shared" si="13"/>
        <v>17940</v>
      </c>
      <c r="K26">
        <f t="shared" si="13"/>
        <v>11670</v>
      </c>
      <c r="L26">
        <f t="shared" si="13"/>
        <v>55710</v>
      </c>
      <c r="M26">
        <f t="shared" si="13"/>
        <v>20780</v>
      </c>
      <c r="N26">
        <v>9272</v>
      </c>
      <c r="O26">
        <f t="shared" si="13"/>
        <v>20370</v>
      </c>
      <c r="P26">
        <f t="shared" si="13"/>
        <v>19040</v>
      </c>
      <c r="Q26">
        <f t="shared" si="13"/>
        <v>11870</v>
      </c>
    </row>
    <row r="27" spans="1:17">
      <c r="A27" s="10" t="s">
        <v>18</v>
      </c>
      <c r="B27" s="11">
        <f>B26/B24</f>
        <v>0.29072727272727272</v>
      </c>
      <c r="C27" s="11">
        <f t="shared" ref="C27:Q27" si="14">C26/C24</f>
        <v>0.33591954022988507</v>
      </c>
      <c r="D27" s="11">
        <f t="shared" si="14"/>
        <v>0.52389679966163827</v>
      </c>
      <c r="E27" s="11">
        <f t="shared" si="14"/>
        <v>0.28095684803001875</v>
      </c>
      <c r="F27" s="11">
        <f t="shared" si="14"/>
        <v>0.29834471886495006</v>
      </c>
      <c r="G27" s="11">
        <f t="shared" si="14"/>
        <v>0.30813097866077999</v>
      </c>
      <c r="H27" s="11">
        <f t="shared" si="14"/>
        <v>0.28785677218474315</v>
      </c>
      <c r="I27" s="11">
        <f t="shared" si="14"/>
        <v>0.29354207436399216</v>
      </c>
      <c r="J27" s="11">
        <f t="shared" si="14"/>
        <v>0.25779566029601952</v>
      </c>
      <c r="K27" s="11">
        <f t="shared" si="14"/>
        <v>0.239286446586016</v>
      </c>
      <c r="L27" s="11">
        <f t="shared" si="14"/>
        <v>0.94327802235015235</v>
      </c>
      <c r="M27" s="11">
        <f t="shared" si="14"/>
        <v>0.6002310803004044</v>
      </c>
      <c r="N27" s="11">
        <f t="shared" si="14"/>
        <v>0.62606347062795398</v>
      </c>
      <c r="O27" s="11">
        <f t="shared" si="14"/>
        <v>0.46709470304975925</v>
      </c>
      <c r="P27" s="11">
        <f t="shared" si="14"/>
        <v>0.34967860422405878</v>
      </c>
      <c r="Q27" s="11">
        <f t="shared" si="14"/>
        <v>0.19836229946524064</v>
      </c>
    </row>
    <row r="28" spans="1:17">
      <c r="A28" t="s">
        <v>19</v>
      </c>
      <c r="B28">
        <v>8.11</v>
      </c>
      <c r="C28">
        <v>4.0679999999999996</v>
      </c>
      <c r="D28">
        <v>3.419</v>
      </c>
      <c r="E28">
        <v>4.4580000000000002</v>
      </c>
      <c r="F28">
        <v>4.2779999999999996</v>
      </c>
      <c r="G28">
        <v>4.7850000000000001</v>
      </c>
      <c r="H28">
        <v>4.1959999999999997</v>
      </c>
      <c r="I28">
        <v>4.3949999999999996</v>
      </c>
      <c r="J28">
        <v>3.996</v>
      </c>
      <c r="K28">
        <v>4.0709999999999997</v>
      </c>
      <c r="L28">
        <v>3.1890000000000001</v>
      </c>
      <c r="M28">
        <v>1.474</v>
      </c>
      <c r="N28">
        <v>1.4390000000000001</v>
      </c>
      <c r="O28">
        <v>1.625</v>
      </c>
      <c r="P28">
        <v>1.77</v>
      </c>
      <c r="Q28">
        <v>2.0169999999999999</v>
      </c>
    </row>
    <row r="29" spans="1:17">
      <c r="A29" t="s">
        <v>3</v>
      </c>
      <c r="B29">
        <f>B28*10000</f>
        <v>81100</v>
      </c>
      <c r="C29">
        <f t="shared" ref="C29:Q29" si="15">C28*10000</f>
        <v>40679.999999999993</v>
      </c>
      <c r="D29">
        <f t="shared" si="15"/>
        <v>34190</v>
      </c>
      <c r="E29">
        <f t="shared" si="15"/>
        <v>44580</v>
      </c>
      <c r="F29">
        <f t="shared" si="15"/>
        <v>42779.999999999993</v>
      </c>
      <c r="G29">
        <f t="shared" si="15"/>
        <v>47850</v>
      </c>
      <c r="H29">
        <f t="shared" si="15"/>
        <v>41960</v>
      </c>
      <c r="I29">
        <f t="shared" si="15"/>
        <v>43949.999999999993</v>
      </c>
      <c r="J29">
        <f t="shared" si="15"/>
        <v>39960</v>
      </c>
      <c r="K29">
        <f t="shared" si="15"/>
        <v>40710</v>
      </c>
      <c r="L29">
        <f t="shared" si="15"/>
        <v>31890</v>
      </c>
      <c r="M29">
        <f t="shared" si="15"/>
        <v>14740</v>
      </c>
      <c r="N29">
        <f t="shared" si="15"/>
        <v>14390</v>
      </c>
      <c r="O29">
        <f t="shared" si="15"/>
        <v>16250</v>
      </c>
      <c r="P29">
        <f t="shared" si="15"/>
        <v>17700</v>
      </c>
      <c r="Q29">
        <f t="shared" si="15"/>
        <v>20170</v>
      </c>
    </row>
    <row r="30" spans="1:17">
      <c r="A30" t="s">
        <v>13</v>
      </c>
      <c r="B30">
        <v>29.62</v>
      </c>
      <c r="C30">
        <v>29.14</v>
      </c>
      <c r="D30">
        <v>27.8</v>
      </c>
      <c r="E30">
        <v>27.28</v>
      </c>
      <c r="F30">
        <v>26.64</v>
      </c>
      <c r="G30">
        <v>25.45</v>
      </c>
      <c r="H30">
        <v>25.76</v>
      </c>
      <c r="I30">
        <v>24.81</v>
      </c>
      <c r="J30">
        <v>24.13</v>
      </c>
      <c r="K30">
        <v>14.62</v>
      </c>
      <c r="L30">
        <v>13.55</v>
      </c>
      <c r="M30">
        <v>8.7490000000000006</v>
      </c>
      <c r="N30">
        <v>7.6289999999999996</v>
      </c>
      <c r="O30">
        <v>6.8330000000000002</v>
      </c>
      <c r="P30">
        <v>4.88</v>
      </c>
      <c r="Q30">
        <v>3.1339999999999999</v>
      </c>
    </row>
    <row r="31" spans="1:17">
      <c r="A31" t="s">
        <v>3</v>
      </c>
      <c r="B31">
        <f>B30*10000</f>
        <v>296200</v>
      </c>
      <c r="C31">
        <f t="shared" ref="C31:Q31" si="16">C30*10000</f>
        <v>291400</v>
      </c>
      <c r="D31">
        <f t="shared" si="16"/>
        <v>278000</v>
      </c>
      <c r="E31">
        <f t="shared" si="16"/>
        <v>272800</v>
      </c>
      <c r="F31">
        <f t="shared" si="16"/>
        <v>266400</v>
      </c>
      <c r="G31">
        <f t="shared" si="16"/>
        <v>254500</v>
      </c>
      <c r="H31">
        <f t="shared" si="16"/>
        <v>257600.00000000003</v>
      </c>
      <c r="I31">
        <f t="shared" si="16"/>
        <v>248100</v>
      </c>
      <c r="J31">
        <f t="shared" si="16"/>
        <v>241300</v>
      </c>
      <c r="K31">
        <f t="shared" si="16"/>
        <v>146200</v>
      </c>
      <c r="L31">
        <f t="shared" si="16"/>
        <v>135500</v>
      </c>
      <c r="M31">
        <f t="shared" si="16"/>
        <v>87490</v>
      </c>
      <c r="N31">
        <f t="shared" si="16"/>
        <v>76290</v>
      </c>
      <c r="O31">
        <f t="shared" si="16"/>
        <v>68330</v>
      </c>
      <c r="P31">
        <f t="shared" si="16"/>
        <v>48800</v>
      </c>
      <c r="Q31">
        <f t="shared" si="16"/>
        <v>31340</v>
      </c>
    </row>
    <row r="32" spans="1:17">
      <c r="A32" s="10" t="s">
        <v>20</v>
      </c>
      <c r="B32" s="11">
        <f>B29/B31</f>
        <v>0.27380148548278188</v>
      </c>
      <c r="C32" s="11">
        <f t="shared" ref="C32:Q32" si="17">C29/C31</f>
        <v>0.13960192175703498</v>
      </c>
      <c r="D32" s="11">
        <f t="shared" si="17"/>
        <v>0.12298561151079136</v>
      </c>
      <c r="E32" s="11">
        <f t="shared" si="17"/>
        <v>0.16341642228739003</v>
      </c>
      <c r="F32" s="11">
        <f t="shared" si="17"/>
        <v>0.16058558558558556</v>
      </c>
      <c r="G32" s="11">
        <f t="shared" si="17"/>
        <v>0.18801571709233791</v>
      </c>
      <c r="H32" s="11">
        <f t="shared" si="17"/>
        <v>0.16288819875776395</v>
      </c>
      <c r="I32" s="11">
        <f t="shared" si="17"/>
        <v>0.17714631197097941</v>
      </c>
      <c r="J32" s="11">
        <f t="shared" si="17"/>
        <v>0.16560298383754662</v>
      </c>
      <c r="K32" s="11">
        <f t="shared" si="17"/>
        <v>0.27845417236662107</v>
      </c>
      <c r="L32" s="11">
        <f t="shared" si="17"/>
        <v>0.23535055350553505</v>
      </c>
      <c r="M32" s="11">
        <f t="shared" si="17"/>
        <v>0.16847639730254887</v>
      </c>
      <c r="N32" s="11">
        <f t="shared" si="17"/>
        <v>0.18862236203958579</v>
      </c>
      <c r="O32" s="11">
        <f t="shared" si="17"/>
        <v>0.23781647885262697</v>
      </c>
      <c r="P32" s="11">
        <f t="shared" si="17"/>
        <v>0.36270491803278687</v>
      </c>
      <c r="Q32" s="11">
        <f t="shared" si="17"/>
        <v>0.64358647096362476</v>
      </c>
    </row>
    <row r="33" spans="1:17">
      <c r="A33" s="10" t="s">
        <v>21</v>
      </c>
      <c r="B33" s="11">
        <v>38.817833466666663</v>
      </c>
      <c r="C33" s="11">
        <v>46.197575984848484</v>
      </c>
      <c r="D33" s="11">
        <v>36.38881342372882</v>
      </c>
      <c r="E33" s="11">
        <v>37.229137810344831</v>
      </c>
      <c r="F33" s="11">
        <v>35.849672098360656</v>
      </c>
      <c r="G33" s="11">
        <v>37.975538415384612</v>
      </c>
      <c r="H33" s="11">
        <v>37.260172431034476</v>
      </c>
      <c r="I33" s="11">
        <v>33.593793068965518</v>
      </c>
      <c r="J33" s="11">
        <v>35.25533325</v>
      </c>
      <c r="K33" s="11">
        <v>47.67263152631579</v>
      </c>
      <c r="L33" s="11" t="s">
        <v>22</v>
      </c>
      <c r="M33" s="11" t="s">
        <v>22</v>
      </c>
      <c r="N33" s="11" t="s">
        <v>22</v>
      </c>
      <c r="O33" s="11" t="s">
        <v>22</v>
      </c>
      <c r="P33" s="11" t="s">
        <v>22</v>
      </c>
      <c r="Q33" s="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A431-74C3-44ED-9E9B-A6BBF1C2A744}">
  <dimension ref="A1:Q565"/>
  <sheetViews>
    <sheetView workbookViewId="0">
      <selection activeCell="G27" sqref="G27:P27"/>
    </sheetView>
  </sheetViews>
  <sheetFormatPr defaultRowHeight="1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>
      <c r="A1" s="12" t="s">
        <v>23</v>
      </c>
      <c r="B1" s="12" t="s">
        <v>24</v>
      </c>
      <c r="C1" t="s">
        <v>25</v>
      </c>
      <c r="D1" t="s">
        <v>26</v>
      </c>
      <c r="E1" t="s">
        <v>27</v>
      </c>
    </row>
    <row r="2" spans="1:5">
      <c r="A2" s="13">
        <v>43346</v>
      </c>
      <c r="B2" s="12">
        <v>54.830002</v>
      </c>
      <c r="C2">
        <f>YEAR(A2)</f>
        <v>2018</v>
      </c>
      <c r="D2">
        <f>ROUNDUP(MONTH(A2)/3,0)</f>
        <v>3</v>
      </c>
      <c r="E2">
        <f>ROUND((D2/2),0)</f>
        <v>2</v>
      </c>
    </row>
    <row r="3" spans="1:5">
      <c r="A3" s="13">
        <v>43347</v>
      </c>
      <c r="B3" s="12">
        <v>54.400002000000001</v>
      </c>
      <c r="C3">
        <f t="shared" ref="C3:C66" si="0">YEAR(A3)</f>
        <v>2018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3">
        <v>43348</v>
      </c>
      <c r="B4" s="12">
        <v>54.849997999999999</v>
      </c>
      <c r="C4">
        <f t="shared" si="0"/>
        <v>2018</v>
      </c>
      <c r="D4">
        <f t="shared" si="1"/>
        <v>3</v>
      </c>
      <c r="E4">
        <f t="shared" si="2"/>
        <v>2</v>
      </c>
    </row>
    <row r="5" spans="1:5">
      <c r="A5" s="13">
        <v>43349</v>
      </c>
      <c r="B5" s="12">
        <v>54.110000999999997</v>
      </c>
      <c r="C5">
        <f t="shared" si="0"/>
        <v>2018</v>
      </c>
      <c r="D5">
        <f t="shared" si="1"/>
        <v>3</v>
      </c>
      <c r="E5">
        <f t="shared" si="2"/>
        <v>2</v>
      </c>
    </row>
    <row r="6" spans="1:5">
      <c r="A6" s="13">
        <v>43350</v>
      </c>
      <c r="B6" s="12">
        <v>51.740001999999997</v>
      </c>
      <c r="C6">
        <f t="shared" si="0"/>
        <v>2018</v>
      </c>
      <c r="D6">
        <f t="shared" si="1"/>
        <v>3</v>
      </c>
      <c r="E6">
        <f t="shared" si="2"/>
        <v>2</v>
      </c>
    </row>
    <row r="7" spans="1:5">
      <c r="A7" s="13">
        <v>43353</v>
      </c>
      <c r="B7" s="12">
        <v>51.259998000000003</v>
      </c>
      <c r="C7">
        <f t="shared" si="0"/>
        <v>2018</v>
      </c>
      <c r="D7">
        <f t="shared" si="1"/>
        <v>3</v>
      </c>
      <c r="E7">
        <f t="shared" si="2"/>
        <v>2</v>
      </c>
    </row>
    <row r="8" spans="1:5">
      <c r="A8" s="13">
        <v>43354</v>
      </c>
      <c r="B8" s="12">
        <v>50.18</v>
      </c>
      <c r="C8">
        <f t="shared" si="0"/>
        <v>2018</v>
      </c>
      <c r="D8">
        <f t="shared" si="1"/>
        <v>3</v>
      </c>
      <c r="E8">
        <f t="shared" si="2"/>
        <v>2</v>
      </c>
    </row>
    <row r="9" spans="1:5">
      <c r="A9" s="13">
        <v>43355</v>
      </c>
      <c r="B9" s="12">
        <v>49.16</v>
      </c>
      <c r="C9">
        <f t="shared" si="0"/>
        <v>2018</v>
      </c>
      <c r="D9">
        <f t="shared" si="1"/>
        <v>3</v>
      </c>
      <c r="E9">
        <f t="shared" si="2"/>
        <v>2</v>
      </c>
    </row>
    <row r="10" spans="1:5">
      <c r="A10" s="13">
        <v>43356</v>
      </c>
      <c r="B10" s="12">
        <v>49.25</v>
      </c>
      <c r="C10">
        <f t="shared" si="0"/>
        <v>2018</v>
      </c>
      <c r="D10">
        <f t="shared" si="1"/>
        <v>3</v>
      </c>
      <c r="E10">
        <f t="shared" si="2"/>
        <v>2</v>
      </c>
    </row>
    <row r="11" spans="1:5">
      <c r="A11" s="13">
        <v>43357</v>
      </c>
      <c r="B11" s="12">
        <v>45</v>
      </c>
      <c r="C11">
        <f t="shared" si="0"/>
        <v>2018</v>
      </c>
      <c r="D11">
        <f t="shared" si="1"/>
        <v>3</v>
      </c>
      <c r="E11">
        <f t="shared" si="2"/>
        <v>2</v>
      </c>
    </row>
    <row r="12" spans="1:5">
      <c r="A12" s="13">
        <v>43360</v>
      </c>
      <c r="B12" s="12">
        <v>43.950001</v>
      </c>
      <c r="C12">
        <f t="shared" si="0"/>
        <v>2018</v>
      </c>
      <c r="D12">
        <f t="shared" si="1"/>
        <v>3</v>
      </c>
      <c r="E12">
        <f t="shared" si="2"/>
        <v>2</v>
      </c>
    </row>
    <row r="13" spans="1:5">
      <c r="A13" s="13">
        <v>43361</v>
      </c>
      <c r="B13" s="12">
        <v>44.889999000000003</v>
      </c>
      <c r="C13">
        <f t="shared" si="0"/>
        <v>2018</v>
      </c>
      <c r="D13">
        <f t="shared" si="1"/>
        <v>3</v>
      </c>
      <c r="E13">
        <f t="shared" si="2"/>
        <v>2</v>
      </c>
    </row>
    <row r="14" spans="1:5">
      <c r="A14" s="13">
        <v>43362</v>
      </c>
      <c r="B14" s="12">
        <v>44.209999000000003</v>
      </c>
      <c r="C14">
        <f t="shared" si="0"/>
        <v>2018</v>
      </c>
      <c r="D14">
        <f t="shared" si="1"/>
        <v>3</v>
      </c>
      <c r="E14">
        <f t="shared" si="2"/>
        <v>2</v>
      </c>
    </row>
    <row r="15" spans="1:5">
      <c r="A15" s="13">
        <v>43363</v>
      </c>
      <c r="B15" s="12">
        <v>42.52</v>
      </c>
      <c r="C15">
        <f t="shared" si="0"/>
        <v>2018</v>
      </c>
      <c r="D15">
        <f t="shared" si="1"/>
        <v>3</v>
      </c>
      <c r="E15">
        <f t="shared" si="2"/>
        <v>2</v>
      </c>
    </row>
    <row r="16" spans="1:5">
      <c r="A16" s="13">
        <v>43364</v>
      </c>
      <c r="B16" s="12">
        <v>43.009998000000003</v>
      </c>
      <c r="C16">
        <f t="shared" si="0"/>
        <v>2018</v>
      </c>
      <c r="D16">
        <f t="shared" si="1"/>
        <v>3</v>
      </c>
      <c r="E16">
        <f t="shared" si="2"/>
        <v>2</v>
      </c>
    </row>
    <row r="17" spans="1:17">
      <c r="A17" s="13">
        <v>43368</v>
      </c>
      <c r="B17" s="12">
        <v>43.279998999999997</v>
      </c>
      <c r="C17">
        <f t="shared" si="0"/>
        <v>2018</v>
      </c>
      <c r="D17">
        <f t="shared" si="1"/>
        <v>3</v>
      </c>
      <c r="E17">
        <f t="shared" si="2"/>
        <v>2</v>
      </c>
    </row>
    <row r="18" spans="1:17">
      <c r="A18" s="13">
        <v>43369</v>
      </c>
      <c r="B18" s="12">
        <v>43.279998999999997</v>
      </c>
      <c r="C18">
        <f t="shared" si="0"/>
        <v>2018</v>
      </c>
      <c r="D18">
        <f t="shared" si="1"/>
        <v>3</v>
      </c>
      <c r="E18">
        <f t="shared" si="2"/>
        <v>2</v>
      </c>
      <c r="G18" s="14" t="s">
        <v>28</v>
      </c>
      <c r="H18" s="14" t="s">
        <v>25</v>
      </c>
    </row>
    <row r="19" spans="1:17">
      <c r="A19" s="13">
        <v>43370</v>
      </c>
      <c r="B19" s="12">
        <v>42.900002000000001</v>
      </c>
      <c r="C19">
        <f t="shared" si="0"/>
        <v>2018</v>
      </c>
      <c r="D19">
        <f t="shared" si="1"/>
        <v>3</v>
      </c>
      <c r="E19">
        <f t="shared" si="2"/>
        <v>2</v>
      </c>
      <c r="G19" s="14" t="s">
        <v>26</v>
      </c>
      <c r="H19">
        <v>2018</v>
      </c>
      <c r="I19">
        <v>2019</v>
      </c>
      <c r="J19">
        <v>2020</v>
      </c>
      <c r="K19" t="s">
        <v>29</v>
      </c>
      <c r="L19" t="s">
        <v>30</v>
      </c>
    </row>
    <row r="20" spans="1:17">
      <c r="A20" s="13">
        <v>43371</v>
      </c>
      <c r="B20" s="12">
        <v>42.959999000000003</v>
      </c>
      <c r="C20">
        <f t="shared" si="0"/>
        <v>2018</v>
      </c>
      <c r="D20">
        <f t="shared" si="1"/>
        <v>3</v>
      </c>
      <c r="E20">
        <f t="shared" si="2"/>
        <v>2</v>
      </c>
      <c r="G20" t="s">
        <v>29</v>
      </c>
      <c r="H20" s="15"/>
      <c r="I20" s="15"/>
      <c r="J20" s="15"/>
      <c r="K20" s="15"/>
      <c r="L20" s="15"/>
    </row>
    <row r="21" spans="1:17">
      <c r="A21" s="13">
        <v>43381</v>
      </c>
      <c r="B21" s="12">
        <v>38.909999999999997</v>
      </c>
      <c r="C21">
        <f t="shared" si="0"/>
        <v>2018</v>
      </c>
      <c r="D21">
        <f t="shared" si="1"/>
        <v>4</v>
      </c>
      <c r="E21">
        <f t="shared" si="2"/>
        <v>2</v>
      </c>
      <c r="G21">
        <v>4</v>
      </c>
      <c r="H21" s="15">
        <v>35.25533325</v>
      </c>
      <c r="I21" s="15">
        <v>35.849672098360656</v>
      </c>
      <c r="J21" s="15">
        <v>38.817833466666663</v>
      </c>
      <c r="K21" s="15"/>
      <c r="L21" s="15">
        <v>36.636574591160226</v>
      </c>
    </row>
    <row r="22" spans="1:17">
      <c r="A22" s="13">
        <v>43382</v>
      </c>
      <c r="B22" s="12">
        <v>39.139999000000003</v>
      </c>
      <c r="C22">
        <f t="shared" si="0"/>
        <v>2018</v>
      </c>
      <c r="D22">
        <f t="shared" si="1"/>
        <v>4</v>
      </c>
      <c r="E22">
        <f t="shared" si="2"/>
        <v>2</v>
      </c>
      <c r="G22">
        <v>3</v>
      </c>
      <c r="H22" s="15">
        <v>47.67263152631579</v>
      </c>
      <c r="I22" s="15">
        <v>37.975538415384612</v>
      </c>
      <c r="J22" s="15">
        <v>46.197575984848484</v>
      </c>
      <c r="K22" s="15"/>
      <c r="L22" s="15">
        <v>42.821533406666653</v>
      </c>
    </row>
    <row r="23" spans="1:17">
      <c r="A23" s="13">
        <v>43383</v>
      </c>
      <c r="B23" s="12">
        <v>39.369999</v>
      </c>
      <c r="C23">
        <f t="shared" si="0"/>
        <v>2018</v>
      </c>
      <c r="D23">
        <f t="shared" si="1"/>
        <v>4</v>
      </c>
      <c r="E23">
        <f t="shared" si="2"/>
        <v>2</v>
      </c>
      <c r="G23">
        <v>2</v>
      </c>
      <c r="H23" s="15"/>
      <c r="I23" s="15">
        <v>37.260172431034476</v>
      </c>
      <c r="J23" s="15">
        <v>36.38881342372882</v>
      </c>
      <c r="K23" s="15"/>
      <c r="L23" s="15">
        <v>36.820769170940167</v>
      </c>
    </row>
    <row r="24" spans="1:17">
      <c r="A24" s="13">
        <v>43384</v>
      </c>
      <c r="B24" s="12">
        <v>35.43</v>
      </c>
      <c r="C24">
        <f t="shared" si="0"/>
        <v>2018</v>
      </c>
      <c r="D24">
        <f t="shared" si="1"/>
        <v>4</v>
      </c>
      <c r="E24">
        <f t="shared" si="2"/>
        <v>2</v>
      </c>
      <c r="G24">
        <v>1</v>
      </c>
      <c r="H24" s="15"/>
      <c r="I24" s="15">
        <v>33.593793068965518</v>
      </c>
      <c r="J24" s="15">
        <v>37.229137810344831</v>
      </c>
      <c r="K24" s="15"/>
      <c r="L24" s="15">
        <v>35.411465439655167</v>
      </c>
    </row>
    <row r="25" spans="1:17">
      <c r="A25" s="13">
        <v>43385</v>
      </c>
      <c r="B25" s="12">
        <v>34.900002000000001</v>
      </c>
      <c r="C25">
        <f t="shared" si="0"/>
        <v>2018</v>
      </c>
      <c r="D25">
        <f t="shared" si="1"/>
        <v>4</v>
      </c>
      <c r="E25">
        <f t="shared" si="2"/>
        <v>2</v>
      </c>
      <c r="G25" t="s">
        <v>30</v>
      </c>
      <c r="H25" s="15">
        <v>38.241772075949363</v>
      </c>
      <c r="I25" s="15">
        <v>36.218057826446277</v>
      </c>
      <c r="J25" s="15">
        <v>39.853251061728393</v>
      </c>
      <c r="K25" s="15"/>
      <c r="L25" s="15">
        <v>38.067748219858153</v>
      </c>
    </row>
    <row r="26" spans="1:17">
      <c r="A26" s="13">
        <v>43388</v>
      </c>
      <c r="B26" s="12">
        <v>34.509998000000003</v>
      </c>
      <c r="C26">
        <f t="shared" si="0"/>
        <v>2018</v>
      </c>
      <c r="D26">
        <f t="shared" si="1"/>
        <v>4</v>
      </c>
      <c r="E26">
        <f t="shared" si="2"/>
        <v>2</v>
      </c>
    </row>
    <row r="27" spans="1:17">
      <c r="A27" s="13">
        <v>43389</v>
      </c>
      <c r="B27" s="12">
        <v>35.020000000000003</v>
      </c>
      <c r="C27">
        <f t="shared" si="0"/>
        <v>2018</v>
      </c>
      <c r="D27">
        <f t="shared" si="1"/>
        <v>4</v>
      </c>
      <c r="E27">
        <f t="shared" si="2"/>
        <v>2</v>
      </c>
      <c r="G27">
        <v>38.817833466666663</v>
      </c>
      <c r="H27">
        <v>46.197575984848484</v>
      </c>
      <c r="I27" s="16">
        <v>36.38881342372882</v>
      </c>
      <c r="J27" s="16">
        <v>37.229137810344831</v>
      </c>
      <c r="K27" s="16">
        <v>35.849672098360656</v>
      </c>
      <c r="L27" s="16">
        <v>37.975538415384612</v>
      </c>
      <c r="M27" s="16">
        <v>37.260172431034476</v>
      </c>
      <c r="N27" s="16">
        <v>33.593793068965518</v>
      </c>
      <c r="O27" s="16">
        <v>35.25533325</v>
      </c>
      <c r="P27" s="16">
        <v>47.67263152631579</v>
      </c>
      <c r="Q27" s="16"/>
    </row>
    <row r="28" spans="1:17">
      <c r="A28" s="13">
        <v>43390</v>
      </c>
      <c r="B28" s="12">
        <v>35.229999999999997</v>
      </c>
      <c r="C28">
        <f t="shared" si="0"/>
        <v>2018</v>
      </c>
      <c r="D28">
        <f t="shared" si="1"/>
        <v>4</v>
      </c>
      <c r="E28">
        <f t="shared" si="2"/>
        <v>2</v>
      </c>
    </row>
    <row r="29" spans="1:17">
      <c r="A29" s="13">
        <v>43391</v>
      </c>
      <c r="B29" s="12">
        <v>33.740001999999997</v>
      </c>
      <c r="C29">
        <f t="shared" si="0"/>
        <v>2018</v>
      </c>
      <c r="D29">
        <f t="shared" si="1"/>
        <v>4</v>
      </c>
      <c r="E29">
        <f t="shared" si="2"/>
        <v>2</v>
      </c>
      <c r="G29">
        <v>38.817833466666663</v>
      </c>
    </row>
    <row r="30" spans="1:17">
      <c r="A30" s="13">
        <v>43392</v>
      </c>
      <c r="B30" s="12">
        <v>34.540000999999997</v>
      </c>
      <c r="C30">
        <f t="shared" si="0"/>
        <v>2018</v>
      </c>
      <c r="D30">
        <f t="shared" si="1"/>
        <v>4</v>
      </c>
      <c r="E30">
        <f t="shared" si="2"/>
        <v>2</v>
      </c>
      <c r="G30">
        <v>46.197575984848484</v>
      </c>
    </row>
    <row r="31" spans="1:17">
      <c r="A31" s="13">
        <v>43395</v>
      </c>
      <c r="B31" s="12">
        <v>36.450001</v>
      </c>
      <c r="C31">
        <f t="shared" si="0"/>
        <v>2018</v>
      </c>
      <c r="D31">
        <f t="shared" si="1"/>
        <v>4</v>
      </c>
      <c r="E31">
        <f t="shared" si="2"/>
        <v>2</v>
      </c>
      <c r="G31" s="16">
        <v>36.38881342372882</v>
      </c>
    </row>
    <row r="32" spans="1:17">
      <c r="A32" s="13">
        <v>43396</v>
      </c>
      <c r="B32" s="12">
        <v>34.849997999999999</v>
      </c>
      <c r="C32">
        <f t="shared" si="0"/>
        <v>2018</v>
      </c>
      <c r="D32">
        <f t="shared" si="1"/>
        <v>4</v>
      </c>
      <c r="E32">
        <f t="shared" si="2"/>
        <v>2</v>
      </c>
      <c r="G32" s="16">
        <v>37.229137810344831</v>
      </c>
    </row>
    <row r="33" spans="1:7">
      <c r="A33" s="13">
        <v>43397</v>
      </c>
      <c r="B33" s="12">
        <v>34.259998000000003</v>
      </c>
      <c r="C33">
        <f t="shared" si="0"/>
        <v>2018</v>
      </c>
      <c r="D33">
        <f t="shared" si="1"/>
        <v>4</v>
      </c>
      <c r="E33">
        <f t="shared" si="2"/>
        <v>2</v>
      </c>
      <c r="G33" s="16">
        <v>35.849672098360656</v>
      </c>
    </row>
    <row r="34" spans="1:7">
      <c r="A34" s="13">
        <v>43398</v>
      </c>
      <c r="B34" s="12">
        <v>33.229999999999997</v>
      </c>
      <c r="C34">
        <f t="shared" si="0"/>
        <v>2018</v>
      </c>
      <c r="D34">
        <f t="shared" si="1"/>
        <v>4</v>
      </c>
      <c r="E34">
        <f t="shared" si="2"/>
        <v>2</v>
      </c>
      <c r="G34" s="16">
        <v>37.975538415384612</v>
      </c>
    </row>
    <row r="35" spans="1:7">
      <c r="A35" s="13">
        <v>43399</v>
      </c>
      <c r="B35" s="12">
        <v>33.93</v>
      </c>
      <c r="C35">
        <f t="shared" si="0"/>
        <v>2018</v>
      </c>
      <c r="D35">
        <f t="shared" si="1"/>
        <v>4</v>
      </c>
      <c r="E35">
        <f t="shared" si="2"/>
        <v>2</v>
      </c>
      <c r="G35" s="16">
        <v>37.260172431034476</v>
      </c>
    </row>
    <row r="36" spans="1:7">
      <c r="A36" s="13">
        <v>43402</v>
      </c>
      <c r="B36" s="12">
        <v>34.040000999999997</v>
      </c>
      <c r="C36">
        <f t="shared" si="0"/>
        <v>2018</v>
      </c>
      <c r="D36">
        <f t="shared" si="1"/>
        <v>4</v>
      </c>
      <c r="E36">
        <f t="shared" si="2"/>
        <v>2</v>
      </c>
      <c r="G36" s="16">
        <v>33.593793068965518</v>
      </c>
    </row>
    <row r="37" spans="1:7">
      <c r="A37" s="13">
        <v>43403</v>
      </c>
      <c r="B37" s="12">
        <v>34.409999999999997</v>
      </c>
      <c r="C37">
        <f t="shared" si="0"/>
        <v>2018</v>
      </c>
      <c r="D37">
        <f t="shared" si="1"/>
        <v>4</v>
      </c>
      <c r="E37">
        <f t="shared" si="2"/>
        <v>2</v>
      </c>
      <c r="G37" s="16">
        <v>35.25533325</v>
      </c>
    </row>
    <row r="38" spans="1:7">
      <c r="A38" s="13">
        <v>43404</v>
      </c>
      <c r="B38" s="12">
        <v>35.490001999999997</v>
      </c>
      <c r="C38">
        <f t="shared" si="0"/>
        <v>2018</v>
      </c>
      <c r="D38">
        <f t="shared" si="1"/>
        <v>4</v>
      </c>
      <c r="E38">
        <f t="shared" si="2"/>
        <v>2</v>
      </c>
      <c r="G38" s="16">
        <v>47.67263152631579</v>
      </c>
    </row>
    <row r="39" spans="1:7">
      <c r="A39" s="13">
        <v>43405</v>
      </c>
      <c r="B39" s="12">
        <v>35.18</v>
      </c>
      <c r="C39">
        <f t="shared" si="0"/>
        <v>2018</v>
      </c>
      <c r="D39">
        <f t="shared" si="1"/>
        <v>4</v>
      </c>
      <c r="E39">
        <f t="shared" si="2"/>
        <v>2</v>
      </c>
      <c r="G39" s="16"/>
    </row>
    <row r="40" spans="1:7">
      <c r="A40" s="13">
        <v>43406</v>
      </c>
      <c r="B40" s="12">
        <v>36.040000999999997</v>
      </c>
      <c r="C40">
        <f t="shared" si="0"/>
        <v>2018</v>
      </c>
      <c r="D40">
        <f t="shared" si="1"/>
        <v>4</v>
      </c>
      <c r="E40">
        <f t="shared" si="2"/>
        <v>2</v>
      </c>
      <c r="G40" s="16"/>
    </row>
    <row r="41" spans="1:7">
      <c r="A41" s="13">
        <v>43409</v>
      </c>
      <c r="B41" s="12">
        <v>35.619999</v>
      </c>
      <c r="C41">
        <f t="shared" si="0"/>
        <v>2018</v>
      </c>
      <c r="D41">
        <f t="shared" si="1"/>
        <v>4</v>
      </c>
      <c r="E41">
        <f t="shared" si="2"/>
        <v>2</v>
      </c>
    </row>
    <row r="42" spans="1:7">
      <c r="A42" s="13">
        <v>43410</v>
      </c>
      <c r="B42" s="12">
        <v>34.549999</v>
      </c>
      <c r="C42">
        <f t="shared" si="0"/>
        <v>2018</v>
      </c>
      <c r="D42">
        <f t="shared" si="1"/>
        <v>4</v>
      </c>
      <c r="E42">
        <f t="shared" si="2"/>
        <v>2</v>
      </c>
    </row>
    <row r="43" spans="1:7">
      <c r="A43" s="13">
        <v>43411</v>
      </c>
      <c r="B43" s="12">
        <v>34.599997999999999</v>
      </c>
      <c r="C43">
        <f t="shared" si="0"/>
        <v>2018</v>
      </c>
      <c r="D43">
        <f t="shared" si="1"/>
        <v>4</v>
      </c>
      <c r="E43">
        <f t="shared" si="2"/>
        <v>2</v>
      </c>
    </row>
    <row r="44" spans="1:7">
      <c r="A44" s="13">
        <v>43412</v>
      </c>
      <c r="B44" s="12">
        <v>35.349997999999999</v>
      </c>
      <c r="C44">
        <f t="shared" si="0"/>
        <v>2018</v>
      </c>
      <c r="D44">
        <f t="shared" si="1"/>
        <v>4</v>
      </c>
      <c r="E44">
        <f t="shared" si="2"/>
        <v>2</v>
      </c>
    </row>
    <row r="45" spans="1:7">
      <c r="A45" s="13">
        <v>43413</v>
      </c>
      <c r="B45" s="12">
        <v>34.889999000000003</v>
      </c>
      <c r="C45">
        <f t="shared" si="0"/>
        <v>2018</v>
      </c>
      <c r="D45">
        <f t="shared" si="1"/>
        <v>4</v>
      </c>
      <c r="E45">
        <f t="shared" si="2"/>
        <v>2</v>
      </c>
    </row>
    <row r="46" spans="1:7">
      <c r="A46" s="13">
        <v>43416</v>
      </c>
      <c r="B46" s="12">
        <v>35.840000000000003</v>
      </c>
      <c r="C46">
        <f t="shared" si="0"/>
        <v>2018</v>
      </c>
      <c r="D46">
        <f t="shared" si="1"/>
        <v>4</v>
      </c>
      <c r="E46">
        <f t="shared" si="2"/>
        <v>2</v>
      </c>
    </row>
    <row r="47" spans="1:7">
      <c r="A47" s="13">
        <v>43417</v>
      </c>
      <c r="B47" s="12">
        <v>35.799999</v>
      </c>
      <c r="C47">
        <f t="shared" si="0"/>
        <v>2018</v>
      </c>
      <c r="D47">
        <f t="shared" si="1"/>
        <v>4</v>
      </c>
      <c r="E47">
        <f t="shared" si="2"/>
        <v>2</v>
      </c>
    </row>
    <row r="48" spans="1:7">
      <c r="A48" s="13">
        <v>43418</v>
      </c>
      <c r="B48" s="12">
        <v>36.209999000000003</v>
      </c>
      <c r="C48">
        <f t="shared" si="0"/>
        <v>2018</v>
      </c>
      <c r="D48">
        <f t="shared" si="1"/>
        <v>4</v>
      </c>
      <c r="E48">
        <f t="shared" si="2"/>
        <v>2</v>
      </c>
    </row>
    <row r="49" spans="1:5">
      <c r="A49" s="13">
        <v>43419</v>
      </c>
      <c r="B49" s="12">
        <v>38.07</v>
      </c>
      <c r="C49">
        <f t="shared" si="0"/>
        <v>2018</v>
      </c>
      <c r="D49">
        <f t="shared" si="1"/>
        <v>4</v>
      </c>
      <c r="E49">
        <f t="shared" si="2"/>
        <v>2</v>
      </c>
    </row>
    <row r="50" spans="1:5">
      <c r="A50" s="13">
        <v>43420</v>
      </c>
      <c r="B50" s="12">
        <v>37.919998</v>
      </c>
      <c r="C50">
        <f t="shared" si="0"/>
        <v>2018</v>
      </c>
      <c r="D50">
        <f t="shared" si="1"/>
        <v>4</v>
      </c>
      <c r="E50">
        <f t="shared" si="2"/>
        <v>2</v>
      </c>
    </row>
    <row r="51" spans="1:5">
      <c r="A51" s="13">
        <v>43423</v>
      </c>
      <c r="B51" s="12">
        <v>38.279998999999997</v>
      </c>
      <c r="C51">
        <f t="shared" si="0"/>
        <v>2018</v>
      </c>
      <c r="D51">
        <f t="shared" si="1"/>
        <v>4</v>
      </c>
      <c r="E51">
        <f t="shared" si="2"/>
        <v>2</v>
      </c>
    </row>
    <row r="52" spans="1:5">
      <c r="A52" s="13">
        <v>43424</v>
      </c>
      <c r="B52" s="12">
        <v>36.82</v>
      </c>
      <c r="C52">
        <f t="shared" si="0"/>
        <v>2018</v>
      </c>
      <c r="D52">
        <f t="shared" si="1"/>
        <v>4</v>
      </c>
      <c r="E52">
        <f t="shared" si="2"/>
        <v>2</v>
      </c>
    </row>
    <row r="53" spans="1:5">
      <c r="A53" s="13">
        <v>43425</v>
      </c>
      <c r="B53" s="12">
        <v>37.080002</v>
      </c>
      <c r="C53">
        <f t="shared" si="0"/>
        <v>2018</v>
      </c>
      <c r="D53">
        <f t="shared" si="1"/>
        <v>4</v>
      </c>
      <c r="E53">
        <f t="shared" si="2"/>
        <v>2</v>
      </c>
    </row>
    <row r="54" spans="1:5">
      <c r="A54" s="13">
        <v>43426</v>
      </c>
      <c r="B54" s="12">
        <v>37.709999000000003</v>
      </c>
      <c r="C54">
        <f t="shared" si="0"/>
        <v>2018</v>
      </c>
      <c r="D54">
        <f t="shared" si="1"/>
        <v>4</v>
      </c>
      <c r="E54">
        <f t="shared" si="2"/>
        <v>2</v>
      </c>
    </row>
    <row r="55" spans="1:5">
      <c r="A55" s="13">
        <v>43427</v>
      </c>
      <c r="B55" s="12">
        <v>36.590000000000003</v>
      </c>
      <c r="C55">
        <f t="shared" si="0"/>
        <v>2018</v>
      </c>
      <c r="D55">
        <f t="shared" si="1"/>
        <v>4</v>
      </c>
      <c r="E55">
        <f t="shared" si="2"/>
        <v>2</v>
      </c>
    </row>
    <row r="56" spans="1:5">
      <c r="A56" s="13">
        <v>43430</v>
      </c>
      <c r="B56" s="12">
        <v>36.07</v>
      </c>
      <c r="C56">
        <f t="shared" si="0"/>
        <v>2018</v>
      </c>
      <c r="D56">
        <f t="shared" si="1"/>
        <v>4</v>
      </c>
      <c r="E56">
        <f t="shared" si="2"/>
        <v>2</v>
      </c>
    </row>
    <row r="57" spans="1:5">
      <c r="A57" s="13">
        <v>43431</v>
      </c>
      <c r="B57" s="12">
        <v>36.07</v>
      </c>
      <c r="C57">
        <f t="shared" si="0"/>
        <v>2018</v>
      </c>
      <c r="D57">
        <f t="shared" si="1"/>
        <v>4</v>
      </c>
      <c r="E57">
        <f t="shared" si="2"/>
        <v>2</v>
      </c>
    </row>
    <row r="58" spans="1:5">
      <c r="A58" s="13">
        <v>43432</v>
      </c>
      <c r="B58" s="12">
        <v>36.630001</v>
      </c>
      <c r="C58">
        <f t="shared" si="0"/>
        <v>2018</v>
      </c>
      <c r="D58">
        <f t="shared" si="1"/>
        <v>4</v>
      </c>
      <c r="E58">
        <f t="shared" si="2"/>
        <v>2</v>
      </c>
    </row>
    <row r="59" spans="1:5">
      <c r="A59" s="13">
        <v>43433</v>
      </c>
      <c r="B59" s="12">
        <v>34.659999999999997</v>
      </c>
      <c r="C59">
        <f t="shared" si="0"/>
        <v>2018</v>
      </c>
      <c r="D59">
        <f t="shared" si="1"/>
        <v>4</v>
      </c>
      <c r="E59">
        <f t="shared" si="2"/>
        <v>2</v>
      </c>
    </row>
    <row r="60" spans="1:5">
      <c r="A60" s="13">
        <v>43434</v>
      </c>
      <c r="B60" s="12">
        <v>34.669998</v>
      </c>
      <c r="C60">
        <f t="shared" si="0"/>
        <v>2018</v>
      </c>
      <c r="D60">
        <f t="shared" si="1"/>
        <v>4</v>
      </c>
      <c r="E60">
        <f t="shared" si="2"/>
        <v>2</v>
      </c>
    </row>
    <row r="61" spans="1:5">
      <c r="A61" s="13">
        <v>43437</v>
      </c>
      <c r="B61" s="12">
        <v>36.330002</v>
      </c>
      <c r="C61">
        <f t="shared" si="0"/>
        <v>2018</v>
      </c>
      <c r="D61">
        <f t="shared" si="1"/>
        <v>4</v>
      </c>
      <c r="E61">
        <f t="shared" si="2"/>
        <v>2</v>
      </c>
    </row>
    <row r="62" spans="1:5">
      <c r="A62" s="13">
        <v>43438</v>
      </c>
      <c r="B62" s="12">
        <v>36.349997999999999</v>
      </c>
      <c r="C62">
        <f t="shared" si="0"/>
        <v>2018</v>
      </c>
      <c r="D62">
        <f t="shared" si="1"/>
        <v>4</v>
      </c>
      <c r="E62">
        <f t="shared" si="2"/>
        <v>2</v>
      </c>
    </row>
    <row r="63" spans="1:5">
      <c r="A63" s="13">
        <v>43439</v>
      </c>
      <c r="B63" s="12">
        <v>36.740001999999997</v>
      </c>
      <c r="C63">
        <f t="shared" si="0"/>
        <v>2018</v>
      </c>
      <c r="D63">
        <f t="shared" si="1"/>
        <v>4</v>
      </c>
      <c r="E63">
        <f t="shared" si="2"/>
        <v>2</v>
      </c>
    </row>
    <row r="64" spans="1:5">
      <c r="A64" s="13">
        <v>43440</v>
      </c>
      <c r="B64" s="12">
        <v>35.560001</v>
      </c>
      <c r="C64">
        <f t="shared" si="0"/>
        <v>2018</v>
      </c>
      <c r="D64">
        <f t="shared" si="1"/>
        <v>4</v>
      </c>
      <c r="E64">
        <f t="shared" si="2"/>
        <v>2</v>
      </c>
    </row>
    <row r="65" spans="1:5">
      <c r="A65" s="13">
        <v>43441</v>
      </c>
      <c r="B65" s="12">
        <v>34.919998</v>
      </c>
      <c r="C65">
        <f t="shared" si="0"/>
        <v>2018</v>
      </c>
      <c r="D65">
        <f t="shared" si="1"/>
        <v>4</v>
      </c>
      <c r="E65">
        <f t="shared" si="2"/>
        <v>2</v>
      </c>
    </row>
    <row r="66" spans="1:5">
      <c r="A66" s="13">
        <v>43444</v>
      </c>
      <c r="B66" s="12">
        <v>34.340000000000003</v>
      </c>
      <c r="C66">
        <f t="shared" si="0"/>
        <v>2018</v>
      </c>
      <c r="D66">
        <f t="shared" si="1"/>
        <v>4</v>
      </c>
      <c r="E66">
        <f t="shared" si="2"/>
        <v>2</v>
      </c>
    </row>
    <row r="67" spans="1:5">
      <c r="A67" s="13">
        <v>43445</v>
      </c>
      <c r="B67" s="12">
        <v>34.470001000000003</v>
      </c>
      <c r="C67">
        <f t="shared" ref="C67:C130" si="3">YEAR(A67)</f>
        <v>2018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3">
        <v>43446</v>
      </c>
      <c r="B68" s="12">
        <v>34.349997999999999</v>
      </c>
      <c r="C68">
        <f t="shared" si="3"/>
        <v>2018</v>
      </c>
      <c r="D68">
        <f t="shared" si="4"/>
        <v>4</v>
      </c>
      <c r="E68">
        <f t="shared" si="5"/>
        <v>2</v>
      </c>
    </row>
    <row r="69" spans="1:5">
      <c r="A69" s="13">
        <v>43447</v>
      </c>
      <c r="B69" s="12">
        <v>34.580002</v>
      </c>
      <c r="C69">
        <f t="shared" si="3"/>
        <v>2018</v>
      </c>
      <c r="D69">
        <f t="shared" si="4"/>
        <v>4</v>
      </c>
      <c r="E69">
        <f t="shared" si="5"/>
        <v>2</v>
      </c>
    </row>
    <row r="70" spans="1:5">
      <c r="A70" s="13">
        <v>43448</v>
      </c>
      <c r="B70" s="12">
        <v>33.450001</v>
      </c>
      <c r="C70">
        <f t="shared" si="3"/>
        <v>2018</v>
      </c>
      <c r="D70">
        <f t="shared" si="4"/>
        <v>4</v>
      </c>
      <c r="E70">
        <f t="shared" si="5"/>
        <v>2</v>
      </c>
    </row>
    <row r="71" spans="1:5">
      <c r="A71" s="13">
        <v>43451</v>
      </c>
      <c r="B71" s="12">
        <v>33.700001</v>
      </c>
      <c r="C71">
        <f t="shared" si="3"/>
        <v>2018</v>
      </c>
      <c r="D71">
        <f t="shared" si="4"/>
        <v>4</v>
      </c>
      <c r="E71">
        <f t="shared" si="5"/>
        <v>2</v>
      </c>
    </row>
    <row r="72" spans="1:5">
      <c r="A72" s="13">
        <v>43452</v>
      </c>
      <c r="B72" s="12">
        <v>33.400002000000001</v>
      </c>
      <c r="C72">
        <f t="shared" si="3"/>
        <v>2018</v>
      </c>
      <c r="D72">
        <f t="shared" si="4"/>
        <v>4</v>
      </c>
      <c r="E72">
        <f t="shared" si="5"/>
        <v>2</v>
      </c>
    </row>
    <row r="73" spans="1:5">
      <c r="A73" s="13">
        <v>43453</v>
      </c>
      <c r="B73" s="12">
        <v>32.880001</v>
      </c>
      <c r="C73">
        <f t="shared" si="3"/>
        <v>2018</v>
      </c>
      <c r="D73">
        <f t="shared" si="4"/>
        <v>4</v>
      </c>
      <c r="E73">
        <f t="shared" si="5"/>
        <v>2</v>
      </c>
    </row>
    <row r="74" spans="1:5">
      <c r="A74" s="13">
        <v>43454</v>
      </c>
      <c r="B74" s="12">
        <v>33.169998</v>
      </c>
      <c r="C74">
        <f t="shared" si="3"/>
        <v>2018</v>
      </c>
      <c r="D74">
        <f t="shared" si="4"/>
        <v>4</v>
      </c>
      <c r="E74">
        <f t="shared" si="5"/>
        <v>2</v>
      </c>
    </row>
    <row r="75" spans="1:5">
      <c r="A75" s="13">
        <v>43455</v>
      </c>
      <c r="B75" s="12">
        <v>33.150002000000001</v>
      </c>
      <c r="C75">
        <f t="shared" si="3"/>
        <v>2018</v>
      </c>
      <c r="D75">
        <f t="shared" si="4"/>
        <v>4</v>
      </c>
      <c r="E75">
        <f t="shared" si="5"/>
        <v>2</v>
      </c>
    </row>
    <row r="76" spans="1:5">
      <c r="A76" s="13">
        <v>43458</v>
      </c>
      <c r="B76" s="12">
        <v>33.790000999999997</v>
      </c>
      <c r="C76">
        <f t="shared" si="3"/>
        <v>2018</v>
      </c>
      <c r="D76">
        <f t="shared" si="4"/>
        <v>4</v>
      </c>
      <c r="E76">
        <f t="shared" si="5"/>
        <v>2</v>
      </c>
    </row>
    <row r="77" spans="1:5">
      <c r="A77" s="13">
        <v>43459</v>
      </c>
      <c r="B77" s="12">
        <v>33.57</v>
      </c>
      <c r="C77">
        <f t="shared" si="3"/>
        <v>2018</v>
      </c>
      <c r="D77">
        <f t="shared" si="4"/>
        <v>4</v>
      </c>
      <c r="E77">
        <f t="shared" si="5"/>
        <v>2</v>
      </c>
    </row>
    <row r="78" spans="1:5">
      <c r="A78" s="13">
        <v>43460</v>
      </c>
      <c r="B78" s="12">
        <v>33.509998000000003</v>
      </c>
      <c r="C78">
        <f t="shared" si="3"/>
        <v>2018</v>
      </c>
      <c r="D78">
        <f t="shared" si="4"/>
        <v>4</v>
      </c>
      <c r="E78">
        <f t="shared" si="5"/>
        <v>2</v>
      </c>
    </row>
    <row r="79" spans="1:5">
      <c r="A79" s="13">
        <v>43461</v>
      </c>
      <c r="B79" s="12">
        <v>32.860000999999997</v>
      </c>
      <c r="C79">
        <f t="shared" si="3"/>
        <v>2018</v>
      </c>
      <c r="D79">
        <f t="shared" si="4"/>
        <v>4</v>
      </c>
      <c r="E79">
        <f t="shared" si="5"/>
        <v>2</v>
      </c>
    </row>
    <row r="80" spans="1:5">
      <c r="A80" s="13">
        <v>43462</v>
      </c>
      <c r="B80" s="12">
        <v>32.099997999999999</v>
      </c>
      <c r="C80">
        <f t="shared" si="3"/>
        <v>2018</v>
      </c>
      <c r="D80">
        <f t="shared" si="4"/>
        <v>4</v>
      </c>
      <c r="E80">
        <f t="shared" si="5"/>
        <v>2</v>
      </c>
    </row>
    <row r="81" spans="1:5">
      <c r="A81" s="13">
        <v>43467</v>
      </c>
      <c r="B81" s="12">
        <v>31.190000999999999</v>
      </c>
      <c r="C81">
        <f t="shared" si="3"/>
        <v>2019</v>
      </c>
      <c r="D81">
        <f t="shared" si="4"/>
        <v>1</v>
      </c>
      <c r="E81">
        <f t="shared" si="5"/>
        <v>1</v>
      </c>
    </row>
    <row r="82" spans="1:5">
      <c r="A82" s="13">
        <v>43468</v>
      </c>
      <c r="B82" s="12">
        <v>30.4</v>
      </c>
      <c r="C82">
        <f t="shared" si="3"/>
        <v>2019</v>
      </c>
      <c r="D82">
        <f t="shared" si="4"/>
        <v>1</v>
      </c>
      <c r="E82">
        <f t="shared" si="5"/>
        <v>1</v>
      </c>
    </row>
    <row r="83" spans="1:5">
      <c r="A83" s="13">
        <v>43469</v>
      </c>
      <c r="B83" s="12">
        <v>30.950001</v>
      </c>
      <c r="C83">
        <f t="shared" si="3"/>
        <v>2019</v>
      </c>
      <c r="D83">
        <f t="shared" si="4"/>
        <v>1</v>
      </c>
      <c r="E83">
        <f t="shared" si="5"/>
        <v>1</v>
      </c>
    </row>
    <row r="84" spans="1:5">
      <c r="A84" s="13">
        <v>43472</v>
      </c>
      <c r="B84" s="12">
        <v>31.059999000000001</v>
      </c>
      <c r="C84">
        <f t="shared" si="3"/>
        <v>2019</v>
      </c>
      <c r="D84">
        <f t="shared" si="4"/>
        <v>1</v>
      </c>
      <c r="E84">
        <f t="shared" si="5"/>
        <v>1</v>
      </c>
    </row>
    <row r="85" spans="1:5">
      <c r="A85" s="13">
        <v>43473</v>
      </c>
      <c r="B85" s="12">
        <v>30.65</v>
      </c>
      <c r="C85">
        <f t="shared" si="3"/>
        <v>2019</v>
      </c>
      <c r="D85">
        <f t="shared" si="4"/>
        <v>1</v>
      </c>
      <c r="E85">
        <f t="shared" si="5"/>
        <v>1</v>
      </c>
    </row>
    <row r="86" spans="1:5">
      <c r="A86" s="13">
        <v>43474</v>
      </c>
      <c r="B86" s="12">
        <v>30.74</v>
      </c>
      <c r="C86">
        <f t="shared" si="3"/>
        <v>2019</v>
      </c>
      <c r="D86">
        <f t="shared" si="4"/>
        <v>1</v>
      </c>
      <c r="E86">
        <f t="shared" si="5"/>
        <v>1</v>
      </c>
    </row>
    <row r="87" spans="1:5">
      <c r="A87" s="13">
        <v>43475</v>
      </c>
      <c r="B87" s="12">
        <v>30.57</v>
      </c>
      <c r="C87">
        <f t="shared" si="3"/>
        <v>2019</v>
      </c>
      <c r="D87">
        <f t="shared" si="4"/>
        <v>1</v>
      </c>
      <c r="E87">
        <f t="shared" si="5"/>
        <v>1</v>
      </c>
    </row>
    <row r="88" spans="1:5">
      <c r="A88" s="13">
        <v>43476</v>
      </c>
      <c r="B88" s="12">
        <v>31.530000999999999</v>
      </c>
      <c r="C88">
        <f t="shared" si="3"/>
        <v>2019</v>
      </c>
      <c r="D88">
        <f t="shared" si="4"/>
        <v>1</v>
      </c>
      <c r="E88">
        <f t="shared" si="5"/>
        <v>1</v>
      </c>
    </row>
    <row r="89" spans="1:5">
      <c r="A89" s="13">
        <v>43479</v>
      </c>
      <c r="B89" s="12">
        <v>30.809999000000001</v>
      </c>
      <c r="C89">
        <f t="shared" si="3"/>
        <v>2019</v>
      </c>
      <c r="D89">
        <f t="shared" si="4"/>
        <v>1</v>
      </c>
      <c r="E89">
        <f t="shared" si="5"/>
        <v>1</v>
      </c>
    </row>
    <row r="90" spans="1:5">
      <c r="A90" s="13">
        <v>43480</v>
      </c>
      <c r="B90" s="12">
        <v>31.049999</v>
      </c>
      <c r="C90">
        <f t="shared" si="3"/>
        <v>2019</v>
      </c>
      <c r="D90">
        <f t="shared" si="4"/>
        <v>1</v>
      </c>
      <c r="E90">
        <f t="shared" si="5"/>
        <v>1</v>
      </c>
    </row>
    <row r="91" spans="1:5">
      <c r="A91" s="13">
        <v>43481</v>
      </c>
      <c r="B91" s="12">
        <v>31.209999</v>
      </c>
      <c r="C91">
        <f t="shared" si="3"/>
        <v>2019</v>
      </c>
      <c r="D91">
        <f t="shared" si="4"/>
        <v>1</v>
      </c>
      <c r="E91">
        <f t="shared" si="5"/>
        <v>1</v>
      </c>
    </row>
    <row r="92" spans="1:5">
      <c r="A92" s="13">
        <v>43482</v>
      </c>
      <c r="B92" s="12">
        <v>30.65</v>
      </c>
      <c r="C92">
        <f t="shared" si="3"/>
        <v>2019</v>
      </c>
      <c r="D92">
        <f t="shared" si="4"/>
        <v>1</v>
      </c>
      <c r="E92">
        <f t="shared" si="5"/>
        <v>1</v>
      </c>
    </row>
    <row r="93" spans="1:5">
      <c r="A93" s="13">
        <v>43483</v>
      </c>
      <c r="B93" s="12">
        <v>31.41</v>
      </c>
      <c r="C93">
        <f t="shared" si="3"/>
        <v>2019</v>
      </c>
      <c r="D93">
        <f t="shared" si="4"/>
        <v>1</v>
      </c>
      <c r="E93">
        <f t="shared" si="5"/>
        <v>1</v>
      </c>
    </row>
    <row r="94" spans="1:5">
      <c r="A94" s="13">
        <v>43486</v>
      </c>
      <c r="B94" s="12">
        <v>31.280000999999999</v>
      </c>
      <c r="C94">
        <f t="shared" si="3"/>
        <v>2019</v>
      </c>
      <c r="D94">
        <f t="shared" si="4"/>
        <v>1</v>
      </c>
      <c r="E94">
        <f t="shared" si="5"/>
        <v>1</v>
      </c>
    </row>
    <row r="95" spans="1:5">
      <c r="A95" s="13">
        <v>43487</v>
      </c>
      <c r="B95" s="12">
        <v>31.700001</v>
      </c>
      <c r="C95">
        <f t="shared" si="3"/>
        <v>2019</v>
      </c>
      <c r="D95">
        <f t="shared" si="4"/>
        <v>1</v>
      </c>
      <c r="E95">
        <f t="shared" si="5"/>
        <v>1</v>
      </c>
    </row>
    <row r="96" spans="1:5">
      <c r="A96" s="13">
        <v>43488</v>
      </c>
      <c r="B96" s="12">
        <v>31.73</v>
      </c>
      <c r="C96">
        <f t="shared" si="3"/>
        <v>2019</v>
      </c>
      <c r="D96">
        <f t="shared" si="4"/>
        <v>1</v>
      </c>
      <c r="E96">
        <f t="shared" si="5"/>
        <v>1</v>
      </c>
    </row>
    <row r="97" spans="1:5">
      <c r="A97" s="13">
        <v>43489</v>
      </c>
      <c r="B97" s="12">
        <v>32.299999</v>
      </c>
      <c r="C97">
        <f t="shared" si="3"/>
        <v>2019</v>
      </c>
      <c r="D97">
        <f t="shared" si="4"/>
        <v>1</v>
      </c>
      <c r="E97">
        <f t="shared" si="5"/>
        <v>1</v>
      </c>
    </row>
    <row r="98" spans="1:5">
      <c r="A98" s="13">
        <v>43490</v>
      </c>
      <c r="B98" s="12">
        <v>31.309999000000001</v>
      </c>
      <c r="C98">
        <f t="shared" si="3"/>
        <v>2019</v>
      </c>
      <c r="D98">
        <f t="shared" si="4"/>
        <v>1</v>
      </c>
      <c r="E98">
        <f t="shared" si="5"/>
        <v>1</v>
      </c>
    </row>
    <row r="99" spans="1:5">
      <c r="A99" s="13">
        <v>43493</v>
      </c>
      <c r="B99" s="12">
        <v>30.65</v>
      </c>
      <c r="C99">
        <f t="shared" si="3"/>
        <v>2019</v>
      </c>
      <c r="D99">
        <f t="shared" si="4"/>
        <v>1</v>
      </c>
      <c r="E99">
        <f t="shared" si="5"/>
        <v>1</v>
      </c>
    </row>
    <row r="100" spans="1:5">
      <c r="A100" s="13">
        <v>43494</v>
      </c>
      <c r="B100" s="12">
        <v>29.790001</v>
      </c>
      <c r="C100">
        <f t="shared" si="3"/>
        <v>2019</v>
      </c>
      <c r="D100">
        <f t="shared" si="4"/>
        <v>1</v>
      </c>
      <c r="E100">
        <f t="shared" si="5"/>
        <v>1</v>
      </c>
    </row>
    <row r="101" spans="1:5">
      <c r="A101" s="13">
        <v>43495</v>
      </c>
      <c r="B101" s="12">
        <v>29.75</v>
      </c>
      <c r="C101">
        <f t="shared" si="3"/>
        <v>2019</v>
      </c>
      <c r="D101">
        <f t="shared" si="4"/>
        <v>1</v>
      </c>
      <c r="E101">
        <f t="shared" si="5"/>
        <v>1</v>
      </c>
    </row>
    <row r="102" spans="1:5">
      <c r="A102" s="13">
        <v>43496</v>
      </c>
      <c r="B102" s="12">
        <v>29.040001</v>
      </c>
      <c r="C102">
        <f t="shared" si="3"/>
        <v>2019</v>
      </c>
      <c r="D102">
        <f t="shared" si="4"/>
        <v>1</v>
      </c>
      <c r="E102">
        <f t="shared" si="5"/>
        <v>1</v>
      </c>
    </row>
    <row r="103" spans="1:5">
      <c r="A103" s="13">
        <v>43497</v>
      </c>
      <c r="B103" s="12">
        <v>29.91</v>
      </c>
      <c r="C103">
        <f t="shared" si="3"/>
        <v>2019</v>
      </c>
      <c r="D103">
        <f t="shared" si="4"/>
        <v>1</v>
      </c>
      <c r="E103">
        <f t="shared" si="5"/>
        <v>1</v>
      </c>
    </row>
    <row r="104" spans="1:5">
      <c r="A104" s="13">
        <v>43507</v>
      </c>
      <c r="B104" s="12">
        <v>30.690000999999999</v>
      </c>
      <c r="C104">
        <f t="shared" si="3"/>
        <v>2019</v>
      </c>
      <c r="D104">
        <f t="shared" si="4"/>
        <v>1</v>
      </c>
      <c r="E104">
        <f t="shared" si="5"/>
        <v>1</v>
      </c>
    </row>
    <row r="105" spans="1:5">
      <c r="A105" s="13">
        <v>43508</v>
      </c>
      <c r="B105" s="12">
        <v>31.379999000000002</v>
      </c>
      <c r="C105">
        <f t="shared" si="3"/>
        <v>2019</v>
      </c>
      <c r="D105">
        <f t="shared" si="4"/>
        <v>1</v>
      </c>
      <c r="E105">
        <f t="shared" si="5"/>
        <v>1</v>
      </c>
    </row>
    <row r="106" spans="1:5">
      <c r="A106" s="13">
        <v>43509</v>
      </c>
      <c r="B106" s="12">
        <v>31.639999</v>
      </c>
      <c r="C106">
        <f t="shared" si="3"/>
        <v>2019</v>
      </c>
      <c r="D106">
        <f t="shared" si="4"/>
        <v>1</v>
      </c>
      <c r="E106">
        <f t="shared" si="5"/>
        <v>1</v>
      </c>
    </row>
    <row r="107" spans="1:5">
      <c r="A107" s="13">
        <v>43510</v>
      </c>
      <c r="B107" s="12">
        <v>31.83</v>
      </c>
      <c r="C107">
        <f t="shared" si="3"/>
        <v>2019</v>
      </c>
      <c r="D107">
        <f t="shared" si="4"/>
        <v>1</v>
      </c>
      <c r="E107">
        <f t="shared" si="5"/>
        <v>1</v>
      </c>
    </row>
    <row r="108" spans="1:5">
      <c r="A108" s="13">
        <v>43511</v>
      </c>
      <c r="B108" s="12">
        <v>31.6</v>
      </c>
      <c r="C108">
        <f t="shared" si="3"/>
        <v>2019</v>
      </c>
      <c r="D108">
        <f t="shared" si="4"/>
        <v>1</v>
      </c>
      <c r="E108">
        <f t="shared" si="5"/>
        <v>1</v>
      </c>
    </row>
    <row r="109" spans="1:5">
      <c r="A109" s="13">
        <v>43514</v>
      </c>
      <c r="B109" s="12">
        <v>32.549999</v>
      </c>
      <c r="C109">
        <f t="shared" si="3"/>
        <v>2019</v>
      </c>
      <c r="D109">
        <f t="shared" si="4"/>
        <v>1</v>
      </c>
      <c r="E109">
        <f t="shared" si="5"/>
        <v>1</v>
      </c>
    </row>
    <row r="110" spans="1:5">
      <c r="A110" s="13">
        <v>43515</v>
      </c>
      <c r="B110" s="12">
        <v>32.43</v>
      </c>
      <c r="C110">
        <f t="shared" si="3"/>
        <v>2019</v>
      </c>
      <c r="D110">
        <f t="shared" si="4"/>
        <v>1</v>
      </c>
      <c r="E110">
        <f t="shared" si="5"/>
        <v>1</v>
      </c>
    </row>
    <row r="111" spans="1:5">
      <c r="A111" s="13">
        <v>43516</v>
      </c>
      <c r="B111" s="12">
        <v>32.43</v>
      </c>
      <c r="C111">
        <f t="shared" si="3"/>
        <v>2019</v>
      </c>
      <c r="D111">
        <f t="shared" si="4"/>
        <v>1</v>
      </c>
      <c r="E111">
        <f t="shared" si="5"/>
        <v>1</v>
      </c>
    </row>
    <row r="112" spans="1:5">
      <c r="A112" s="13">
        <v>43517</v>
      </c>
      <c r="B112" s="12">
        <v>32.82</v>
      </c>
      <c r="C112">
        <f t="shared" si="3"/>
        <v>2019</v>
      </c>
      <c r="D112">
        <f t="shared" si="4"/>
        <v>1</v>
      </c>
      <c r="E112">
        <f t="shared" si="5"/>
        <v>1</v>
      </c>
    </row>
    <row r="113" spans="1:5">
      <c r="A113" s="13">
        <v>43518</v>
      </c>
      <c r="B113" s="12">
        <v>33.950001</v>
      </c>
      <c r="C113">
        <f t="shared" si="3"/>
        <v>2019</v>
      </c>
      <c r="D113">
        <f t="shared" si="4"/>
        <v>1</v>
      </c>
      <c r="E113">
        <f t="shared" si="5"/>
        <v>1</v>
      </c>
    </row>
    <row r="114" spans="1:5">
      <c r="A114" s="13">
        <v>43521</v>
      </c>
      <c r="B114" s="12">
        <v>35.229999999999997</v>
      </c>
      <c r="C114">
        <f t="shared" si="3"/>
        <v>2019</v>
      </c>
      <c r="D114">
        <f t="shared" si="4"/>
        <v>1</v>
      </c>
      <c r="E114">
        <f t="shared" si="5"/>
        <v>1</v>
      </c>
    </row>
    <row r="115" spans="1:5">
      <c r="A115" s="13">
        <v>43522</v>
      </c>
      <c r="B115" s="12">
        <v>34.869999</v>
      </c>
      <c r="C115">
        <f t="shared" si="3"/>
        <v>2019</v>
      </c>
      <c r="D115">
        <f t="shared" si="4"/>
        <v>1</v>
      </c>
      <c r="E115">
        <f t="shared" si="5"/>
        <v>1</v>
      </c>
    </row>
    <row r="116" spans="1:5">
      <c r="A116" s="13">
        <v>43523</v>
      </c>
      <c r="B116" s="12">
        <v>34.540000999999997</v>
      </c>
      <c r="C116">
        <f t="shared" si="3"/>
        <v>2019</v>
      </c>
      <c r="D116">
        <f t="shared" si="4"/>
        <v>1</v>
      </c>
      <c r="E116">
        <f t="shared" si="5"/>
        <v>1</v>
      </c>
    </row>
    <row r="117" spans="1:5">
      <c r="A117" s="13">
        <v>43524</v>
      </c>
      <c r="B117" s="12">
        <v>34.919998</v>
      </c>
      <c r="C117">
        <f t="shared" si="3"/>
        <v>2019</v>
      </c>
      <c r="D117">
        <f t="shared" si="4"/>
        <v>1</v>
      </c>
      <c r="E117">
        <f t="shared" si="5"/>
        <v>1</v>
      </c>
    </row>
    <row r="118" spans="1:5">
      <c r="A118" s="13">
        <v>43525</v>
      </c>
      <c r="B118" s="12">
        <v>35.139999000000003</v>
      </c>
      <c r="C118">
        <f t="shared" si="3"/>
        <v>2019</v>
      </c>
      <c r="D118">
        <f t="shared" si="4"/>
        <v>1</v>
      </c>
      <c r="E118">
        <f t="shared" si="5"/>
        <v>1</v>
      </c>
    </row>
    <row r="119" spans="1:5">
      <c r="A119" s="13">
        <v>43528</v>
      </c>
      <c r="B119" s="12">
        <v>35.509998000000003</v>
      </c>
      <c r="C119">
        <f t="shared" si="3"/>
        <v>2019</v>
      </c>
      <c r="D119">
        <f t="shared" si="4"/>
        <v>1</v>
      </c>
      <c r="E119">
        <f t="shared" si="5"/>
        <v>1</v>
      </c>
    </row>
    <row r="120" spans="1:5">
      <c r="A120" s="13">
        <v>43529</v>
      </c>
      <c r="B120" s="12">
        <v>35.919998</v>
      </c>
      <c r="C120">
        <f t="shared" si="3"/>
        <v>2019</v>
      </c>
      <c r="D120">
        <f t="shared" si="4"/>
        <v>1</v>
      </c>
      <c r="E120">
        <f t="shared" si="5"/>
        <v>1</v>
      </c>
    </row>
    <row r="121" spans="1:5">
      <c r="A121" s="13">
        <v>43530</v>
      </c>
      <c r="B121" s="12">
        <v>36.060001</v>
      </c>
      <c r="C121">
        <f t="shared" si="3"/>
        <v>2019</v>
      </c>
      <c r="D121">
        <f t="shared" si="4"/>
        <v>1</v>
      </c>
      <c r="E121">
        <f t="shared" si="5"/>
        <v>1</v>
      </c>
    </row>
    <row r="122" spans="1:5">
      <c r="A122" s="13">
        <v>43531</v>
      </c>
      <c r="B122" s="12">
        <v>37.729999999999997</v>
      </c>
      <c r="C122">
        <f t="shared" si="3"/>
        <v>2019</v>
      </c>
      <c r="D122">
        <f t="shared" si="4"/>
        <v>1</v>
      </c>
      <c r="E122">
        <f t="shared" si="5"/>
        <v>1</v>
      </c>
    </row>
    <row r="123" spans="1:5">
      <c r="A123" s="13">
        <v>43532</v>
      </c>
      <c r="B123" s="12">
        <v>35.5</v>
      </c>
      <c r="C123">
        <f t="shared" si="3"/>
        <v>2019</v>
      </c>
      <c r="D123">
        <f t="shared" si="4"/>
        <v>1</v>
      </c>
      <c r="E123">
        <f t="shared" si="5"/>
        <v>1</v>
      </c>
    </row>
    <row r="124" spans="1:5">
      <c r="A124" s="13">
        <v>43535</v>
      </c>
      <c r="B124" s="12">
        <v>37.720001000000003</v>
      </c>
      <c r="C124">
        <f t="shared" si="3"/>
        <v>2019</v>
      </c>
      <c r="D124">
        <f t="shared" si="4"/>
        <v>1</v>
      </c>
      <c r="E124">
        <f t="shared" si="5"/>
        <v>1</v>
      </c>
    </row>
    <row r="125" spans="1:5">
      <c r="A125" s="13">
        <v>43536</v>
      </c>
      <c r="B125" s="12">
        <v>37.419998</v>
      </c>
      <c r="C125">
        <f t="shared" si="3"/>
        <v>2019</v>
      </c>
      <c r="D125">
        <f t="shared" si="4"/>
        <v>1</v>
      </c>
      <c r="E125">
        <f t="shared" si="5"/>
        <v>1</v>
      </c>
    </row>
    <row r="126" spans="1:5">
      <c r="A126" s="13">
        <v>43537</v>
      </c>
      <c r="B126" s="12">
        <v>36.740001999999997</v>
      </c>
      <c r="C126">
        <f t="shared" si="3"/>
        <v>2019</v>
      </c>
      <c r="D126">
        <f t="shared" si="4"/>
        <v>1</v>
      </c>
      <c r="E126">
        <f t="shared" si="5"/>
        <v>1</v>
      </c>
    </row>
    <row r="127" spans="1:5">
      <c r="A127" s="13">
        <v>43538</v>
      </c>
      <c r="B127" s="12">
        <v>35.799999</v>
      </c>
      <c r="C127">
        <f t="shared" si="3"/>
        <v>2019</v>
      </c>
      <c r="D127">
        <f t="shared" si="4"/>
        <v>1</v>
      </c>
      <c r="E127">
        <f t="shared" si="5"/>
        <v>1</v>
      </c>
    </row>
    <row r="128" spans="1:5">
      <c r="A128" s="13">
        <v>43539</v>
      </c>
      <c r="B128" s="12">
        <v>36.68</v>
      </c>
      <c r="C128">
        <f t="shared" si="3"/>
        <v>2019</v>
      </c>
      <c r="D128">
        <f t="shared" si="4"/>
        <v>1</v>
      </c>
      <c r="E128">
        <f t="shared" si="5"/>
        <v>1</v>
      </c>
    </row>
    <row r="129" spans="1:5">
      <c r="A129" s="13">
        <v>43542</v>
      </c>
      <c r="B129" s="12">
        <v>37.720001000000003</v>
      </c>
      <c r="C129">
        <f t="shared" si="3"/>
        <v>2019</v>
      </c>
      <c r="D129">
        <f t="shared" si="4"/>
        <v>1</v>
      </c>
      <c r="E129">
        <f t="shared" si="5"/>
        <v>1</v>
      </c>
    </row>
    <row r="130" spans="1:5">
      <c r="A130" s="13">
        <v>43543</v>
      </c>
      <c r="B130" s="12">
        <v>37.580002</v>
      </c>
      <c r="C130">
        <f t="shared" si="3"/>
        <v>2019</v>
      </c>
      <c r="D130">
        <f t="shared" si="4"/>
        <v>1</v>
      </c>
      <c r="E130">
        <f t="shared" si="5"/>
        <v>1</v>
      </c>
    </row>
    <row r="131" spans="1:5">
      <c r="A131" s="13">
        <v>43544</v>
      </c>
      <c r="B131" s="12">
        <v>37.110000999999997</v>
      </c>
      <c r="C131">
        <f t="shared" ref="C131:C194" si="6">YEAR(A131)</f>
        <v>2019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3">
        <v>43545</v>
      </c>
      <c r="B132" s="12">
        <v>37.200001</v>
      </c>
      <c r="C132">
        <f t="shared" si="6"/>
        <v>2019</v>
      </c>
      <c r="D132">
        <f t="shared" si="7"/>
        <v>1</v>
      </c>
      <c r="E132">
        <f t="shared" si="8"/>
        <v>1</v>
      </c>
    </row>
    <row r="133" spans="1:5">
      <c r="A133" s="13">
        <v>43546</v>
      </c>
      <c r="B133" s="12">
        <v>37.279998999999997</v>
      </c>
      <c r="C133">
        <f t="shared" si="6"/>
        <v>2019</v>
      </c>
      <c r="D133">
        <f t="shared" si="7"/>
        <v>1</v>
      </c>
      <c r="E133">
        <f t="shared" si="8"/>
        <v>1</v>
      </c>
    </row>
    <row r="134" spans="1:5">
      <c r="A134" s="13">
        <v>43549</v>
      </c>
      <c r="B134" s="12">
        <v>36.720001000000003</v>
      </c>
      <c r="C134">
        <f t="shared" si="6"/>
        <v>2019</v>
      </c>
      <c r="D134">
        <f t="shared" si="7"/>
        <v>1</v>
      </c>
      <c r="E134">
        <f t="shared" si="8"/>
        <v>1</v>
      </c>
    </row>
    <row r="135" spans="1:5">
      <c r="A135" s="13">
        <v>43550</v>
      </c>
      <c r="B135" s="12">
        <v>38.360000999999997</v>
      </c>
      <c r="C135">
        <f t="shared" si="6"/>
        <v>2019</v>
      </c>
      <c r="D135">
        <f t="shared" si="7"/>
        <v>1</v>
      </c>
      <c r="E135">
        <f t="shared" si="8"/>
        <v>1</v>
      </c>
    </row>
    <row r="136" spans="1:5">
      <c r="A136" s="13">
        <v>43551</v>
      </c>
      <c r="B136" s="12">
        <v>40.099997999999999</v>
      </c>
      <c r="C136">
        <f t="shared" si="6"/>
        <v>2019</v>
      </c>
      <c r="D136">
        <f t="shared" si="7"/>
        <v>1</v>
      </c>
      <c r="E136">
        <f t="shared" si="8"/>
        <v>1</v>
      </c>
    </row>
    <row r="137" spans="1:5">
      <c r="A137" s="13">
        <v>43552</v>
      </c>
      <c r="B137" s="12">
        <v>37.810001</v>
      </c>
      <c r="C137">
        <f t="shared" si="6"/>
        <v>2019</v>
      </c>
      <c r="D137">
        <f t="shared" si="7"/>
        <v>1</v>
      </c>
      <c r="E137">
        <f t="shared" si="8"/>
        <v>1</v>
      </c>
    </row>
    <row r="138" spans="1:5">
      <c r="A138" s="13">
        <v>43553</v>
      </c>
      <c r="B138" s="12">
        <v>37.779998999999997</v>
      </c>
      <c r="C138">
        <f t="shared" si="6"/>
        <v>2019</v>
      </c>
      <c r="D138">
        <f t="shared" si="7"/>
        <v>1</v>
      </c>
      <c r="E138">
        <f t="shared" si="8"/>
        <v>1</v>
      </c>
    </row>
    <row r="139" spans="1:5">
      <c r="A139" s="13">
        <v>43556</v>
      </c>
      <c r="B139" s="12">
        <v>38.639999000000003</v>
      </c>
      <c r="C139">
        <f t="shared" si="6"/>
        <v>2019</v>
      </c>
      <c r="D139">
        <f t="shared" si="7"/>
        <v>2</v>
      </c>
      <c r="E139">
        <f t="shared" si="8"/>
        <v>1</v>
      </c>
    </row>
    <row r="140" spans="1:5">
      <c r="A140" s="13">
        <v>43557</v>
      </c>
      <c r="B140" s="12">
        <v>39.139999000000003</v>
      </c>
      <c r="C140">
        <f t="shared" si="6"/>
        <v>2019</v>
      </c>
      <c r="D140">
        <f t="shared" si="7"/>
        <v>2</v>
      </c>
      <c r="E140">
        <f t="shared" si="8"/>
        <v>1</v>
      </c>
    </row>
    <row r="141" spans="1:5">
      <c r="A141" s="13">
        <v>43558</v>
      </c>
      <c r="B141" s="12">
        <v>38.959999000000003</v>
      </c>
      <c r="C141">
        <f t="shared" si="6"/>
        <v>2019</v>
      </c>
      <c r="D141">
        <f t="shared" si="7"/>
        <v>2</v>
      </c>
      <c r="E141">
        <f t="shared" si="8"/>
        <v>1</v>
      </c>
    </row>
    <row r="142" spans="1:5">
      <c r="A142" s="13">
        <v>43559</v>
      </c>
      <c r="B142" s="12">
        <v>39.5</v>
      </c>
      <c r="C142">
        <f t="shared" si="6"/>
        <v>2019</v>
      </c>
      <c r="D142">
        <f t="shared" si="7"/>
        <v>2</v>
      </c>
      <c r="E142">
        <f t="shared" si="8"/>
        <v>1</v>
      </c>
    </row>
    <row r="143" spans="1:5">
      <c r="A143" s="13">
        <v>43563</v>
      </c>
      <c r="B143" s="12">
        <v>38.909999999999997</v>
      </c>
      <c r="C143">
        <f t="shared" si="6"/>
        <v>2019</v>
      </c>
      <c r="D143">
        <f t="shared" si="7"/>
        <v>2</v>
      </c>
      <c r="E143">
        <f t="shared" si="8"/>
        <v>1</v>
      </c>
    </row>
    <row r="144" spans="1:5">
      <c r="A144" s="13">
        <v>43564</v>
      </c>
      <c r="B144" s="12">
        <v>39.150002000000001</v>
      </c>
      <c r="C144">
        <f t="shared" si="6"/>
        <v>2019</v>
      </c>
      <c r="D144">
        <f t="shared" si="7"/>
        <v>2</v>
      </c>
      <c r="E144">
        <f t="shared" si="8"/>
        <v>1</v>
      </c>
    </row>
    <row r="145" spans="1:5">
      <c r="A145" s="13">
        <v>43565</v>
      </c>
      <c r="B145" s="12">
        <v>38.889999000000003</v>
      </c>
      <c r="C145">
        <f t="shared" si="6"/>
        <v>2019</v>
      </c>
      <c r="D145">
        <f t="shared" si="7"/>
        <v>2</v>
      </c>
      <c r="E145">
        <f t="shared" si="8"/>
        <v>1</v>
      </c>
    </row>
    <row r="146" spans="1:5">
      <c r="A146" s="13">
        <v>43566</v>
      </c>
      <c r="B146" s="12">
        <v>37.43</v>
      </c>
      <c r="C146">
        <f t="shared" si="6"/>
        <v>2019</v>
      </c>
      <c r="D146">
        <f t="shared" si="7"/>
        <v>2</v>
      </c>
      <c r="E146">
        <f t="shared" si="8"/>
        <v>1</v>
      </c>
    </row>
    <row r="147" spans="1:5">
      <c r="A147" s="13">
        <v>43567</v>
      </c>
      <c r="B147" s="12">
        <v>36.950001</v>
      </c>
      <c r="C147">
        <f t="shared" si="6"/>
        <v>2019</v>
      </c>
      <c r="D147">
        <f t="shared" si="7"/>
        <v>2</v>
      </c>
      <c r="E147">
        <f t="shared" si="8"/>
        <v>1</v>
      </c>
    </row>
    <row r="148" spans="1:5">
      <c r="A148" s="13">
        <v>43570</v>
      </c>
      <c r="B148" s="12">
        <v>36.700001</v>
      </c>
      <c r="C148">
        <f t="shared" si="6"/>
        <v>2019</v>
      </c>
      <c r="D148">
        <f t="shared" si="7"/>
        <v>2</v>
      </c>
      <c r="E148">
        <f t="shared" si="8"/>
        <v>1</v>
      </c>
    </row>
    <row r="149" spans="1:5">
      <c r="A149" s="13">
        <v>43571</v>
      </c>
      <c r="B149" s="12">
        <v>37.169998</v>
      </c>
      <c r="C149">
        <f t="shared" si="6"/>
        <v>2019</v>
      </c>
      <c r="D149">
        <f t="shared" si="7"/>
        <v>2</v>
      </c>
      <c r="E149">
        <f t="shared" si="8"/>
        <v>1</v>
      </c>
    </row>
    <row r="150" spans="1:5">
      <c r="A150" s="13">
        <v>43572</v>
      </c>
      <c r="B150" s="12">
        <v>37.439999</v>
      </c>
      <c r="C150">
        <f t="shared" si="6"/>
        <v>2019</v>
      </c>
      <c r="D150">
        <f t="shared" si="7"/>
        <v>2</v>
      </c>
      <c r="E150">
        <f t="shared" si="8"/>
        <v>1</v>
      </c>
    </row>
    <row r="151" spans="1:5">
      <c r="A151" s="13">
        <v>43573</v>
      </c>
      <c r="B151" s="12">
        <v>37.310001</v>
      </c>
      <c r="C151">
        <f t="shared" si="6"/>
        <v>2019</v>
      </c>
      <c r="D151">
        <f t="shared" si="7"/>
        <v>2</v>
      </c>
      <c r="E151">
        <f t="shared" si="8"/>
        <v>1</v>
      </c>
    </row>
    <row r="152" spans="1:5">
      <c r="A152" s="13">
        <v>43574</v>
      </c>
      <c r="B152" s="12">
        <v>37.259998000000003</v>
      </c>
      <c r="C152">
        <f t="shared" si="6"/>
        <v>2019</v>
      </c>
      <c r="D152">
        <f t="shared" si="7"/>
        <v>2</v>
      </c>
      <c r="E152">
        <f t="shared" si="8"/>
        <v>1</v>
      </c>
    </row>
    <row r="153" spans="1:5">
      <c r="A153" s="13">
        <v>43577</v>
      </c>
      <c r="B153" s="12">
        <v>37.340000000000003</v>
      </c>
      <c r="C153">
        <f t="shared" si="6"/>
        <v>2019</v>
      </c>
      <c r="D153">
        <f t="shared" si="7"/>
        <v>2</v>
      </c>
      <c r="E153">
        <f t="shared" si="8"/>
        <v>1</v>
      </c>
    </row>
    <row r="154" spans="1:5">
      <c r="A154" s="13">
        <v>43578</v>
      </c>
      <c r="B154" s="12">
        <v>37.479999999999997</v>
      </c>
      <c r="C154">
        <f t="shared" si="6"/>
        <v>2019</v>
      </c>
      <c r="D154">
        <f t="shared" si="7"/>
        <v>2</v>
      </c>
      <c r="E154">
        <f t="shared" si="8"/>
        <v>1</v>
      </c>
    </row>
    <row r="155" spans="1:5">
      <c r="A155" s="13">
        <v>43579</v>
      </c>
      <c r="B155" s="12">
        <v>37.290000999999997</v>
      </c>
      <c r="C155">
        <f t="shared" si="6"/>
        <v>2019</v>
      </c>
      <c r="D155">
        <f t="shared" si="7"/>
        <v>2</v>
      </c>
      <c r="E155">
        <f t="shared" si="8"/>
        <v>1</v>
      </c>
    </row>
    <row r="156" spans="1:5">
      <c r="A156" s="13">
        <v>43580</v>
      </c>
      <c r="B156" s="12">
        <v>36.18</v>
      </c>
      <c r="C156">
        <f t="shared" si="6"/>
        <v>2019</v>
      </c>
      <c r="D156">
        <f t="shared" si="7"/>
        <v>2</v>
      </c>
      <c r="E156">
        <f t="shared" si="8"/>
        <v>1</v>
      </c>
    </row>
    <row r="157" spans="1:5">
      <c r="A157" s="13">
        <v>43581</v>
      </c>
      <c r="B157" s="12">
        <v>35.490001999999997</v>
      </c>
      <c r="C157">
        <f t="shared" si="6"/>
        <v>2019</v>
      </c>
      <c r="D157">
        <f t="shared" si="7"/>
        <v>2</v>
      </c>
      <c r="E157">
        <f t="shared" si="8"/>
        <v>1</v>
      </c>
    </row>
    <row r="158" spans="1:5">
      <c r="A158" s="13">
        <v>43591</v>
      </c>
      <c r="B158" s="12">
        <v>35.150002000000001</v>
      </c>
      <c r="C158">
        <f t="shared" si="6"/>
        <v>2019</v>
      </c>
      <c r="D158">
        <f t="shared" si="7"/>
        <v>2</v>
      </c>
      <c r="E158">
        <f t="shared" si="8"/>
        <v>1</v>
      </c>
    </row>
    <row r="159" spans="1:5">
      <c r="A159" s="13">
        <v>43592</v>
      </c>
      <c r="B159" s="12">
        <v>36.93</v>
      </c>
      <c r="C159">
        <f t="shared" si="6"/>
        <v>2019</v>
      </c>
      <c r="D159">
        <f t="shared" si="7"/>
        <v>2</v>
      </c>
      <c r="E159">
        <f t="shared" si="8"/>
        <v>1</v>
      </c>
    </row>
    <row r="160" spans="1:5">
      <c r="A160" s="13">
        <v>43593</v>
      </c>
      <c r="B160" s="12">
        <v>36.93</v>
      </c>
      <c r="C160">
        <f t="shared" si="6"/>
        <v>2019</v>
      </c>
      <c r="D160">
        <f t="shared" si="7"/>
        <v>2</v>
      </c>
      <c r="E160">
        <f t="shared" si="8"/>
        <v>1</v>
      </c>
    </row>
    <row r="161" spans="1:5">
      <c r="A161" s="13">
        <v>43594</v>
      </c>
      <c r="B161" s="12">
        <v>36.229999999999997</v>
      </c>
      <c r="C161">
        <f t="shared" si="6"/>
        <v>2019</v>
      </c>
      <c r="D161">
        <f t="shared" si="7"/>
        <v>2</v>
      </c>
      <c r="E161">
        <f t="shared" si="8"/>
        <v>1</v>
      </c>
    </row>
    <row r="162" spans="1:5">
      <c r="A162" s="13">
        <v>43595</v>
      </c>
      <c r="B162" s="12">
        <v>37.400002000000001</v>
      </c>
      <c r="C162">
        <f t="shared" si="6"/>
        <v>2019</v>
      </c>
      <c r="D162">
        <f t="shared" si="7"/>
        <v>2</v>
      </c>
      <c r="E162">
        <f t="shared" si="8"/>
        <v>1</v>
      </c>
    </row>
    <row r="163" spans="1:5">
      <c r="A163" s="13">
        <v>43598</v>
      </c>
      <c r="B163" s="12">
        <v>37.630001</v>
      </c>
      <c r="C163">
        <f t="shared" si="6"/>
        <v>2019</v>
      </c>
      <c r="D163">
        <f t="shared" si="7"/>
        <v>2</v>
      </c>
      <c r="E163">
        <f t="shared" si="8"/>
        <v>1</v>
      </c>
    </row>
    <row r="164" spans="1:5">
      <c r="A164" s="13">
        <v>43599</v>
      </c>
      <c r="B164" s="12">
        <v>37.060001</v>
      </c>
      <c r="C164">
        <f t="shared" si="6"/>
        <v>2019</v>
      </c>
      <c r="D164">
        <f t="shared" si="7"/>
        <v>2</v>
      </c>
      <c r="E164">
        <f t="shared" si="8"/>
        <v>1</v>
      </c>
    </row>
    <row r="165" spans="1:5">
      <c r="A165" s="13">
        <v>43600</v>
      </c>
      <c r="B165" s="12">
        <v>37.290000999999997</v>
      </c>
      <c r="C165">
        <f t="shared" si="6"/>
        <v>2019</v>
      </c>
      <c r="D165">
        <f t="shared" si="7"/>
        <v>2</v>
      </c>
      <c r="E165">
        <f t="shared" si="8"/>
        <v>1</v>
      </c>
    </row>
    <row r="166" spans="1:5">
      <c r="A166" s="13">
        <v>43601</v>
      </c>
      <c r="B166" s="12">
        <v>38.189999</v>
      </c>
      <c r="C166">
        <f t="shared" si="6"/>
        <v>2019</v>
      </c>
      <c r="D166">
        <f t="shared" si="7"/>
        <v>2</v>
      </c>
      <c r="E166">
        <f t="shared" si="8"/>
        <v>1</v>
      </c>
    </row>
    <row r="167" spans="1:5">
      <c r="A167" s="13">
        <v>43602</v>
      </c>
      <c r="B167" s="12">
        <v>36.729999999999997</v>
      </c>
      <c r="C167">
        <f t="shared" si="6"/>
        <v>2019</v>
      </c>
      <c r="D167">
        <f t="shared" si="7"/>
        <v>2</v>
      </c>
      <c r="E167">
        <f t="shared" si="8"/>
        <v>1</v>
      </c>
    </row>
    <row r="168" spans="1:5">
      <c r="A168" s="13">
        <v>43605</v>
      </c>
      <c r="B168" s="12">
        <v>36.540000999999997</v>
      </c>
      <c r="C168">
        <f t="shared" si="6"/>
        <v>2019</v>
      </c>
      <c r="D168">
        <f t="shared" si="7"/>
        <v>2</v>
      </c>
      <c r="E168">
        <f t="shared" si="8"/>
        <v>1</v>
      </c>
    </row>
    <row r="169" spans="1:5">
      <c r="A169" s="13">
        <v>43606</v>
      </c>
      <c r="B169" s="12">
        <v>37.340000000000003</v>
      </c>
      <c r="C169">
        <f t="shared" si="6"/>
        <v>2019</v>
      </c>
      <c r="D169">
        <f t="shared" si="7"/>
        <v>2</v>
      </c>
      <c r="E169">
        <f t="shared" si="8"/>
        <v>1</v>
      </c>
    </row>
    <row r="170" spans="1:5">
      <c r="A170" s="13">
        <v>43607</v>
      </c>
      <c r="B170" s="12">
        <v>37.270000000000003</v>
      </c>
      <c r="C170">
        <f t="shared" si="6"/>
        <v>2019</v>
      </c>
      <c r="D170">
        <f t="shared" si="7"/>
        <v>2</v>
      </c>
      <c r="E170">
        <f t="shared" si="8"/>
        <v>1</v>
      </c>
    </row>
    <row r="171" spans="1:5">
      <c r="A171" s="13">
        <v>43608</v>
      </c>
      <c r="B171" s="12">
        <v>36.130001</v>
      </c>
      <c r="C171">
        <f t="shared" si="6"/>
        <v>2019</v>
      </c>
      <c r="D171">
        <f t="shared" si="7"/>
        <v>2</v>
      </c>
      <c r="E171">
        <f t="shared" si="8"/>
        <v>1</v>
      </c>
    </row>
    <row r="172" spans="1:5">
      <c r="A172" s="13">
        <v>43609</v>
      </c>
      <c r="B172" s="12">
        <v>35.599997999999999</v>
      </c>
      <c r="C172">
        <f t="shared" si="6"/>
        <v>2019</v>
      </c>
      <c r="D172">
        <f t="shared" si="7"/>
        <v>2</v>
      </c>
      <c r="E172">
        <f t="shared" si="8"/>
        <v>1</v>
      </c>
    </row>
    <row r="173" spans="1:5">
      <c r="A173" s="13">
        <v>43612</v>
      </c>
      <c r="B173" s="12">
        <v>36.479999999999997</v>
      </c>
      <c r="C173">
        <f t="shared" si="6"/>
        <v>2019</v>
      </c>
      <c r="D173">
        <f t="shared" si="7"/>
        <v>2</v>
      </c>
      <c r="E173">
        <f t="shared" si="8"/>
        <v>1</v>
      </c>
    </row>
    <row r="174" spans="1:5">
      <c r="A174" s="13">
        <v>43613</v>
      </c>
      <c r="B174" s="12">
        <v>37.459999000000003</v>
      </c>
      <c r="C174">
        <f t="shared" si="6"/>
        <v>2019</v>
      </c>
      <c r="D174">
        <f t="shared" si="7"/>
        <v>2</v>
      </c>
      <c r="E174">
        <f t="shared" si="8"/>
        <v>1</v>
      </c>
    </row>
    <row r="175" spans="1:5">
      <c r="A175" s="13">
        <v>43614</v>
      </c>
      <c r="B175" s="12">
        <v>38</v>
      </c>
      <c r="C175">
        <f t="shared" si="6"/>
        <v>2019</v>
      </c>
      <c r="D175">
        <f t="shared" si="7"/>
        <v>2</v>
      </c>
      <c r="E175">
        <f t="shared" si="8"/>
        <v>1</v>
      </c>
    </row>
    <row r="176" spans="1:5">
      <c r="A176" s="13">
        <v>43615</v>
      </c>
      <c r="B176" s="12">
        <v>38.580002</v>
      </c>
      <c r="C176">
        <f t="shared" si="6"/>
        <v>2019</v>
      </c>
      <c r="D176">
        <f t="shared" si="7"/>
        <v>2</v>
      </c>
      <c r="E176">
        <f t="shared" si="8"/>
        <v>1</v>
      </c>
    </row>
    <row r="177" spans="1:5">
      <c r="A177" s="13">
        <v>43616</v>
      </c>
      <c r="B177" s="12">
        <v>38.560001</v>
      </c>
      <c r="C177">
        <f t="shared" si="6"/>
        <v>2019</v>
      </c>
      <c r="D177">
        <f t="shared" si="7"/>
        <v>2</v>
      </c>
      <c r="E177">
        <f t="shared" si="8"/>
        <v>1</v>
      </c>
    </row>
    <row r="178" spans="1:5">
      <c r="A178" s="13">
        <v>43619</v>
      </c>
      <c r="B178" s="12">
        <v>37.099997999999999</v>
      </c>
      <c r="C178">
        <f t="shared" si="6"/>
        <v>2019</v>
      </c>
      <c r="D178">
        <f t="shared" si="7"/>
        <v>2</v>
      </c>
      <c r="E178">
        <f t="shared" si="8"/>
        <v>1</v>
      </c>
    </row>
    <row r="179" spans="1:5">
      <c r="A179" s="13">
        <v>43620</v>
      </c>
      <c r="B179" s="12">
        <v>35.990001999999997</v>
      </c>
      <c r="C179">
        <f t="shared" si="6"/>
        <v>2019</v>
      </c>
      <c r="D179">
        <f t="shared" si="7"/>
        <v>2</v>
      </c>
      <c r="E179">
        <f t="shared" si="8"/>
        <v>1</v>
      </c>
    </row>
    <row r="180" spans="1:5">
      <c r="A180" s="13">
        <v>43621</v>
      </c>
      <c r="B180" s="12">
        <v>35.470001000000003</v>
      </c>
      <c r="C180">
        <f t="shared" si="6"/>
        <v>2019</v>
      </c>
      <c r="D180">
        <f t="shared" si="7"/>
        <v>2</v>
      </c>
      <c r="E180">
        <f t="shared" si="8"/>
        <v>1</v>
      </c>
    </row>
    <row r="181" spans="1:5">
      <c r="A181" s="13">
        <v>43622</v>
      </c>
      <c r="B181" s="12">
        <v>35.139999000000003</v>
      </c>
      <c r="C181">
        <f t="shared" si="6"/>
        <v>2019</v>
      </c>
      <c r="D181">
        <f t="shared" si="7"/>
        <v>2</v>
      </c>
      <c r="E181">
        <f t="shared" si="8"/>
        <v>1</v>
      </c>
    </row>
    <row r="182" spans="1:5">
      <c r="A182" s="13">
        <v>43626</v>
      </c>
      <c r="B182" s="12">
        <v>35.409999999999997</v>
      </c>
      <c r="C182">
        <f t="shared" si="6"/>
        <v>2019</v>
      </c>
      <c r="D182">
        <f t="shared" si="7"/>
        <v>2</v>
      </c>
      <c r="E182">
        <f t="shared" si="8"/>
        <v>1</v>
      </c>
    </row>
    <row r="183" spans="1:5">
      <c r="A183" s="13">
        <v>43627</v>
      </c>
      <c r="B183" s="12">
        <v>36.349997999999999</v>
      </c>
      <c r="C183">
        <f t="shared" si="6"/>
        <v>2019</v>
      </c>
      <c r="D183">
        <f t="shared" si="7"/>
        <v>2</v>
      </c>
      <c r="E183">
        <f t="shared" si="8"/>
        <v>1</v>
      </c>
    </row>
    <row r="184" spans="1:5">
      <c r="A184" s="13">
        <v>43628</v>
      </c>
      <c r="B184" s="12">
        <v>36.139999000000003</v>
      </c>
      <c r="C184">
        <f t="shared" si="6"/>
        <v>2019</v>
      </c>
      <c r="D184">
        <f t="shared" si="7"/>
        <v>2</v>
      </c>
      <c r="E184">
        <f t="shared" si="8"/>
        <v>1</v>
      </c>
    </row>
    <row r="185" spans="1:5">
      <c r="A185" s="13">
        <v>43629</v>
      </c>
      <c r="B185" s="12">
        <v>36.119999</v>
      </c>
      <c r="C185">
        <f t="shared" si="6"/>
        <v>2019</v>
      </c>
      <c r="D185">
        <f t="shared" si="7"/>
        <v>2</v>
      </c>
      <c r="E185">
        <f t="shared" si="8"/>
        <v>1</v>
      </c>
    </row>
    <row r="186" spans="1:5">
      <c r="A186" s="13">
        <v>43630</v>
      </c>
      <c r="B186" s="12">
        <v>36.389999000000003</v>
      </c>
      <c r="C186">
        <f t="shared" si="6"/>
        <v>2019</v>
      </c>
      <c r="D186">
        <f t="shared" si="7"/>
        <v>2</v>
      </c>
      <c r="E186">
        <f t="shared" si="8"/>
        <v>1</v>
      </c>
    </row>
    <row r="187" spans="1:5">
      <c r="A187" s="13">
        <v>43633</v>
      </c>
      <c r="B187" s="12">
        <v>37.470001000000003</v>
      </c>
      <c r="C187">
        <f t="shared" si="6"/>
        <v>2019</v>
      </c>
      <c r="D187">
        <f t="shared" si="7"/>
        <v>2</v>
      </c>
      <c r="E187">
        <f t="shared" si="8"/>
        <v>1</v>
      </c>
    </row>
    <row r="188" spans="1:5">
      <c r="A188" s="13">
        <v>43634</v>
      </c>
      <c r="B188" s="12">
        <v>37.169998</v>
      </c>
      <c r="C188">
        <f t="shared" si="6"/>
        <v>2019</v>
      </c>
      <c r="D188">
        <f t="shared" si="7"/>
        <v>2</v>
      </c>
      <c r="E188">
        <f t="shared" si="8"/>
        <v>1</v>
      </c>
    </row>
    <row r="189" spans="1:5">
      <c r="A189" s="13">
        <v>43635</v>
      </c>
      <c r="B189" s="12">
        <v>37.32</v>
      </c>
      <c r="C189">
        <f t="shared" si="6"/>
        <v>2019</v>
      </c>
      <c r="D189">
        <f t="shared" si="7"/>
        <v>2</v>
      </c>
      <c r="E189">
        <f t="shared" si="8"/>
        <v>1</v>
      </c>
    </row>
    <row r="190" spans="1:5">
      <c r="A190" s="13">
        <v>43636</v>
      </c>
      <c r="B190" s="12">
        <v>37.93</v>
      </c>
      <c r="C190">
        <f t="shared" si="6"/>
        <v>2019</v>
      </c>
      <c r="D190">
        <f t="shared" si="7"/>
        <v>2</v>
      </c>
      <c r="E190">
        <f t="shared" si="8"/>
        <v>1</v>
      </c>
    </row>
    <row r="191" spans="1:5">
      <c r="A191" s="13">
        <v>43637</v>
      </c>
      <c r="B191" s="12">
        <v>37.880001</v>
      </c>
      <c r="C191">
        <f t="shared" si="6"/>
        <v>2019</v>
      </c>
      <c r="D191">
        <f t="shared" si="7"/>
        <v>2</v>
      </c>
      <c r="E191">
        <f t="shared" si="8"/>
        <v>1</v>
      </c>
    </row>
    <row r="192" spans="1:5">
      <c r="A192" s="13">
        <v>43640</v>
      </c>
      <c r="B192" s="12">
        <v>37.990001999999997</v>
      </c>
      <c r="C192">
        <f t="shared" si="6"/>
        <v>2019</v>
      </c>
      <c r="D192">
        <f t="shared" si="7"/>
        <v>2</v>
      </c>
      <c r="E192">
        <f t="shared" si="8"/>
        <v>1</v>
      </c>
    </row>
    <row r="193" spans="1:5">
      <c r="A193" s="13">
        <v>43641</v>
      </c>
      <c r="B193" s="12">
        <v>37.310001</v>
      </c>
      <c r="C193">
        <f t="shared" si="6"/>
        <v>2019</v>
      </c>
      <c r="D193">
        <f t="shared" si="7"/>
        <v>2</v>
      </c>
      <c r="E193">
        <f t="shared" si="8"/>
        <v>1</v>
      </c>
    </row>
    <row r="194" spans="1:5">
      <c r="A194" s="13">
        <v>43642</v>
      </c>
      <c r="B194" s="12">
        <v>38.259998000000003</v>
      </c>
      <c r="C194">
        <f t="shared" si="6"/>
        <v>2019</v>
      </c>
      <c r="D194">
        <f t="shared" si="7"/>
        <v>2</v>
      </c>
      <c r="E194">
        <f t="shared" si="8"/>
        <v>1</v>
      </c>
    </row>
    <row r="195" spans="1:5">
      <c r="A195" s="13">
        <v>43643</v>
      </c>
      <c r="B195" s="12">
        <v>38.029998999999997</v>
      </c>
      <c r="C195">
        <f t="shared" ref="C195:C258" si="9">YEAR(A195)</f>
        <v>2019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3">
        <v>43644</v>
      </c>
      <c r="B196" s="12">
        <v>38.889999000000003</v>
      </c>
      <c r="C196">
        <f t="shared" si="9"/>
        <v>2019</v>
      </c>
      <c r="D196">
        <f t="shared" si="10"/>
        <v>2</v>
      </c>
      <c r="E196">
        <f t="shared" si="11"/>
        <v>1</v>
      </c>
    </row>
    <row r="197" spans="1:5">
      <c r="A197" s="13">
        <v>43647</v>
      </c>
      <c r="B197" s="12">
        <v>39.419998</v>
      </c>
      <c r="C197">
        <f t="shared" si="9"/>
        <v>2019</v>
      </c>
      <c r="D197">
        <f t="shared" si="10"/>
        <v>3</v>
      </c>
      <c r="E197">
        <f t="shared" si="11"/>
        <v>2</v>
      </c>
    </row>
    <row r="198" spans="1:5">
      <c r="A198" s="13">
        <v>43648</v>
      </c>
      <c r="B198" s="12">
        <v>40.98</v>
      </c>
      <c r="C198">
        <f t="shared" si="9"/>
        <v>2019</v>
      </c>
      <c r="D198">
        <f t="shared" si="10"/>
        <v>3</v>
      </c>
      <c r="E198">
        <f t="shared" si="11"/>
        <v>2</v>
      </c>
    </row>
    <row r="199" spans="1:5">
      <c r="A199" s="13">
        <v>43649</v>
      </c>
      <c r="B199" s="12">
        <v>40.720001000000003</v>
      </c>
      <c r="C199">
        <f t="shared" si="9"/>
        <v>2019</v>
      </c>
      <c r="D199">
        <f t="shared" si="10"/>
        <v>3</v>
      </c>
      <c r="E199">
        <f t="shared" si="11"/>
        <v>2</v>
      </c>
    </row>
    <row r="200" spans="1:5">
      <c r="A200" s="13">
        <v>43650</v>
      </c>
      <c r="B200" s="12">
        <v>40.810001</v>
      </c>
      <c r="C200">
        <f t="shared" si="9"/>
        <v>2019</v>
      </c>
      <c r="D200">
        <f t="shared" si="10"/>
        <v>3</v>
      </c>
      <c r="E200">
        <f t="shared" si="11"/>
        <v>2</v>
      </c>
    </row>
    <row r="201" spans="1:5">
      <c r="A201" s="13">
        <v>43651</v>
      </c>
      <c r="B201" s="12">
        <v>40.909999999999997</v>
      </c>
      <c r="C201">
        <f t="shared" si="9"/>
        <v>2019</v>
      </c>
      <c r="D201">
        <f t="shared" si="10"/>
        <v>3</v>
      </c>
      <c r="E201">
        <f t="shared" si="11"/>
        <v>2</v>
      </c>
    </row>
    <row r="202" spans="1:5">
      <c r="A202" s="13">
        <v>43654</v>
      </c>
      <c r="B202" s="12">
        <v>39.360000999999997</v>
      </c>
      <c r="C202">
        <f t="shared" si="9"/>
        <v>2019</v>
      </c>
      <c r="D202">
        <f t="shared" si="10"/>
        <v>3</v>
      </c>
      <c r="E202">
        <f t="shared" si="11"/>
        <v>2</v>
      </c>
    </row>
    <row r="203" spans="1:5">
      <c r="A203" s="13">
        <v>43655</v>
      </c>
      <c r="B203" s="12">
        <v>39.400002000000001</v>
      </c>
      <c r="C203">
        <f t="shared" si="9"/>
        <v>2019</v>
      </c>
      <c r="D203">
        <f t="shared" si="10"/>
        <v>3</v>
      </c>
      <c r="E203">
        <f t="shared" si="11"/>
        <v>2</v>
      </c>
    </row>
    <row r="204" spans="1:5">
      <c r="A204" s="13">
        <v>43656</v>
      </c>
      <c r="B204" s="12">
        <v>39.099997999999999</v>
      </c>
      <c r="C204">
        <f t="shared" si="9"/>
        <v>2019</v>
      </c>
      <c r="D204">
        <f t="shared" si="10"/>
        <v>3</v>
      </c>
      <c r="E204">
        <f t="shared" si="11"/>
        <v>2</v>
      </c>
    </row>
    <row r="205" spans="1:5">
      <c r="A205" s="13">
        <v>43657</v>
      </c>
      <c r="B205" s="12">
        <v>39.040000999999997</v>
      </c>
      <c r="C205">
        <f t="shared" si="9"/>
        <v>2019</v>
      </c>
      <c r="D205">
        <f t="shared" si="10"/>
        <v>3</v>
      </c>
      <c r="E205">
        <f t="shared" si="11"/>
        <v>2</v>
      </c>
    </row>
    <row r="206" spans="1:5">
      <c r="A206" s="13">
        <v>43658</v>
      </c>
      <c r="B206" s="12">
        <v>38.340000000000003</v>
      </c>
      <c r="C206">
        <f t="shared" si="9"/>
        <v>2019</v>
      </c>
      <c r="D206">
        <f t="shared" si="10"/>
        <v>3</v>
      </c>
      <c r="E206">
        <f t="shared" si="11"/>
        <v>2</v>
      </c>
    </row>
    <row r="207" spans="1:5">
      <c r="A207" s="13">
        <v>43661</v>
      </c>
      <c r="B207" s="12">
        <v>38</v>
      </c>
      <c r="C207">
        <f t="shared" si="9"/>
        <v>2019</v>
      </c>
      <c r="D207">
        <f t="shared" si="10"/>
        <v>3</v>
      </c>
      <c r="E207">
        <f t="shared" si="11"/>
        <v>2</v>
      </c>
    </row>
    <row r="208" spans="1:5">
      <c r="A208" s="13">
        <v>43662</v>
      </c>
      <c r="B208" s="12">
        <v>38.220001000000003</v>
      </c>
      <c r="C208">
        <f t="shared" si="9"/>
        <v>2019</v>
      </c>
      <c r="D208">
        <f t="shared" si="10"/>
        <v>3</v>
      </c>
      <c r="E208">
        <f t="shared" si="11"/>
        <v>2</v>
      </c>
    </row>
    <row r="209" spans="1:5">
      <c r="A209" s="13">
        <v>43663</v>
      </c>
      <c r="B209" s="12">
        <v>37.669998</v>
      </c>
      <c r="C209">
        <f t="shared" si="9"/>
        <v>2019</v>
      </c>
      <c r="D209">
        <f t="shared" si="10"/>
        <v>3</v>
      </c>
      <c r="E209">
        <f t="shared" si="11"/>
        <v>2</v>
      </c>
    </row>
    <row r="210" spans="1:5">
      <c r="A210" s="13">
        <v>43664</v>
      </c>
      <c r="B210" s="12">
        <v>37.169998</v>
      </c>
      <c r="C210">
        <f t="shared" si="9"/>
        <v>2019</v>
      </c>
      <c r="D210">
        <f t="shared" si="10"/>
        <v>3</v>
      </c>
      <c r="E210">
        <f t="shared" si="11"/>
        <v>2</v>
      </c>
    </row>
    <row r="211" spans="1:5">
      <c r="A211" s="13">
        <v>43665</v>
      </c>
      <c r="B211" s="12">
        <v>37.259998000000003</v>
      </c>
      <c r="C211">
        <f t="shared" si="9"/>
        <v>2019</v>
      </c>
      <c r="D211">
        <f t="shared" si="10"/>
        <v>3</v>
      </c>
      <c r="E211">
        <f t="shared" si="11"/>
        <v>2</v>
      </c>
    </row>
    <row r="212" spans="1:5">
      <c r="A212" s="13">
        <v>43668</v>
      </c>
      <c r="B212" s="12">
        <v>37.200001</v>
      </c>
      <c r="C212">
        <f t="shared" si="9"/>
        <v>2019</v>
      </c>
      <c r="D212">
        <f t="shared" si="10"/>
        <v>3</v>
      </c>
      <c r="E212">
        <f t="shared" si="11"/>
        <v>2</v>
      </c>
    </row>
    <row r="213" spans="1:5">
      <c r="A213" s="13">
        <v>43669</v>
      </c>
      <c r="B213" s="12">
        <v>37.459999000000003</v>
      </c>
      <c r="C213">
        <f t="shared" si="9"/>
        <v>2019</v>
      </c>
      <c r="D213">
        <f t="shared" si="10"/>
        <v>3</v>
      </c>
      <c r="E213">
        <f t="shared" si="11"/>
        <v>2</v>
      </c>
    </row>
    <row r="214" spans="1:5">
      <c r="A214" s="13">
        <v>43670</v>
      </c>
      <c r="B214" s="12">
        <v>37.82</v>
      </c>
      <c r="C214">
        <f t="shared" si="9"/>
        <v>2019</v>
      </c>
      <c r="D214">
        <f t="shared" si="10"/>
        <v>3</v>
      </c>
      <c r="E214">
        <f t="shared" si="11"/>
        <v>2</v>
      </c>
    </row>
    <row r="215" spans="1:5">
      <c r="A215" s="13">
        <v>43671</v>
      </c>
      <c r="B215" s="12">
        <v>38.509998000000003</v>
      </c>
      <c r="C215">
        <f t="shared" si="9"/>
        <v>2019</v>
      </c>
      <c r="D215">
        <f t="shared" si="10"/>
        <v>3</v>
      </c>
      <c r="E215">
        <f t="shared" si="11"/>
        <v>2</v>
      </c>
    </row>
    <row r="216" spans="1:5">
      <c r="A216" s="13">
        <v>43672</v>
      </c>
      <c r="B216" s="12">
        <v>38.349997999999999</v>
      </c>
      <c r="C216">
        <f t="shared" si="9"/>
        <v>2019</v>
      </c>
      <c r="D216">
        <f t="shared" si="10"/>
        <v>3</v>
      </c>
      <c r="E216">
        <f t="shared" si="11"/>
        <v>2</v>
      </c>
    </row>
    <row r="217" spans="1:5">
      <c r="A217" s="13">
        <v>43675</v>
      </c>
      <c r="B217" s="12">
        <v>37.310001</v>
      </c>
      <c r="C217">
        <f t="shared" si="9"/>
        <v>2019</v>
      </c>
      <c r="D217">
        <f t="shared" si="10"/>
        <v>3</v>
      </c>
      <c r="E217">
        <f t="shared" si="11"/>
        <v>2</v>
      </c>
    </row>
    <row r="218" spans="1:5">
      <c r="A218" s="13">
        <v>43676</v>
      </c>
      <c r="B218" s="12">
        <v>37.659999999999997</v>
      </c>
      <c r="C218">
        <f t="shared" si="9"/>
        <v>2019</v>
      </c>
      <c r="D218">
        <f t="shared" si="10"/>
        <v>3</v>
      </c>
      <c r="E218">
        <f t="shared" si="11"/>
        <v>2</v>
      </c>
    </row>
    <row r="219" spans="1:5">
      <c r="A219" s="13">
        <v>43677</v>
      </c>
      <c r="B219" s="12">
        <v>37.110000999999997</v>
      </c>
      <c r="C219">
        <f t="shared" si="9"/>
        <v>2019</v>
      </c>
      <c r="D219">
        <f t="shared" si="10"/>
        <v>3</v>
      </c>
      <c r="E219">
        <f t="shared" si="11"/>
        <v>2</v>
      </c>
    </row>
    <row r="220" spans="1:5">
      <c r="A220" s="13">
        <v>43678</v>
      </c>
      <c r="B220" s="12">
        <v>36.900002000000001</v>
      </c>
      <c r="C220">
        <f t="shared" si="9"/>
        <v>2019</v>
      </c>
      <c r="D220">
        <f t="shared" si="10"/>
        <v>3</v>
      </c>
      <c r="E220">
        <f t="shared" si="11"/>
        <v>2</v>
      </c>
    </row>
    <row r="221" spans="1:5">
      <c r="A221" s="13">
        <v>43679</v>
      </c>
      <c r="B221" s="12">
        <v>35.909999999999997</v>
      </c>
      <c r="C221">
        <f t="shared" si="9"/>
        <v>2019</v>
      </c>
      <c r="D221">
        <f t="shared" si="10"/>
        <v>3</v>
      </c>
      <c r="E221">
        <f t="shared" si="11"/>
        <v>2</v>
      </c>
    </row>
    <row r="222" spans="1:5">
      <c r="A222" s="13">
        <v>43682</v>
      </c>
      <c r="B222" s="12">
        <v>35.5</v>
      </c>
      <c r="C222">
        <f t="shared" si="9"/>
        <v>2019</v>
      </c>
      <c r="D222">
        <f t="shared" si="10"/>
        <v>3</v>
      </c>
      <c r="E222">
        <f t="shared" si="11"/>
        <v>2</v>
      </c>
    </row>
    <row r="223" spans="1:5">
      <c r="A223" s="13">
        <v>43683</v>
      </c>
      <c r="B223" s="12">
        <v>34.759998000000003</v>
      </c>
      <c r="C223">
        <f t="shared" si="9"/>
        <v>2019</v>
      </c>
      <c r="D223">
        <f t="shared" si="10"/>
        <v>3</v>
      </c>
      <c r="E223">
        <f t="shared" si="11"/>
        <v>2</v>
      </c>
    </row>
    <row r="224" spans="1:5">
      <c r="A224" s="13">
        <v>43684</v>
      </c>
      <c r="B224" s="12">
        <v>34.900002000000001</v>
      </c>
      <c r="C224">
        <f t="shared" si="9"/>
        <v>2019</v>
      </c>
      <c r="D224">
        <f t="shared" si="10"/>
        <v>3</v>
      </c>
      <c r="E224">
        <f t="shared" si="11"/>
        <v>2</v>
      </c>
    </row>
    <row r="225" spans="1:5">
      <c r="A225" s="13">
        <v>43685</v>
      </c>
      <c r="B225" s="12">
        <v>34.700001</v>
      </c>
      <c r="C225">
        <f t="shared" si="9"/>
        <v>2019</v>
      </c>
      <c r="D225">
        <f t="shared" si="10"/>
        <v>3</v>
      </c>
      <c r="E225">
        <f t="shared" si="11"/>
        <v>2</v>
      </c>
    </row>
    <row r="226" spans="1:5">
      <c r="A226" s="13">
        <v>43686</v>
      </c>
      <c r="B226" s="12">
        <v>34.57</v>
      </c>
      <c r="C226">
        <f t="shared" si="9"/>
        <v>2019</v>
      </c>
      <c r="D226">
        <f t="shared" si="10"/>
        <v>3</v>
      </c>
      <c r="E226">
        <f t="shared" si="11"/>
        <v>2</v>
      </c>
    </row>
    <row r="227" spans="1:5">
      <c r="A227" s="13">
        <v>43689</v>
      </c>
      <c r="B227" s="12">
        <v>34.950001</v>
      </c>
      <c r="C227">
        <f t="shared" si="9"/>
        <v>2019</v>
      </c>
      <c r="D227">
        <f t="shared" si="10"/>
        <v>3</v>
      </c>
      <c r="E227">
        <f t="shared" si="11"/>
        <v>2</v>
      </c>
    </row>
    <row r="228" spans="1:5">
      <c r="A228" s="13">
        <v>43690</v>
      </c>
      <c r="B228" s="12">
        <v>34.639999000000003</v>
      </c>
      <c r="C228">
        <f t="shared" si="9"/>
        <v>2019</v>
      </c>
      <c r="D228">
        <f t="shared" si="10"/>
        <v>3</v>
      </c>
      <c r="E228">
        <f t="shared" si="11"/>
        <v>2</v>
      </c>
    </row>
    <row r="229" spans="1:5">
      <c r="A229" s="13">
        <v>43691</v>
      </c>
      <c r="B229" s="12">
        <v>35.380001</v>
      </c>
      <c r="C229">
        <f t="shared" si="9"/>
        <v>2019</v>
      </c>
      <c r="D229">
        <f t="shared" si="10"/>
        <v>3</v>
      </c>
      <c r="E229">
        <f t="shared" si="11"/>
        <v>2</v>
      </c>
    </row>
    <row r="230" spans="1:5">
      <c r="A230" s="13">
        <v>43692</v>
      </c>
      <c r="B230" s="12">
        <v>35.549999</v>
      </c>
      <c r="C230">
        <f t="shared" si="9"/>
        <v>2019</v>
      </c>
      <c r="D230">
        <f t="shared" si="10"/>
        <v>3</v>
      </c>
      <c r="E230">
        <f t="shared" si="11"/>
        <v>2</v>
      </c>
    </row>
    <row r="231" spans="1:5">
      <c r="A231" s="13">
        <v>43693</v>
      </c>
      <c r="B231" s="12">
        <v>35.560001</v>
      </c>
      <c r="C231">
        <f t="shared" si="9"/>
        <v>2019</v>
      </c>
      <c r="D231">
        <f t="shared" si="10"/>
        <v>3</v>
      </c>
      <c r="E231">
        <f t="shared" si="11"/>
        <v>2</v>
      </c>
    </row>
    <row r="232" spans="1:5">
      <c r="A232" s="13">
        <v>43696</v>
      </c>
      <c r="B232" s="12">
        <v>36.009998000000003</v>
      </c>
      <c r="C232">
        <f t="shared" si="9"/>
        <v>2019</v>
      </c>
      <c r="D232">
        <f t="shared" si="10"/>
        <v>3</v>
      </c>
      <c r="E232">
        <f t="shared" si="11"/>
        <v>2</v>
      </c>
    </row>
    <row r="233" spans="1:5">
      <c r="A233" s="13">
        <v>43697</v>
      </c>
      <c r="B233" s="12">
        <v>35.709999000000003</v>
      </c>
      <c r="C233">
        <f t="shared" si="9"/>
        <v>2019</v>
      </c>
      <c r="D233">
        <f t="shared" si="10"/>
        <v>3</v>
      </c>
      <c r="E233">
        <f t="shared" si="11"/>
        <v>2</v>
      </c>
    </row>
    <row r="234" spans="1:5">
      <c r="A234" s="13">
        <v>43698</v>
      </c>
      <c r="B234" s="12">
        <v>35.439999</v>
      </c>
      <c r="C234">
        <f t="shared" si="9"/>
        <v>2019</v>
      </c>
      <c r="D234">
        <f t="shared" si="10"/>
        <v>3</v>
      </c>
      <c r="E234">
        <f t="shared" si="11"/>
        <v>2</v>
      </c>
    </row>
    <row r="235" spans="1:5">
      <c r="A235" s="13">
        <v>43699</v>
      </c>
      <c r="B235" s="12">
        <v>35.439999</v>
      </c>
      <c r="C235">
        <f t="shared" si="9"/>
        <v>2019</v>
      </c>
      <c r="D235">
        <f t="shared" si="10"/>
        <v>3</v>
      </c>
      <c r="E235">
        <f t="shared" si="11"/>
        <v>2</v>
      </c>
    </row>
    <row r="236" spans="1:5">
      <c r="A236" s="13">
        <v>43700</v>
      </c>
      <c r="B236" s="12">
        <v>36.369999</v>
      </c>
      <c r="C236">
        <f t="shared" si="9"/>
        <v>2019</v>
      </c>
      <c r="D236">
        <f t="shared" si="10"/>
        <v>3</v>
      </c>
      <c r="E236">
        <f t="shared" si="11"/>
        <v>2</v>
      </c>
    </row>
    <row r="237" spans="1:5">
      <c r="A237" s="13">
        <v>43703</v>
      </c>
      <c r="B237" s="12">
        <v>36.169998</v>
      </c>
      <c r="C237">
        <f t="shared" si="9"/>
        <v>2019</v>
      </c>
      <c r="D237">
        <f t="shared" si="10"/>
        <v>3</v>
      </c>
      <c r="E237">
        <f t="shared" si="11"/>
        <v>2</v>
      </c>
    </row>
    <row r="238" spans="1:5">
      <c r="A238" s="13">
        <v>43704</v>
      </c>
      <c r="B238" s="12">
        <v>36.82</v>
      </c>
      <c r="C238">
        <f t="shared" si="9"/>
        <v>2019</v>
      </c>
      <c r="D238">
        <f t="shared" si="10"/>
        <v>3</v>
      </c>
      <c r="E238">
        <f t="shared" si="11"/>
        <v>2</v>
      </c>
    </row>
    <row r="239" spans="1:5">
      <c r="A239" s="13">
        <v>43705</v>
      </c>
      <c r="B239" s="12">
        <v>40.5</v>
      </c>
      <c r="C239">
        <f t="shared" si="9"/>
        <v>2019</v>
      </c>
      <c r="D239">
        <f t="shared" si="10"/>
        <v>3</v>
      </c>
      <c r="E239">
        <f t="shared" si="11"/>
        <v>2</v>
      </c>
    </row>
    <row r="240" spans="1:5">
      <c r="A240" s="13">
        <v>43706</v>
      </c>
      <c r="B240" s="12">
        <v>39.110000999999997</v>
      </c>
      <c r="C240">
        <f t="shared" si="9"/>
        <v>2019</v>
      </c>
      <c r="D240">
        <f t="shared" si="10"/>
        <v>3</v>
      </c>
      <c r="E240">
        <f t="shared" si="11"/>
        <v>2</v>
      </c>
    </row>
    <row r="241" spans="1:5">
      <c r="A241" s="13">
        <v>43707</v>
      </c>
      <c r="B241" s="12">
        <v>38.650002000000001</v>
      </c>
      <c r="C241">
        <f t="shared" si="9"/>
        <v>2019</v>
      </c>
      <c r="D241">
        <f t="shared" si="10"/>
        <v>3</v>
      </c>
      <c r="E241">
        <f t="shared" si="11"/>
        <v>2</v>
      </c>
    </row>
    <row r="242" spans="1:5">
      <c r="A242" s="13">
        <v>43710</v>
      </c>
      <c r="B242" s="12">
        <v>39.590000000000003</v>
      </c>
      <c r="C242">
        <f t="shared" si="9"/>
        <v>2019</v>
      </c>
      <c r="D242">
        <f t="shared" si="10"/>
        <v>3</v>
      </c>
      <c r="E242">
        <f t="shared" si="11"/>
        <v>2</v>
      </c>
    </row>
    <row r="243" spans="1:5">
      <c r="A243" s="13">
        <v>43711</v>
      </c>
      <c r="B243" s="12">
        <v>38.990001999999997</v>
      </c>
      <c r="C243">
        <f t="shared" si="9"/>
        <v>2019</v>
      </c>
      <c r="D243">
        <f t="shared" si="10"/>
        <v>3</v>
      </c>
      <c r="E243">
        <f t="shared" si="11"/>
        <v>2</v>
      </c>
    </row>
    <row r="244" spans="1:5">
      <c r="A244" s="13">
        <v>43712</v>
      </c>
      <c r="B244" s="12">
        <v>39.279998999999997</v>
      </c>
      <c r="C244">
        <f t="shared" si="9"/>
        <v>2019</v>
      </c>
      <c r="D244">
        <f t="shared" si="10"/>
        <v>3</v>
      </c>
      <c r="E244">
        <f t="shared" si="11"/>
        <v>2</v>
      </c>
    </row>
    <row r="245" spans="1:5">
      <c r="A245" s="13">
        <v>43713</v>
      </c>
      <c r="B245" s="12">
        <v>39.07</v>
      </c>
      <c r="C245">
        <f t="shared" si="9"/>
        <v>2019</v>
      </c>
      <c r="D245">
        <f t="shared" si="10"/>
        <v>3</v>
      </c>
      <c r="E245">
        <f t="shared" si="11"/>
        <v>2</v>
      </c>
    </row>
    <row r="246" spans="1:5">
      <c r="A246" s="13">
        <v>43714</v>
      </c>
      <c r="B246" s="12">
        <v>40.82</v>
      </c>
      <c r="C246">
        <f t="shared" si="9"/>
        <v>2019</v>
      </c>
      <c r="D246">
        <f t="shared" si="10"/>
        <v>3</v>
      </c>
      <c r="E246">
        <f t="shared" si="11"/>
        <v>2</v>
      </c>
    </row>
    <row r="247" spans="1:5">
      <c r="A247" s="13">
        <v>43717</v>
      </c>
      <c r="B247" s="12">
        <v>41.290000999999997</v>
      </c>
      <c r="C247">
        <f t="shared" si="9"/>
        <v>2019</v>
      </c>
      <c r="D247">
        <f t="shared" si="10"/>
        <v>3</v>
      </c>
      <c r="E247">
        <f t="shared" si="11"/>
        <v>2</v>
      </c>
    </row>
    <row r="248" spans="1:5">
      <c r="A248" s="13">
        <v>43718</v>
      </c>
      <c r="B248" s="12">
        <v>43.290000999999997</v>
      </c>
      <c r="C248">
        <f t="shared" si="9"/>
        <v>2019</v>
      </c>
      <c r="D248">
        <f t="shared" si="10"/>
        <v>3</v>
      </c>
      <c r="E248">
        <f t="shared" si="11"/>
        <v>2</v>
      </c>
    </row>
    <row r="249" spans="1:5">
      <c r="A249" s="13">
        <v>43719</v>
      </c>
      <c r="B249" s="12">
        <v>42.02</v>
      </c>
      <c r="C249">
        <f t="shared" si="9"/>
        <v>2019</v>
      </c>
      <c r="D249">
        <f t="shared" si="10"/>
        <v>3</v>
      </c>
      <c r="E249">
        <f t="shared" si="11"/>
        <v>2</v>
      </c>
    </row>
    <row r="250" spans="1:5">
      <c r="A250" s="13">
        <v>43720</v>
      </c>
      <c r="B250" s="12">
        <v>40.400002000000001</v>
      </c>
      <c r="C250">
        <f t="shared" si="9"/>
        <v>2019</v>
      </c>
      <c r="D250">
        <f t="shared" si="10"/>
        <v>3</v>
      </c>
      <c r="E250">
        <f t="shared" si="11"/>
        <v>2</v>
      </c>
    </row>
    <row r="251" spans="1:5">
      <c r="A251" s="13">
        <v>43724</v>
      </c>
      <c r="B251" s="12">
        <v>39.919998</v>
      </c>
      <c r="C251">
        <f t="shared" si="9"/>
        <v>2019</v>
      </c>
      <c r="D251">
        <f t="shared" si="10"/>
        <v>3</v>
      </c>
      <c r="E251">
        <f t="shared" si="11"/>
        <v>2</v>
      </c>
    </row>
    <row r="252" spans="1:5">
      <c r="A252" s="13">
        <v>43725</v>
      </c>
      <c r="B252" s="12">
        <v>38.849997999999999</v>
      </c>
      <c r="C252">
        <f t="shared" si="9"/>
        <v>2019</v>
      </c>
      <c r="D252">
        <f t="shared" si="10"/>
        <v>3</v>
      </c>
      <c r="E252">
        <f t="shared" si="11"/>
        <v>2</v>
      </c>
    </row>
    <row r="253" spans="1:5">
      <c r="A253" s="13">
        <v>43726</v>
      </c>
      <c r="B253" s="12">
        <v>38.950001</v>
      </c>
      <c r="C253">
        <f t="shared" si="9"/>
        <v>2019</v>
      </c>
      <c r="D253">
        <f t="shared" si="10"/>
        <v>3</v>
      </c>
      <c r="E253">
        <f t="shared" si="11"/>
        <v>2</v>
      </c>
    </row>
    <row r="254" spans="1:5">
      <c r="A254" s="13">
        <v>43727</v>
      </c>
      <c r="B254" s="12">
        <v>38.950001</v>
      </c>
      <c r="C254">
        <f t="shared" si="9"/>
        <v>2019</v>
      </c>
      <c r="D254">
        <f t="shared" si="10"/>
        <v>3</v>
      </c>
      <c r="E254">
        <f t="shared" si="11"/>
        <v>2</v>
      </c>
    </row>
    <row r="255" spans="1:5">
      <c r="A255" s="13">
        <v>43728</v>
      </c>
      <c r="B255" s="12">
        <v>38.810001</v>
      </c>
      <c r="C255">
        <f t="shared" si="9"/>
        <v>2019</v>
      </c>
      <c r="D255">
        <f t="shared" si="10"/>
        <v>3</v>
      </c>
      <c r="E255">
        <f t="shared" si="11"/>
        <v>2</v>
      </c>
    </row>
    <row r="256" spans="1:5">
      <c r="A256" s="13">
        <v>43731</v>
      </c>
      <c r="B256" s="12">
        <v>37.93</v>
      </c>
      <c r="C256">
        <f t="shared" si="9"/>
        <v>2019</v>
      </c>
      <c r="D256">
        <f t="shared" si="10"/>
        <v>3</v>
      </c>
      <c r="E256">
        <f t="shared" si="11"/>
        <v>2</v>
      </c>
    </row>
    <row r="257" spans="1:5">
      <c r="A257" s="13">
        <v>43732</v>
      </c>
      <c r="B257" s="12">
        <v>38.299999</v>
      </c>
      <c r="C257">
        <f t="shared" si="9"/>
        <v>2019</v>
      </c>
      <c r="D257">
        <f t="shared" si="10"/>
        <v>3</v>
      </c>
      <c r="E257">
        <f t="shared" si="11"/>
        <v>2</v>
      </c>
    </row>
    <row r="258" spans="1:5">
      <c r="A258" s="13">
        <v>43733</v>
      </c>
      <c r="B258" s="12">
        <v>37.270000000000003</v>
      </c>
      <c r="C258">
        <f t="shared" si="9"/>
        <v>2019</v>
      </c>
      <c r="D258">
        <f t="shared" si="10"/>
        <v>3</v>
      </c>
      <c r="E258">
        <f t="shared" si="11"/>
        <v>2</v>
      </c>
    </row>
    <row r="259" spans="1:5">
      <c r="A259" s="13">
        <v>43734</v>
      </c>
      <c r="B259" s="12">
        <v>37.279998999999997</v>
      </c>
      <c r="C259">
        <f t="shared" ref="C259:C322" si="12">YEAR(A259)</f>
        <v>2019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3">
        <v>43735</v>
      </c>
      <c r="B260" s="12">
        <v>37.979999999999997</v>
      </c>
      <c r="C260">
        <f t="shared" si="12"/>
        <v>2019</v>
      </c>
      <c r="D260">
        <f t="shared" si="13"/>
        <v>3</v>
      </c>
      <c r="E260">
        <f t="shared" si="14"/>
        <v>2</v>
      </c>
    </row>
    <row r="261" spans="1:5">
      <c r="A261" s="13">
        <v>43738</v>
      </c>
      <c r="B261" s="12">
        <v>38.060001</v>
      </c>
      <c r="C261">
        <f t="shared" si="12"/>
        <v>2019</v>
      </c>
      <c r="D261">
        <f t="shared" si="13"/>
        <v>3</v>
      </c>
      <c r="E261">
        <f t="shared" si="14"/>
        <v>2</v>
      </c>
    </row>
    <row r="262" spans="1:5">
      <c r="A262" s="13">
        <v>43746</v>
      </c>
      <c r="B262" s="12">
        <v>38.360000999999997</v>
      </c>
      <c r="C262">
        <f t="shared" si="12"/>
        <v>2019</v>
      </c>
      <c r="D262">
        <f t="shared" si="13"/>
        <v>4</v>
      </c>
      <c r="E262">
        <f t="shared" si="14"/>
        <v>2</v>
      </c>
    </row>
    <row r="263" spans="1:5">
      <c r="A263" s="13">
        <v>43747</v>
      </c>
      <c r="B263" s="12">
        <v>38.360000999999997</v>
      </c>
      <c r="C263">
        <f t="shared" si="12"/>
        <v>2019</v>
      </c>
      <c r="D263">
        <f t="shared" si="13"/>
        <v>4</v>
      </c>
      <c r="E263">
        <f t="shared" si="14"/>
        <v>2</v>
      </c>
    </row>
    <row r="264" spans="1:5">
      <c r="A264" s="13">
        <v>43748</v>
      </c>
      <c r="B264" s="12">
        <v>38.729999999999997</v>
      </c>
      <c r="C264">
        <f t="shared" si="12"/>
        <v>2019</v>
      </c>
      <c r="D264">
        <f t="shared" si="13"/>
        <v>4</v>
      </c>
      <c r="E264">
        <f t="shared" si="14"/>
        <v>2</v>
      </c>
    </row>
    <row r="265" spans="1:5">
      <c r="A265" s="13">
        <v>43749</v>
      </c>
      <c r="B265" s="12">
        <v>38.799999</v>
      </c>
      <c r="C265">
        <f t="shared" si="12"/>
        <v>2019</v>
      </c>
      <c r="D265">
        <f t="shared" si="13"/>
        <v>4</v>
      </c>
      <c r="E265">
        <f t="shared" si="14"/>
        <v>2</v>
      </c>
    </row>
    <row r="266" spans="1:5">
      <c r="A266" s="13">
        <v>43752</v>
      </c>
      <c r="B266" s="12">
        <v>39.5</v>
      </c>
      <c r="C266">
        <f t="shared" si="12"/>
        <v>2019</v>
      </c>
      <c r="D266">
        <f t="shared" si="13"/>
        <v>4</v>
      </c>
      <c r="E266">
        <f t="shared" si="14"/>
        <v>2</v>
      </c>
    </row>
    <row r="267" spans="1:5">
      <c r="A267" s="13">
        <v>43753</v>
      </c>
      <c r="B267" s="12">
        <v>40</v>
      </c>
      <c r="C267">
        <f t="shared" si="12"/>
        <v>2019</v>
      </c>
      <c r="D267">
        <f t="shared" si="13"/>
        <v>4</v>
      </c>
      <c r="E267">
        <f t="shared" si="14"/>
        <v>2</v>
      </c>
    </row>
    <row r="268" spans="1:5">
      <c r="A268" s="13">
        <v>43754</v>
      </c>
      <c r="B268" s="12">
        <v>39.75</v>
      </c>
      <c r="C268">
        <f t="shared" si="12"/>
        <v>2019</v>
      </c>
      <c r="D268">
        <f t="shared" si="13"/>
        <v>4</v>
      </c>
      <c r="E268">
        <f t="shared" si="14"/>
        <v>2</v>
      </c>
    </row>
    <row r="269" spans="1:5">
      <c r="A269" s="13">
        <v>43755</v>
      </c>
      <c r="B269" s="12">
        <v>40.07</v>
      </c>
      <c r="C269">
        <f t="shared" si="12"/>
        <v>2019</v>
      </c>
      <c r="D269">
        <f t="shared" si="13"/>
        <v>4</v>
      </c>
      <c r="E269">
        <f t="shared" si="14"/>
        <v>2</v>
      </c>
    </row>
    <row r="270" spans="1:5">
      <c r="A270" s="13">
        <v>43756</v>
      </c>
      <c r="B270" s="12">
        <v>39.650002000000001</v>
      </c>
      <c r="C270">
        <f t="shared" si="12"/>
        <v>2019</v>
      </c>
      <c r="D270">
        <f t="shared" si="13"/>
        <v>4</v>
      </c>
      <c r="E270">
        <f t="shared" si="14"/>
        <v>2</v>
      </c>
    </row>
    <row r="271" spans="1:5">
      <c r="A271" s="13">
        <v>43759</v>
      </c>
      <c r="B271" s="12">
        <v>40.119999</v>
      </c>
      <c r="C271">
        <f t="shared" si="12"/>
        <v>2019</v>
      </c>
      <c r="D271">
        <f t="shared" si="13"/>
        <v>4</v>
      </c>
      <c r="E271">
        <f t="shared" si="14"/>
        <v>2</v>
      </c>
    </row>
    <row r="272" spans="1:5">
      <c r="A272" s="13">
        <v>43760</v>
      </c>
      <c r="B272" s="12">
        <v>40</v>
      </c>
      <c r="C272">
        <f t="shared" si="12"/>
        <v>2019</v>
      </c>
      <c r="D272">
        <f t="shared" si="13"/>
        <v>4</v>
      </c>
      <c r="E272">
        <f t="shared" si="14"/>
        <v>2</v>
      </c>
    </row>
    <row r="273" spans="1:5">
      <c r="A273" s="13">
        <v>43761</v>
      </c>
      <c r="B273" s="12">
        <v>38.400002000000001</v>
      </c>
      <c r="C273">
        <f t="shared" si="12"/>
        <v>2019</v>
      </c>
      <c r="D273">
        <f t="shared" si="13"/>
        <v>4</v>
      </c>
      <c r="E273">
        <f t="shared" si="14"/>
        <v>2</v>
      </c>
    </row>
    <row r="274" spans="1:5">
      <c r="A274" s="13">
        <v>43762</v>
      </c>
      <c r="B274" s="12">
        <v>38.409999999999997</v>
      </c>
      <c r="C274">
        <f t="shared" si="12"/>
        <v>2019</v>
      </c>
      <c r="D274">
        <f t="shared" si="13"/>
        <v>4</v>
      </c>
      <c r="E274">
        <f t="shared" si="14"/>
        <v>2</v>
      </c>
    </row>
    <row r="275" spans="1:5">
      <c r="A275" s="13">
        <v>43763</v>
      </c>
      <c r="B275" s="12">
        <v>38.68</v>
      </c>
      <c r="C275">
        <f t="shared" si="12"/>
        <v>2019</v>
      </c>
      <c r="D275">
        <f t="shared" si="13"/>
        <v>4</v>
      </c>
      <c r="E275">
        <f t="shared" si="14"/>
        <v>2</v>
      </c>
    </row>
    <row r="276" spans="1:5">
      <c r="A276" s="13">
        <v>43766</v>
      </c>
      <c r="B276" s="12">
        <v>38.259998000000003</v>
      </c>
      <c r="C276">
        <f t="shared" si="12"/>
        <v>2019</v>
      </c>
      <c r="D276">
        <f t="shared" si="13"/>
        <v>4</v>
      </c>
      <c r="E276">
        <f t="shared" si="14"/>
        <v>2</v>
      </c>
    </row>
    <row r="277" spans="1:5">
      <c r="A277" s="13">
        <v>43767</v>
      </c>
      <c r="B277" s="12">
        <v>39.330002</v>
      </c>
      <c r="C277">
        <f t="shared" si="12"/>
        <v>2019</v>
      </c>
      <c r="D277">
        <f t="shared" si="13"/>
        <v>4</v>
      </c>
      <c r="E277">
        <f t="shared" si="14"/>
        <v>2</v>
      </c>
    </row>
    <row r="278" spans="1:5">
      <c r="A278" s="13">
        <v>43768</v>
      </c>
      <c r="B278" s="12">
        <v>35.700001</v>
      </c>
      <c r="C278">
        <f t="shared" si="12"/>
        <v>2019</v>
      </c>
      <c r="D278">
        <f t="shared" si="13"/>
        <v>4</v>
      </c>
      <c r="E278">
        <f t="shared" si="14"/>
        <v>2</v>
      </c>
    </row>
    <row r="279" spans="1:5">
      <c r="A279" s="13">
        <v>43769</v>
      </c>
      <c r="B279" s="12">
        <v>35.479999999999997</v>
      </c>
      <c r="C279">
        <f t="shared" si="12"/>
        <v>2019</v>
      </c>
      <c r="D279">
        <f t="shared" si="13"/>
        <v>4</v>
      </c>
      <c r="E279">
        <f t="shared" si="14"/>
        <v>2</v>
      </c>
    </row>
    <row r="280" spans="1:5">
      <c r="A280" s="13">
        <v>43770</v>
      </c>
      <c r="B280" s="12">
        <v>35.450001</v>
      </c>
      <c r="C280">
        <f t="shared" si="12"/>
        <v>2019</v>
      </c>
      <c r="D280">
        <f t="shared" si="13"/>
        <v>4</v>
      </c>
      <c r="E280">
        <f t="shared" si="14"/>
        <v>2</v>
      </c>
    </row>
    <row r="281" spans="1:5">
      <c r="A281" s="13">
        <v>43773</v>
      </c>
      <c r="B281" s="12">
        <v>35.619999</v>
      </c>
      <c r="C281">
        <f t="shared" si="12"/>
        <v>2019</v>
      </c>
      <c r="D281">
        <f t="shared" si="13"/>
        <v>4</v>
      </c>
      <c r="E281">
        <f t="shared" si="14"/>
        <v>2</v>
      </c>
    </row>
    <row r="282" spans="1:5">
      <c r="A282" s="13">
        <v>43774</v>
      </c>
      <c r="B282" s="12">
        <v>35.099997999999999</v>
      </c>
      <c r="C282">
        <f t="shared" si="12"/>
        <v>2019</v>
      </c>
      <c r="D282">
        <f t="shared" si="13"/>
        <v>4</v>
      </c>
      <c r="E282">
        <f t="shared" si="14"/>
        <v>2</v>
      </c>
    </row>
    <row r="283" spans="1:5">
      <c r="A283" s="13">
        <v>43775</v>
      </c>
      <c r="B283" s="12">
        <v>34.529998999999997</v>
      </c>
      <c r="C283">
        <f t="shared" si="12"/>
        <v>2019</v>
      </c>
      <c r="D283">
        <f t="shared" si="13"/>
        <v>4</v>
      </c>
      <c r="E283">
        <f t="shared" si="14"/>
        <v>2</v>
      </c>
    </row>
    <row r="284" spans="1:5">
      <c r="A284" s="13">
        <v>43776</v>
      </c>
      <c r="B284" s="12">
        <v>34.630001</v>
      </c>
      <c r="C284">
        <f t="shared" si="12"/>
        <v>2019</v>
      </c>
      <c r="D284">
        <f t="shared" si="13"/>
        <v>4</v>
      </c>
      <c r="E284">
        <f t="shared" si="14"/>
        <v>2</v>
      </c>
    </row>
    <row r="285" spans="1:5">
      <c r="A285" s="13">
        <v>43777</v>
      </c>
      <c r="B285" s="12">
        <v>34.669998</v>
      </c>
      <c r="C285">
        <f t="shared" si="12"/>
        <v>2019</v>
      </c>
      <c r="D285">
        <f t="shared" si="13"/>
        <v>4</v>
      </c>
      <c r="E285">
        <f t="shared" si="14"/>
        <v>2</v>
      </c>
    </row>
    <row r="286" spans="1:5">
      <c r="A286" s="13">
        <v>43780</v>
      </c>
      <c r="B286" s="12">
        <v>34.029998999999997</v>
      </c>
      <c r="C286">
        <f t="shared" si="12"/>
        <v>2019</v>
      </c>
      <c r="D286">
        <f t="shared" si="13"/>
        <v>4</v>
      </c>
      <c r="E286">
        <f t="shared" si="14"/>
        <v>2</v>
      </c>
    </row>
    <row r="287" spans="1:5">
      <c r="A287" s="13">
        <v>43781</v>
      </c>
      <c r="B287" s="12">
        <v>34.659999999999997</v>
      </c>
      <c r="C287">
        <f t="shared" si="12"/>
        <v>2019</v>
      </c>
      <c r="D287">
        <f t="shared" si="13"/>
        <v>4</v>
      </c>
      <c r="E287">
        <f t="shared" si="14"/>
        <v>2</v>
      </c>
    </row>
    <row r="288" spans="1:5">
      <c r="A288" s="13">
        <v>43782</v>
      </c>
      <c r="B288" s="12">
        <v>34.75</v>
      </c>
      <c r="C288">
        <f t="shared" si="12"/>
        <v>2019</v>
      </c>
      <c r="D288">
        <f t="shared" si="13"/>
        <v>4</v>
      </c>
      <c r="E288">
        <f t="shared" si="14"/>
        <v>2</v>
      </c>
    </row>
    <row r="289" spans="1:5">
      <c r="A289" s="13">
        <v>43783</v>
      </c>
      <c r="B289" s="12">
        <v>34.959999000000003</v>
      </c>
      <c r="C289">
        <f t="shared" si="12"/>
        <v>2019</v>
      </c>
      <c r="D289">
        <f t="shared" si="13"/>
        <v>4</v>
      </c>
      <c r="E289">
        <f t="shared" si="14"/>
        <v>2</v>
      </c>
    </row>
    <row r="290" spans="1:5">
      <c r="A290" s="13">
        <v>43784</v>
      </c>
      <c r="B290" s="12">
        <v>35.009998000000003</v>
      </c>
      <c r="C290">
        <f t="shared" si="12"/>
        <v>2019</v>
      </c>
      <c r="D290">
        <f t="shared" si="13"/>
        <v>4</v>
      </c>
      <c r="E290">
        <f t="shared" si="14"/>
        <v>2</v>
      </c>
    </row>
    <row r="291" spans="1:5">
      <c r="A291" s="13">
        <v>43787</v>
      </c>
      <c r="B291" s="12">
        <v>35.439999</v>
      </c>
      <c r="C291">
        <f t="shared" si="12"/>
        <v>2019</v>
      </c>
      <c r="D291">
        <f t="shared" si="13"/>
        <v>4</v>
      </c>
      <c r="E291">
        <f t="shared" si="14"/>
        <v>2</v>
      </c>
    </row>
    <row r="292" spans="1:5">
      <c r="A292" s="13">
        <v>43788</v>
      </c>
      <c r="B292" s="12">
        <v>35.5</v>
      </c>
      <c r="C292">
        <f t="shared" si="12"/>
        <v>2019</v>
      </c>
      <c r="D292">
        <f t="shared" si="13"/>
        <v>4</v>
      </c>
      <c r="E292">
        <f t="shared" si="14"/>
        <v>2</v>
      </c>
    </row>
    <row r="293" spans="1:5">
      <c r="A293" s="13">
        <v>43789</v>
      </c>
      <c r="B293" s="12">
        <v>35.150002000000001</v>
      </c>
      <c r="C293">
        <f t="shared" si="12"/>
        <v>2019</v>
      </c>
      <c r="D293">
        <f t="shared" si="13"/>
        <v>4</v>
      </c>
      <c r="E293">
        <f t="shared" si="14"/>
        <v>2</v>
      </c>
    </row>
    <row r="294" spans="1:5">
      <c r="A294" s="13">
        <v>43790</v>
      </c>
      <c r="B294" s="12">
        <v>35.82</v>
      </c>
      <c r="C294">
        <f t="shared" si="12"/>
        <v>2019</v>
      </c>
      <c r="D294">
        <f t="shared" si="13"/>
        <v>4</v>
      </c>
      <c r="E294">
        <f t="shared" si="14"/>
        <v>2</v>
      </c>
    </row>
    <row r="295" spans="1:5">
      <c r="A295" s="13">
        <v>43791</v>
      </c>
      <c r="B295" s="12">
        <v>35.150002000000001</v>
      </c>
      <c r="C295">
        <f t="shared" si="12"/>
        <v>2019</v>
      </c>
      <c r="D295">
        <f t="shared" si="13"/>
        <v>4</v>
      </c>
      <c r="E295">
        <f t="shared" si="14"/>
        <v>2</v>
      </c>
    </row>
    <row r="296" spans="1:5">
      <c r="A296" s="13">
        <v>43794</v>
      </c>
      <c r="B296" s="12">
        <v>34.669998</v>
      </c>
      <c r="C296">
        <f t="shared" si="12"/>
        <v>2019</v>
      </c>
      <c r="D296">
        <f t="shared" si="13"/>
        <v>4</v>
      </c>
      <c r="E296">
        <f t="shared" si="14"/>
        <v>2</v>
      </c>
    </row>
    <row r="297" spans="1:5">
      <c r="A297" s="13">
        <v>43795</v>
      </c>
      <c r="B297" s="12">
        <v>35.029998999999997</v>
      </c>
      <c r="C297">
        <f t="shared" si="12"/>
        <v>2019</v>
      </c>
      <c r="D297">
        <f t="shared" si="13"/>
        <v>4</v>
      </c>
      <c r="E297">
        <f t="shared" si="14"/>
        <v>2</v>
      </c>
    </row>
    <row r="298" spans="1:5">
      <c r="A298" s="13">
        <v>43796</v>
      </c>
      <c r="B298" s="12">
        <v>34.849997999999999</v>
      </c>
      <c r="C298">
        <f t="shared" si="12"/>
        <v>2019</v>
      </c>
      <c r="D298">
        <f t="shared" si="13"/>
        <v>4</v>
      </c>
      <c r="E298">
        <f t="shared" si="14"/>
        <v>2</v>
      </c>
    </row>
    <row r="299" spans="1:5">
      <c r="A299" s="13">
        <v>43797</v>
      </c>
      <c r="B299" s="12">
        <v>35.020000000000003</v>
      </c>
      <c r="C299">
        <f t="shared" si="12"/>
        <v>2019</v>
      </c>
      <c r="D299">
        <f t="shared" si="13"/>
        <v>4</v>
      </c>
      <c r="E299">
        <f t="shared" si="14"/>
        <v>2</v>
      </c>
    </row>
    <row r="300" spans="1:5">
      <c r="A300" s="13">
        <v>43798</v>
      </c>
      <c r="B300" s="12">
        <v>34.990001999999997</v>
      </c>
      <c r="C300">
        <f t="shared" si="12"/>
        <v>2019</v>
      </c>
      <c r="D300">
        <f t="shared" si="13"/>
        <v>4</v>
      </c>
      <c r="E300">
        <f t="shared" si="14"/>
        <v>2</v>
      </c>
    </row>
    <row r="301" spans="1:5">
      <c r="A301" s="13">
        <v>43801</v>
      </c>
      <c r="B301" s="12">
        <v>34.240001999999997</v>
      </c>
      <c r="C301">
        <f t="shared" si="12"/>
        <v>2019</v>
      </c>
      <c r="D301">
        <f t="shared" si="13"/>
        <v>4</v>
      </c>
      <c r="E301">
        <f t="shared" si="14"/>
        <v>2</v>
      </c>
    </row>
    <row r="302" spans="1:5">
      <c r="A302" s="13">
        <v>43802</v>
      </c>
      <c r="B302" s="12">
        <v>33.659999999999997</v>
      </c>
      <c r="C302">
        <f t="shared" si="12"/>
        <v>2019</v>
      </c>
      <c r="D302">
        <f t="shared" si="13"/>
        <v>4</v>
      </c>
      <c r="E302">
        <f t="shared" si="14"/>
        <v>2</v>
      </c>
    </row>
    <row r="303" spans="1:5">
      <c r="A303" s="13">
        <v>43803</v>
      </c>
      <c r="B303" s="12">
        <v>33.520000000000003</v>
      </c>
      <c r="C303">
        <f t="shared" si="12"/>
        <v>2019</v>
      </c>
      <c r="D303">
        <f t="shared" si="13"/>
        <v>4</v>
      </c>
      <c r="E303">
        <f t="shared" si="14"/>
        <v>2</v>
      </c>
    </row>
    <row r="304" spans="1:5">
      <c r="A304" s="13">
        <v>43804</v>
      </c>
      <c r="B304" s="12">
        <v>33.770000000000003</v>
      </c>
      <c r="C304">
        <f t="shared" si="12"/>
        <v>2019</v>
      </c>
      <c r="D304">
        <f t="shared" si="13"/>
        <v>4</v>
      </c>
      <c r="E304">
        <f t="shared" si="14"/>
        <v>2</v>
      </c>
    </row>
    <row r="305" spans="1:5">
      <c r="A305" s="13">
        <v>43805</v>
      </c>
      <c r="B305" s="12">
        <v>34.07</v>
      </c>
      <c r="C305">
        <f t="shared" si="12"/>
        <v>2019</v>
      </c>
      <c r="D305">
        <f t="shared" si="13"/>
        <v>4</v>
      </c>
      <c r="E305">
        <f t="shared" si="14"/>
        <v>2</v>
      </c>
    </row>
    <row r="306" spans="1:5">
      <c r="A306" s="13">
        <v>43808</v>
      </c>
      <c r="B306" s="12">
        <v>33.900002000000001</v>
      </c>
      <c r="C306">
        <f t="shared" si="12"/>
        <v>2019</v>
      </c>
      <c r="D306">
        <f t="shared" si="13"/>
        <v>4</v>
      </c>
      <c r="E306">
        <f t="shared" si="14"/>
        <v>2</v>
      </c>
    </row>
    <row r="307" spans="1:5">
      <c r="A307" s="13">
        <v>43809</v>
      </c>
      <c r="B307" s="12">
        <v>34.229999999999997</v>
      </c>
      <c r="C307">
        <f t="shared" si="12"/>
        <v>2019</v>
      </c>
      <c r="D307">
        <f t="shared" si="13"/>
        <v>4</v>
      </c>
      <c r="E307">
        <f t="shared" si="14"/>
        <v>2</v>
      </c>
    </row>
    <row r="308" spans="1:5">
      <c r="A308" s="13">
        <v>43810</v>
      </c>
      <c r="B308" s="12">
        <v>33.93</v>
      </c>
      <c r="C308">
        <f t="shared" si="12"/>
        <v>2019</v>
      </c>
      <c r="D308">
        <f t="shared" si="13"/>
        <v>4</v>
      </c>
      <c r="E308">
        <f t="shared" si="14"/>
        <v>2</v>
      </c>
    </row>
    <row r="309" spans="1:5">
      <c r="A309" s="13">
        <v>43811</v>
      </c>
      <c r="B309" s="12">
        <v>33.299999</v>
      </c>
      <c r="C309">
        <f t="shared" si="12"/>
        <v>2019</v>
      </c>
      <c r="D309">
        <f t="shared" si="13"/>
        <v>4</v>
      </c>
      <c r="E309">
        <f t="shared" si="14"/>
        <v>2</v>
      </c>
    </row>
    <row r="310" spans="1:5">
      <c r="A310" s="13">
        <v>43812</v>
      </c>
      <c r="B310" s="12">
        <v>33.729999999999997</v>
      </c>
      <c r="C310">
        <f t="shared" si="12"/>
        <v>2019</v>
      </c>
      <c r="D310">
        <f t="shared" si="13"/>
        <v>4</v>
      </c>
      <c r="E310">
        <f t="shared" si="14"/>
        <v>2</v>
      </c>
    </row>
    <row r="311" spans="1:5">
      <c r="A311" s="13">
        <v>43815</v>
      </c>
      <c r="B311" s="12">
        <v>34.479999999999997</v>
      </c>
      <c r="C311">
        <f t="shared" si="12"/>
        <v>2019</v>
      </c>
      <c r="D311">
        <f t="shared" si="13"/>
        <v>4</v>
      </c>
      <c r="E311">
        <f t="shared" si="14"/>
        <v>2</v>
      </c>
    </row>
    <row r="312" spans="1:5">
      <c r="A312" s="13">
        <v>43816</v>
      </c>
      <c r="B312" s="12">
        <v>35.049999</v>
      </c>
      <c r="C312">
        <f t="shared" si="12"/>
        <v>2019</v>
      </c>
      <c r="D312">
        <f t="shared" si="13"/>
        <v>4</v>
      </c>
      <c r="E312">
        <f t="shared" si="14"/>
        <v>2</v>
      </c>
    </row>
    <row r="313" spans="1:5">
      <c r="A313" s="13">
        <v>43817</v>
      </c>
      <c r="B313" s="12">
        <v>34.919998</v>
      </c>
      <c r="C313">
        <f t="shared" si="12"/>
        <v>2019</v>
      </c>
      <c r="D313">
        <f t="shared" si="13"/>
        <v>4</v>
      </c>
      <c r="E313">
        <f t="shared" si="14"/>
        <v>2</v>
      </c>
    </row>
    <row r="314" spans="1:5">
      <c r="A314" s="13">
        <v>43818</v>
      </c>
      <c r="B314" s="12">
        <v>35.380001</v>
      </c>
      <c r="C314">
        <f t="shared" si="12"/>
        <v>2019</v>
      </c>
      <c r="D314">
        <f t="shared" si="13"/>
        <v>4</v>
      </c>
      <c r="E314">
        <f t="shared" si="14"/>
        <v>2</v>
      </c>
    </row>
    <row r="315" spans="1:5">
      <c r="A315" s="13">
        <v>43819</v>
      </c>
      <c r="B315" s="12">
        <v>34.810001</v>
      </c>
      <c r="C315">
        <f t="shared" si="12"/>
        <v>2019</v>
      </c>
      <c r="D315">
        <f t="shared" si="13"/>
        <v>4</v>
      </c>
      <c r="E315">
        <f t="shared" si="14"/>
        <v>2</v>
      </c>
    </row>
    <row r="316" spans="1:5">
      <c r="A316" s="13">
        <v>43822</v>
      </c>
      <c r="B316" s="12">
        <v>34.479999999999997</v>
      </c>
      <c r="C316">
        <f t="shared" si="12"/>
        <v>2019</v>
      </c>
      <c r="D316">
        <f t="shared" si="13"/>
        <v>4</v>
      </c>
      <c r="E316">
        <f t="shared" si="14"/>
        <v>2</v>
      </c>
    </row>
    <row r="317" spans="1:5">
      <c r="A317" s="13">
        <v>43823</v>
      </c>
      <c r="B317" s="12">
        <v>34.57</v>
      </c>
      <c r="C317">
        <f t="shared" si="12"/>
        <v>2019</v>
      </c>
      <c r="D317">
        <f t="shared" si="13"/>
        <v>4</v>
      </c>
      <c r="E317">
        <f t="shared" si="14"/>
        <v>2</v>
      </c>
    </row>
    <row r="318" spans="1:5">
      <c r="A318" s="13">
        <v>43824</v>
      </c>
      <c r="B318" s="12">
        <v>34.380001</v>
      </c>
      <c r="C318">
        <f t="shared" si="12"/>
        <v>2019</v>
      </c>
      <c r="D318">
        <f t="shared" si="13"/>
        <v>4</v>
      </c>
      <c r="E318">
        <f t="shared" si="14"/>
        <v>2</v>
      </c>
    </row>
    <row r="319" spans="1:5">
      <c r="A319" s="13">
        <v>43825</v>
      </c>
      <c r="B319" s="12">
        <v>34.060001</v>
      </c>
      <c r="C319">
        <f t="shared" si="12"/>
        <v>2019</v>
      </c>
      <c r="D319">
        <f t="shared" si="13"/>
        <v>4</v>
      </c>
      <c r="E319">
        <f t="shared" si="14"/>
        <v>2</v>
      </c>
    </row>
    <row r="320" spans="1:5">
      <c r="A320" s="13">
        <v>43826</v>
      </c>
      <c r="B320" s="12">
        <v>34.389999000000003</v>
      </c>
      <c r="C320">
        <f t="shared" si="12"/>
        <v>2019</v>
      </c>
      <c r="D320">
        <f t="shared" si="13"/>
        <v>4</v>
      </c>
      <c r="E320">
        <f t="shared" si="14"/>
        <v>2</v>
      </c>
    </row>
    <row r="321" spans="1:5">
      <c r="A321" s="13">
        <v>43829</v>
      </c>
      <c r="B321" s="12">
        <v>34.409999999999997</v>
      </c>
      <c r="C321">
        <f t="shared" si="12"/>
        <v>2019</v>
      </c>
      <c r="D321">
        <f t="shared" si="13"/>
        <v>4</v>
      </c>
      <c r="E321">
        <f t="shared" si="14"/>
        <v>2</v>
      </c>
    </row>
    <row r="322" spans="1:5">
      <c r="A322" s="13">
        <v>43830</v>
      </c>
      <c r="B322" s="12">
        <v>34.919998</v>
      </c>
      <c r="C322">
        <f t="shared" si="12"/>
        <v>2019</v>
      </c>
      <c r="D322">
        <f t="shared" si="13"/>
        <v>4</v>
      </c>
      <c r="E322">
        <f t="shared" si="14"/>
        <v>2</v>
      </c>
    </row>
    <row r="323" spans="1:5">
      <c r="A323" s="13">
        <v>43832</v>
      </c>
      <c r="B323" s="12">
        <v>35.090000000000003</v>
      </c>
      <c r="C323">
        <f t="shared" ref="C323:C386" si="15">YEAR(A323)</f>
        <v>2020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>
      <c r="A324" s="13">
        <v>43833</v>
      </c>
      <c r="B324" s="12">
        <v>35.029998999999997</v>
      </c>
      <c r="C324">
        <f t="shared" si="15"/>
        <v>2020</v>
      </c>
      <c r="D324">
        <f t="shared" si="16"/>
        <v>1</v>
      </c>
      <c r="E324">
        <f t="shared" si="17"/>
        <v>1</v>
      </c>
    </row>
    <row r="325" spans="1:5">
      <c r="A325" s="13">
        <v>43836</v>
      </c>
      <c r="B325" s="12">
        <v>35.150002000000001</v>
      </c>
      <c r="C325">
        <f t="shared" si="15"/>
        <v>2020</v>
      </c>
      <c r="D325">
        <f t="shared" si="16"/>
        <v>1</v>
      </c>
      <c r="E325">
        <f t="shared" si="17"/>
        <v>1</v>
      </c>
    </row>
    <row r="326" spans="1:5">
      <c r="A326" s="13">
        <v>43837</v>
      </c>
      <c r="B326" s="12">
        <v>35.5</v>
      </c>
      <c r="C326">
        <f t="shared" si="15"/>
        <v>2020</v>
      </c>
      <c r="D326">
        <f t="shared" si="16"/>
        <v>1</v>
      </c>
      <c r="E326">
        <f t="shared" si="17"/>
        <v>1</v>
      </c>
    </row>
    <row r="327" spans="1:5">
      <c r="A327" s="13">
        <v>43838</v>
      </c>
      <c r="B327" s="12">
        <v>34.950001</v>
      </c>
      <c r="C327">
        <f t="shared" si="15"/>
        <v>2020</v>
      </c>
      <c r="D327">
        <f t="shared" si="16"/>
        <v>1</v>
      </c>
      <c r="E327">
        <f t="shared" si="17"/>
        <v>1</v>
      </c>
    </row>
    <row r="328" spans="1:5">
      <c r="A328" s="13">
        <v>43839</v>
      </c>
      <c r="B328" s="12">
        <v>35.400002000000001</v>
      </c>
      <c r="C328">
        <f t="shared" si="15"/>
        <v>2020</v>
      </c>
      <c r="D328">
        <f t="shared" si="16"/>
        <v>1</v>
      </c>
      <c r="E328">
        <f t="shared" si="17"/>
        <v>1</v>
      </c>
    </row>
    <row r="329" spans="1:5">
      <c r="A329" s="13">
        <v>43840</v>
      </c>
      <c r="B329" s="12">
        <v>35.580002</v>
      </c>
      <c r="C329">
        <f t="shared" si="15"/>
        <v>2020</v>
      </c>
      <c r="D329">
        <f t="shared" si="16"/>
        <v>1</v>
      </c>
      <c r="E329">
        <f t="shared" si="17"/>
        <v>1</v>
      </c>
    </row>
    <row r="330" spans="1:5">
      <c r="A330" s="13">
        <v>43843</v>
      </c>
      <c r="B330" s="12">
        <v>36.240001999999997</v>
      </c>
      <c r="C330">
        <f t="shared" si="15"/>
        <v>2020</v>
      </c>
      <c r="D330">
        <f t="shared" si="16"/>
        <v>1</v>
      </c>
      <c r="E330">
        <f t="shared" si="17"/>
        <v>1</v>
      </c>
    </row>
    <row r="331" spans="1:5">
      <c r="A331" s="13">
        <v>43844</v>
      </c>
      <c r="B331" s="12">
        <v>36.040000999999997</v>
      </c>
      <c r="C331">
        <f t="shared" si="15"/>
        <v>2020</v>
      </c>
      <c r="D331">
        <f t="shared" si="16"/>
        <v>1</v>
      </c>
      <c r="E331">
        <f t="shared" si="17"/>
        <v>1</v>
      </c>
    </row>
    <row r="332" spans="1:5">
      <c r="A332" s="13">
        <v>43845</v>
      </c>
      <c r="B332" s="12">
        <v>35.900002000000001</v>
      </c>
      <c r="C332">
        <f t="shared" si="15"/>
        <v>2020</v>
      </c>
      <c r="D332">
        <f t="shared" si="16"/>
        <v>1</v>
      </c>
      <c r="E332">
        <f t="shared" si="17"/>
        <v>1</v>
      </c>
    </row>
    <row r="333" spans="1:5">
      <c r="A333" s="13">
        <v>43846</v>
      </c>
      <c r="B333" s="12">
        <v>36.270000000000003</v>
      </c>
      <c r="C333">
        <f t="shared" si="15"/>
        <v>2020</v>
      </c>
      <c r="D333">
        <f t="shared" si="16"/>
        <v>1</v>
      </c>
      <c r="E333">
        <f t="shared" si="17"/>
        <v>1</v>
      </c>
    </row>
    <row r="334" spans="1:5">
      <c r="A334" s="13">
        <v>43847</v>
      </c>
      <c r="B334" s="12">
        <v>36.990001999999997</v>
      </c>
      <c r="C334">
        <f t="shared" si="15"/>
        <v>2020</v>
      </c>
      <c r="D334">
        <f t="shared" si="16"/>
        <v>1</v>
      </c>
      <c r="E334">
        <f t="shared" si="17"/>
        <v>1</v>
      </c>
    </row>
    <row r="335" spans="1:5">
      <c r="A335" s="13">
        <v>43850</v>
      </c>
      <c r="B335" s="12">
        <v>37.5</v>
      </c>
      <c r="C335">
        <f t="shared" si="15"/>
        <v>2020</v>
      </c>
      <c r="D335">
        <f t="shared" si="16"/>
        <v>1</v>
      </c>
      <c r="E335">
        <f t="shared" si="17"/>
        <v>1</v>
      </c>
    </row>
    <row r="336" spans="1:5">
      <c r="A336" s="13">
        <v>43851</v>
      </c>
      <c r="B336" s="12">
        <v>37.919998</v>
      </c>
      <c r="C336">
        <f t="shared" si="15"/>
        <v>2020</v>
      </c>
      <c r="D336">
        <f t="shared" si="16"/>
        <v>1</v>
      </c>
      <c r="E336">
        <f t="shared" si="17"/>
        <v>1</v>
      </c>
    </row>
    <row r="337" spans="1:5">
      <c r="A337" s="13">
        <v>43852</v>
      </c>
      <c r="B337" s="12">
        <v>37.630001</v>
      </c>
      <c r="C337">
        <f t="shared" si="15"/>
        <v>2020</v>
      </c>
      <c r="D337">
        <f t="shared" si="16"/>
        <v>1</v>
      </c>
      <c r="E337">
        <f t="shared" si="17"/>
        <v>1</v>
      </c>
    </row>
    <row r="338" spans="1:5">
      <c r="A338" s="13">
        <v>43853</v>
      </c>
      <c r="B338" s="12">
        <v>36.57</v>
      </c>
      <c r="C338">
        <f t="shared" si="15"/>
        <v>2020</v>
      </c>
      <c r="D338">
        <f t="shared" si="16"/>
        <v>1</v>
      </c>
      <c r="E338">
        <f t="shared" si="17"/>
        <v>1</v>
      </c>
    </row>
    <row r="339" spans="1:5">
      <c r="A339" s="13">
        <v>43864</v>
      </c>
      <c r="B339" s="12">
        <v>34</v>
      </c>
      <c r="C339">
        <f t="shared" si="15"/>
        <v>2020</v>
      </c>
      <c r="D339">
        <f t="shared" si="16"/>
        <v>1</v>
      </c>
      <c r="E339">
        <f t="shared" si="17"/>
        <v>1</v>
      </c>
    </row>
    <row r="340" spans="1:5">
      <c r="A340" s="13">
        <v>43865</v>
      </c>
      <c r="B340" s="12">
        <v>35.540000999999997</v>
      </c>
      <c r="C340">
        <f t="shared" si="15"/>
        <v>2020</v>
      </c>
      <c r="D340">
        <f t="shared" si="16"/>
        <v>1</v>
      </c>
      <c r="E340">
        <f t="shared" si="17"/>
        <v>1</v>
      </c>
    </row>
    <row r="341" spans="1:5">
      <c r="A341" s="13">
        <v>43866</v>
      </c>
      <c r="B341" s="12">
        <v>36.400002000000001</v>
      </c>
      <c r="C341">
        <f t="shared" si="15"/>
        <v>2020</v>
      </c>
      <c r="D341">
        <f t="shared" si="16"/>
        <v>1</v>
      </c>
      <c r="E341">
        <f t="shared" si="17"/>
        <v>1</v>
      </c>
    </row>
    <row r="342" spans="1:5">
      <c r="A342" s="13">
        <v>43867</v>
      </c>
      <c r="B342" s="12">
        <v>37.18</v>
      </c>
      <c r="C342">
        <f t="shared" si="15"/>
        <v>2020</v>
      </c>
      <c r="D342">
        <f t="shared" si="16"/>
        <v>1</v>
      </c>
      <c r="E342">
        <f t="shared" si="17"/>
        <v>1</v>
      </c>
    </row>
    <row r="343" spans="1:5">
      <c r="A343" s="13">
        <v>43868</v>
      </c>
      <c r="B343" s="12">
        <v>36.849997999999999</v>
      </c>
      <c r="C343">
        <f t="shared" si="15"/>
        <v>2020</v>
      </c>
      <c r="D343">
        <f t="shared" si="16"/>
        <v>1</v>
      </c>
      <c r="E343">
        <f t="shared" si="17"/>
        <v>1</v>
      </c>
    </row>
    <row r="344" spans="1:5">
      <c r="A344" s="13">
        <v>43871</v>
      </c>
      <c r="B344" s="12">
        <v>36.5</v>
      </c>
      <c r="C344">
        <f t="shared" si="15"/>
        <v>2020</v>
      </c>
      <c r="D344">
        <f t="shared" si="16"/>
        <v>1</v>
      </c>
      <c r="E344">
        <f t="shared" si="17"/>
        <v>1</v>
      </c>
    </row>
    <row r="345" spans="1:5">
      <c r="A345" s="13">
        <v>43872</v>
      </c>
      <c r="B345" s="12">
        <v>36.220001000000003</v>
      </c>
      <c r="C345">
        <f t="shared" si="15"/>
        <v>2020</v>
      </c>
      <c r="D345">
        <f t="shared" si="16"/>
        <v>1</v>
      </c>
      <c r="E345">
        <f t="shared" si="17"/>
        <v>1</v>
      </c>
    </row>
    <row r="346" spans="1:5">
      <c r="A346" s="13">
        <v>43873</v>
      </c>
      <c r="B346" s="12">
        <v>36.509998000000003</v>
      </c>
      <c r="C346">
        <f t="shared" si="15"/>
        <v>2020</v>
      </c>
      <c r="D346">
        <f t="shared" si="16"/>
        <v>1</v>
      </c>
      <c r="E346">
        <f t="shared" si="17"/>
        <v>1</v>
      </c>
    </row>
    <row r="347" spans="1:5">
      <c r="A347" s="13">
        <v>43874</v>
      </c>
      <c r="B347" s="12">
        <v>35.369999</v>
      </c>
      <c r="C347">
        <f t="shared" si="15"/>
        <v>2020</v>
      </c>
      <c r="D347">
        <f t="shared" si="16"/>
        <v>1</v>
      </c>
      <c r="E347">
        <f t="shared" si="17"/>
        <v>1</v>
      </c>
    </row>
    <row r="348" spans="1:5">
      <c r="A348" s="13">
        <v>43875</v>
      </c>
      <c r="B348" s="12">
        <v>35.240001999999997</v>
      </c>
      <c r="C348">
        <f t="shared" si="15"/>
        <v>2020</v>
      </c>
      <c r="D348">
        <f t="shared" si="16"/>
        <v>1</v>
      </c>
      <c r="E348">
        <f t="shared" si="17"/>
        <v>1</v>
      </c>
    </row>
    <row r="349" spans="1:5">
      <c r="A349" s="13">
        <v>43878</v>
      </c>
      <c r="B349" s="12">
        <v>35.880001</v>
      </c>
      <c r="C349">
        <f t="shared" si="15"/>
        <v>2020</v>
      </c>
      <c r="D349">
        <f t="shared" si="16"/>
        <v>1</v>
      </c>
      <c r="E349">
        <f t="shared" si="17"/>
        <v>1</v>
      </c>
    </row>
    <row r="350" spans="1:5">
      <c r="A350" s="13">
        <v>43879</v>
      </c>
      <c r="B350" s="12">
        <v>37</v>
      </c>
      <c r="C350">
        <f t="shared" si="15"/>
        <v>2020</v>
      </c>
      <c r="D350">
        <f t="shared" si="16"/>
        <v>1</v>
      </c>
      <c r="E350">
        <f t="shared" si="17"/>
        <v>1</v>
      </c>
    </row>
    <row r="351" spans="1:5">
      <c r="A351" s="13">
        <v>43880</v>
      </c>
      <c r="B351" s="12">
        <v>36.590000000000003</v>
      </c>
      <c r="C351">
        <f t="shared" si="15"/>
        <v>2020</v>
      </c>
      <c r="D351">
        <f t="shared" si="16"/>
        <v>1</v>
      </c>
      <c r="E351">
        <f t="shared" si="17"/>
        <v>1</v>
      </c>
    </row>
    <row r="352" spans="1:5">
      <c r="A352" s="13">
        <v>43881</v>
      </c>
      <c r="B352" s="12">
        <v>37.310001</v>
      </c>
      <c r="C352">
        <f t="shared" si="15"/>
        <v>2020</v>
      </c>
      <c r="D352">
        <f t="shared" si="16"/>
        <v>1</v>
      </c>
      <c r="E352">
        <f t="shared" si="17"/>
        <v>1</v>
      </c>
    </row>
    <row r="353" spans="1:5">
      <c r="A353" s="13">
        <v>43882</v>
      </c>
      <c r="B353" s="12">
        <v>37.939999</v>
      </c>
      <c r="C353">
        <f t="shared" si="15"/>
        <v>2020</v>
      </c>
      <c r="D353">
        <f t="shared" si="16"/>
        <v>1</v>
      </c>
      <c r="E353">
        <f t="shared" si="17"/>
        <v>1</v>
      </c>
    </row>
    <row r="354" spans="1:5">
      <c r="A354" s="13">
        <v>43885</v>
      </c>
      <c r="B354" s="12">
        <v>38.419998</v>
      </c>
      <c r="C354">
        <f t="shared" si="15"/>
        <v>2020</v>
      </c>
      <c r="D354">
        <f t="shared" si="16"/>
        <v>1</v>
      </c>
      <c r="E354">
        <f t="shared" si="17"/>
        <v>1</v>
      </c>
    </row>
    <row r="355" spans="1:5">
      <c r="A355" s="13">
        <v>43886</v>
      </c>
      <c r="B355" s="12">
        <v>38.599997999999999</v>
      </c>
      <c r="C355">
        <f t="shared" si="15"/>
        <v>2020</v>
      </c>
      <c r="D355">
        <f t="shared" si="16"/>
        <v>1</v>
      </c>
      <c r="E355">
        <f t="shared" si="17"/>
        <v>1</v>
      </c>
    </row>
    <row r="356" spans="1:5">
      <c r="A356" s="13">
        <v>43887</v>
      </c>
      <c r="B356" s="12">
        <v>37.169998</v>
      </c>
      <c r="C356">
        <f t="shared" si="15"/>
        <v>2020</v>
      </c>
      <c r="D356">
        <f t="shared" si="16"/>
        <v>1</v>
      </c>
      <c r="E356">
        <f t="shared" si="17"/>
        <v>1</v>
      </c>
    </row>
    <row r="357" spans="1:5">
      <c r="A357" s="13">
        <v>43888</v>
      </c>
      <c r="B357" s="12">
        <v>37.270000000000003</v>
      </c>
      <c r="C357">
        <f t="shared" si="15"/>
        <v>2020</v>
      </c>
      <c r="D357">
        <f t="shared" si="16"/>
        <v>1</v>
      </c>
      <c r="E357">
        <f t="shared" si="17"/>
        <v>1</v>
      </c>
    </row>
    <row r="358" spans="1:5">
      <c r="A358" s="13">
        <v>43889</v>
      </c>
      <c r="B358" s="12">
        <v>35.610000999999997</v>
      </c>
      <c r="C358">
        <f t="shared" si="15"/>
        <v>2020</v>
      </c>
      <c r="D358">
        <f t="shared" si="16"/>
        <v>1</v>
      </c>
      <c r="E358">
        <f t="shared" si="17"/>
        <v>1</v>
      </c>
    </row>
    <row r="359" spans="1:5">
      <c r="A359" s="13">
        <v>43892</v>
      </c>
      <c r="B359" s="12">
        <v>36.919998</v>
      </c>
      <c r="C359">
        <f t="shared" si="15"/>
        <v>2020</v>
      </c>
      <c r="D359">
        <f t="shared" si="16"/>
        <v>1</v>
      </c>
      <c r="E359">
        <f t="shared" si="17"/>
        <v>1</v>
      </c>
    </row>
    <row r="360" spans="1:5">
      <c r="A360" s="13">
        <v>43893</v>
      </c>
      <c r="B360" s="12">
        <v>36.959999000000003</v>
      </c>
      <c r="C360">
        <f t="shared" si="15"/>
        <v>2020</v>
      </c>
      <c r="D360">
        <f t="shared" si="16"/>
        <v>1</v>
      </c>
      <c r="E360">
        <f t="shared" si="17"/>
        <v>1</v>
      </c>
    </row>
    <row r="361" spans="1:5">
      <c r="A361" s="13">
        <v>43894</v>
      </c>
      <c r="B361" s="12">
        <v>37.479999999999997</v>
      </c>
      <c r="C361">
        <f t="shared" si="15"/>
        <v>2020</v>
      </c>
      <c r="D361">
        <f t="shared" si="16"/>
        <v>1</v>
      </c>
      <c r="E361">
        <f t="shared" si="17"/>
        <v>1</v>
      </c>
    </row>
    <row r="362" spans="1:5">
      <c r="A362" s="13">
        <v>43895</v>
      </c>
      <c r="B362" s="12">
        <v>38.259998000000003</v>
      </c>
      <c r="C362">
        <f t="shared" si="15"/>
        <v>2020</v>
      </c>
      <c r="D362">
        <f t="shared" si="16"/>
        <v>1</v>
      </c>
      <c r="E362">
        <f t="shared" si="17"/>
        <v>1</v>
      </c>
    </row>
    <row r="363" spans="1:5">
      <c r="A363" s="13">
        <v>43896</v>
      </c>
      <c r="B363" s="12">
        <v>39.099997999999999</v>
      </c>
      <c r="C363">
        <f t="shared" si="15"/>
        <v>2020</v>
      </c>
      <c r="D363">
        <f t="shared" si="16"/>
        <v>1</v>
      </c>
      <c r="E363">
        <f t="shared" si="17"/>
        <v>1</v>
      </c>
    </row>
    <row r="364" spans="1:5">
      <c r="A364" s="13">
        <v>43899</v>
      </c>
      <c r="B364" s="12">
        <v>38.700001</v>
      </c>
      <c r="C364">
        <f t="shared" si="15"/>
        <v>2020</v>
      </c>
      <c r="D364">
        <f t="shared" si="16"/>
        <v>1</v>
      </c>
      <c r="E364">
        <f t="shared" si="17"/>
        <v>1</v>
      </c>
    </row>
    <row r="365" spans="1:5">
      <c r="A365" s="13">
        <v>43900</v>
      </c>
      <c r="B365" s="12">
        <v>39.139999000000003</v>
      </c>
      <c r="C365">
        <f t="shared" si="15"/>
        <v>2020</v>
      </c>
      <c r="D365">
        <f t="shared" si="16"/>
        <v>1</v>
      </c>
      <c r="E365">
        <f t="shared" si="17"/>
        <v>1</v>
      </c>
    </row>
    <row r="366" spans="1:5">
      <c r="A366" s="13">
        <v>43901</v>
      </c>
      <c r="B366" s="12">
        <v>39.689999</v>
      </c>
      <c r="C366">
        <f t="shared" si="15"/>
        <v>2020</v>
      </c>
      <c r="D366">
        <f t="shared" si="16"/>
        <v>1</v>
      </c>
      <c r="E366">
        <f t="shared" si="17"/>
        <v>1</v>
      </c>
    </row>
    <row r="367" spans="1:5">
      <c r="A367" s="13">
        <v>43902</v>
      </c>
      <c r="B367" s="12">
        <v>39.310001</v>
      </c>
      <c r="C367">
        <f t="shared" si="15"/>
        <v>2020</v>
      </c>
      <c r="D367">
        <f t="shared" si="16"/>
        <v>1</v>
      </c>
      <c r="E367">
        <f t="shared" si="17"/>
        <v>1</v>
      </c>
    </row>
    <row r="368" spans="1:5">
      <c r="A368" s="13">
        <v>43903</v>
      </c>
      <c r="B368" s="12">
        <v>38.919998</v>
      </c>
      <c r="C368">
        <f t="shared" si="15"/>
        <v>2020</v>
      </c>
      <c r="D368">
        <f t="shared" si="16"/>
        <v>1</v>
      </c>
      <c r="E368">
        <f t="shared" si="17"/>
        <v>1</v>
      </c>
    </row>
    <row r="369" spans="1:5">
      <c r="A369" s="13">
        <v>43906</v>
      </c>
      <c r="B369" s="12">
        <v>38.799999</v>
      </c>
      <c r="C369">
        <f t="shared" si="15"/>
        <v>2020</v>
      </c>
      <c r="D369">
        <f t="shared" si="16"/>
        <v>1</v>
      </c>
      <c r="E369">
        <f t="shared" si="17"/>
        <v>1</v>
      </c>
    </row>
    <row r="370" spans="1:5">
      <c r="A370" s="13">
        <v>43907</v>
      </c>
      <c r="B370" s="12">
        <v>38.229999999999997</v>
      </c>
      <c r="C370">
        <f t="shared" si="15"/>
        <v>2020</v>
      </c>
      <c r="D370">
        <f t="shared" si="16"/>
        <v>1</v>
      </c>
      <c r="E370">
        <f t="shared" si="17"/>
        <v>1</v>
      </c>
    </row>
    <row r="371" spans="1:5">
      <c r="A371" s="13">
        <v>43908</v>
      </c>
      <c r="B371" s="12">
        <v>39.959999000000003</v>
      </c>
      <c r="C371">
        <f t="shared" si="15"/>
        <v>2020</v>
      </c>
      <c r="D371">
        <f t="shared" si="16"/>
        <v>1</v>
      </c>
      <c r="E371">
        <f t="shared" si="17"/>
        <v>1</v>
      </c>
    </row>
    <row r="372" spans="1:5">
      <c r="A372" s="13">
        <v>43909</v>
      </c>
      <c r="B372" s="12">
        <v>39.409999999999997</v>
      </c>
      <c r="C372">
        <f t="shared" si="15"/>
        <v>2020</v>
      </c>
      <c r="D372">
        <f t="shared" si="16"/>
        <v>1</v>
      </c>
      <c r="E372">
        <f t="shared" si="17"/>
        <v>1</v>
      </c>
    </row>
    <row r="373" spans="1:5">
      <c r="A373" s="13">
        <v>43910</v>
      </c>
      <c r="B373" s="12">
        <v>40.5</v>
      </c>
      <c r="C373">
        <f t="shared" si="15"/>
        <v>2020</v>
      </c>
      <c r="D373">
        <f t="shared" si="16"/>
        <v>1</v>
      </c>
      <c r="E373">
        <f t="shared" si="17"/>
        <v>1</v>
      </c>
    </row>
    <row r="374" spans="1:5">
      <c r="A374" s="13">
        <v>43913</v>
      </c>
      <c r="B374" s="12">
        <v>39.169998</v>
      </c>
      <c r="C374">
        <f t="shared" si="15"/>
        <v>2020</v>
      </c>
      <c r="D374">
        <f t="shared" si="16"/>
        <v>1</v>
      </c>
      <c r="E374">
        <f t="shared" si="17"/>
        <v>1</v>
      </c>
    </row>
    <row r="375" spans="1:5">
      <c r="A375" s="13">
        <v>43914</v>
      </c>
      <c r="B375" s="12">
        <v>39.169998</v>
      </c>
      <c r="C375">
        <f t="shared" si="15"/>
        <v>2020</v>
      </c>
      <c r="D375">
        <f t="shared" si="16"/>
        <v>1</v>
      </c>
      <c r="E375">
        <f t="shared" si="17"/>
        <v>1</v>
      </c>
    </row>
    <row r="376" spans="1:5">
      <c r="A376" s="13">
        <v>43915</v>
      </c>
      <c r="B376" s="12">
        <v>38.75</v>
      </c>
      <c r="C376">
        <f t="shared" si="15"/>
        <v>2020</v>
      </c>
      <c r="D376">
        <f t="shared" si="16"/>
        <v>1</v>
      </c>
      <c r="E376">
        <f t="shared" si="17"/>
        <v>1</v>
      </c>
    </row>
    <row r="377" spans="1:5">
      <c r="A377" s="13">
        <v>43916</v>
      </c>
      <c r="B377" s="12">
        <v>38.080002</v>
      </c>
      <c r="C377">
        <f t="shared" si="15"/>
        <v>2020</v>
      </c>
      <c r="D377">
        <f t="shared" si="16"/>
        <v>1</v>
      </c>
      <c r="E377">
        <f t="shared" si="17"/>
        <v>1</v>
      </c>
    </row>
    <row r="378" spans="1:5">
      <c r="A378" s="13">
        <v>43917</v>
      </c>
      <c r="B378" s="12">
        <v>38.389999000000003</v>
      </c>
      <c r="C378">
        <f t="shared" si="15"/>
        <v>2020</v>
      </c>
      <c r="D378">
        <f t="shared" si="16"/>
        <v>1</v>
      </c>
      <c r="E378">
        <f t="shared" si="17"/>
        <v>1</v>
      </c>
    </row>
    <row r="379" spans="1:5">
      <c r="A379" s="13">
        <v>43920</v>
      </c>
      <c r="B379" s="12">
        <v>37.529998999999997</v>
      </c>
      <c r="C379">
        <f t="shared" si="15"/>
        <v>2020</v>
      </c>
      <c r="D379">
        <f t="shared" si="16"/>
        <v>1</v>
      </c>
      <c r="E379">
        <f t="shared" si="17"/>
        <v>1</v>
      </c>
    </row>
    <row r="380" spans="1:5">
      <c r="A380" s="13">
        <v>43921</v>
      </c>
      <c r="B380" s="12">
        <v>37.459999000000003</v>
      </c>
      <c r="C380">
        <f t="shared" si="15"/>
        <v>2020</v>
      </c>
      <c r="D380">
        <f t="shared" si="16"/>
        <v>1</v>
      </c>
      <c r="E380">
        <f t="shared" si="17"/>
        <v>1</v>
      </c>
    </row>
    <row r="381" spans="1:5">
      <c r="A381" s="13">
        <v>43922</v>
      </c>
      <c r="B381" s="12">
        <v>37.419998</v>
      </c>
      <c r="C381">
        <f t="shared" si="15"/>
        <v>2020</v>
      </c>
      <c r="D381">
        <f t="shared" si="16"/>
        <v>2</v>
      </c>
      <c r="E381">
        <f t="shared" si="17"/>
        <v>1</v>
      </c>
    </row>
    <row r="382" spans="1:5">
      <c r="A382" s="13">
        <v>43923</v>
      </c>
      <c r="B382" s="12">
        <v>37.689999</v>
      </c>
      <c r="C382">
        <f t="shared" si="15"/>
        <v>2020</v>
      </c>
      <c r="D382">
        <f t="shared" si="16"/>
        <v>2</v>
      </c>
      <c r="E382">
        <f t="shared" si="17"/>
        <v>1</v>
      </c>
    </row>
    <row r="383" spans="1:5">
      <c r="A383" s="13">
        <v>43924</v>
      </c>
      <c r="B383" s="12">
        <v>39.159999999999997</v>
      </c>
      <c r="C383">
        <f t="shared" si="15"/>
        <v>2020</v>
      </c>
      <c r="D383">
        <f t="shared" si="16"/>
        <v>2</v>
      </c>
      <c r="E383">
        <f t="shared" si="17"/>
        <v>1</v>
      </c>
    </row>
    <row r="384" spans="1:5">
      <c r="A384" s="13">
        <v>43928</v>
      </c>
      <c r="B384" s="12">
        <v>39.75</v>
      </c>
      <c r="C384">
        <f t="shared" si="15"/>
        <v>2020</v>
      </c>
      <c r="D384">
        <f t="shared" si="16"/>
        <v>2</v>
      </c>
      <c r="E384">
        <f t="shared" si="17"/>
        <v>1</v>
      </c>
    </row>
    <row r="385" spans="1:5">
      <c r="A385" s="13">
        <v>43929</v>
      </c>
      <c r="B385" s="12">
        <v>39.799999</v>
      </c>
      <c r="C385">
        <f t="shared" si="15"/>
        <v>2020</v>
      </c>
      <c r="D385">
        <f t="shared" si="16"/>
        <v>2</v>
      </c>
      <c r="E385">
        <f t="shared" si="17"/>
        <v>1</v>
      </c>
    </row>
    <row r="386" spans="1:5">
      <c r="A386" s="13">
        <v>43930</v>
      </c>
      <c r="B386" s="12">
        <v>39.799999</v>
      </c>
      <c r="C386">
        <f t="shared" si="15"/>
        <v>2020</v>
      </c>
      <c r="D386">
        <f t="shared" si="16"/>
        <v>2</v>
      </c>
      <c r="E386">
        <f t="shared" si="17"/>
        <v>1</v>
      </c>
    </row>
    <row r="387" spans="1:5">
      <c r="A387" s="13">
        <v>43931</v>
      </c>
      <c r="B387" s="12">
        <v>39.18</v>
      </c>
      <c r="C387">
        <f t="shared" ref="C387:C450" si="18">YEAR(A387)</f>
        <v>2020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>
      <c r="A388" s="13">
        <v>43934</v>
      </c>
      <c r="B388" s="12">
        <v>40.5</v>
      </c>
      <c r="C388">
        <f t="shared" si="18"/>
        <v>2020</v>
      </c>
      <c r="D388">
        <f t="shared" si="19"/>
        <v>2</v>
      </c>
      <c r="E388">
        <f t="shared" si="20"/>
        <v>1</v>
      </c>
    </row>
    <row r="389" spans="1:5">
      <c r="A389" s="13">
        <v>43935</v>
      </c>
      <c r="B389" s="12">
        <v>40.5</v>
      </c>
      <c r="C389">
        <f t="shared" si="18"/>
        <v>2020</v>
      </c>
      <c r="D389">
        <f t="shared" si="19"/>
        <v>2</v>
      </c>
      <c r="E389">
        <f t="shared" si="20"/>
        <v>1</v>
      </c>
    </row>
    <row r="390" spans="1:5">
      <c r="A390" s="13">
        <v>43936</v>
      </c>
      <c r="B390" s="12">
        <v>40.25</v>
      </c>
      <c r="C390">
        <f t="shared" si="18"/>
        <v>2020</v>
      </c>
      <c r="D390">
        <f t="shared" si="19"/>
        <v>2</v>
      </c>
      <c r="E390">
        <f t="shared" si="20"/>
        <v>1</v>
      </c>
    </row>
    <row r="391" spans="1:5">
      <c r="A391" s="13">
        <v>43937</v>
      </c>
      <c r="B391" s="12">
        <v>40.139999000000003</v>
      </c>
      <c r="C391">
        <f t="shared" si="18"/>
        <v>2020</v>
      </c>
      <c r="D391">
        <f t="shared" si="19"/>
        <v>2</v>
      </c>
      <c r="E391">
        <f t="shared" si="20"/>
        <v>1</v>
      </c>
    </row>
    <row r="392" spans="1:5">
      <c r="A392" s="13">
        <v>43938</v>
      </c>
      <c r="B392" s="12">
        <v>39.490001999999997</v>
      </c>
      <c r="C392">
        <f t="shared" si="18"/>
        <v>2020</v>
      </c>
      <c r="D392">
        <f t="shared" si="19"/>
        <v>2</v>
      </c>
      <c r="E392">
        <f t="shared" si="20"/>
        <v>1</v>
      </c>
    </row>
    <row r="393" spans="1:5">
      <c r="A393" s="13">
        <v>43941</v>
      </c>
      <c r="B393" s="12">
        <v>40.400002000000001</v>
      </c>
      <c r="C393">
        <f t="shared" si="18"/>
        <v>2020</v>
      </c>
      <c r="D393">
        <f t="shared" si="19"/>
        <v>2</v>
      </c>
      <c r="E393">
        <f t="shared" si="20"/>
        <v>1</v>
      </c>
    </row>
    <row r="394" spans="1:5">
      <c r="A394" s="13">
        <v>43942</v>
      </c>
      <c r="B394" s="12">
        <v>40.700001</v>
      </c>
      <c r="C394">
        <f t="shared" si="18"/>
        <v>2020</v>
      </c>
      <c r="D394">
        <f t="shared" si="19"/>
        <v>2</v>
      </c>
      <c r="E394">
        <f t="shared" si="20"/>
        <v>1</v>
      </c>
    </row>
    <row r="395" spans="1:5">
      <c r="A395" s="13">
        <v>43943</v>
      </c>
      <c r="B395" s="12">
        <v>37.82</v>
      </c>
      <c r="C395">
        <f t="shared" si="18"/>
        <v>2020</v>
      </c>
      <c r="D395">
        <f t="shared" si="19"/>
        <v>2</v>
      </c>
      <c r="E395">
        <f t="shared" si="20"/>
        <v>1</v>
      </c>
    </row>
    <row r="396" spans="1:5">
      <c r="A396" s="13">
        <v>43944</v>
      </c>
      <c r="B396" s="12">
        <v>39.080002</v>
      </c>
      <c r="C396">
        <f t="shared" si="18"/>
        <v>2020</v>
      </c>
      <c r="D396">
        <f t="shared" si="19"/>
        <v>2</v>
      </c>
      <c r="E396">
        <f t="shared" si="20"/>
        <v>1</v>
      </c>
    </row>
    <row r="397" spans="1:5">
      <c r="A397" s="13">
        <v>43945</v>
      </c>
      <c r="B397" s="12">
        <v>38.090000000000003</v>
      </c>
      <c r="C397">
        <f t="shared" si="18"/>
        <v>2020</v>
      </c>
      <c r="D397">
        <f t="shared" si="19"/>
        <v>2</v>
      </c>
      <c r="E397">
        <f t="shared" si="20"/>
        <v>1</v>
      </c>
    </row>
    <row r="398" spans="1:5">
      <c r="A398" s="13">
        <v>43948</v>
      </c>
      <c r="B398" s="12">
        <v>35.270000000000003</v>
      </c>
      <c r="C398">
        <f t="shared" si="18"/>
        <v>2020</v>
      </c>
      <c r="D398">
        <f t="shared" si="19"/>
        <v>2</v>
      </c>
      <c r="E398">
        <f t="shared" si="20"/>
        <v>1</v>
      </c>
    </row>
    <row r="399" spans="1:5">
      <c r="A399" s="13">
        <v>43949</v>
      </c>
      <c r="B399" s="12">
        <v>32.959999000000003</v>
      </c>
      <c r="C399">
        <f t="shared" si="18"/>
        <v>2020</v>
      </c>
      <c r="D399">
        <f t="shared" si="19"/>
        <v>2</v>
      </c>
      <c r="E399">
        <f t="shared" si="20"/>
        <v>1</v>
      </c>
    </row>
    <row r="400" spans="1:5">
      <c r="A400" s="13">
        <v>43950</v>
      </c>
      <c r="B400" s="12">
        <v>32.599997999999999</v>
      </c>
      <c r="C400">
        <f t="shared" si="18"/>
        <v>2020</v>
      </c>
      <c r="D400">
        <f t="shared" si="19"/>
        <v>2</v>
      </c>
      <c r="E400">
        <f t="shared" si="20"/>
        <v>1</v>
      </c>
    </row>
    <row r="401" spans="1:5">
      <c r="A401" s="13">
        <v>43951</v>
      </c>
      <c r="B401" s="12">
        <v>32.860000999999997</v>
      </c>
      <c r="C401">
        <f t="shared" si="18"/>
        <v>2020</v>
      </c>
      <c r="D401">
        <f t="shared" si="19"/>
        <v>2</v>
      </c>
      <c r="E401">
        <f t="shared" si="20"/>
        <v>1</v>
      </c>
    </row>
    <row r="402" spans="1:5">
      <c r="A402" s="13">
        <v>43957</v>
      </c>
      <c r="B402" s="12">
        <v>33.330002</v>
      </c>
      <c r="C402">
        <f t="shared" si="18"/>
        <v>2020</v>
      </c>
      <c r="D402">
        <f t="shared" si="19"/>
        <v>2</v>
      </c>
      <c r="E402">
        <f t="shared" si="20"/>
        <v>1</v>
      </c>
    </row>
    <row r="403" spans="1:5">
      <c r="A403" s="13">
        <v>43958</v>
      </c>
      <c r="B403" s="12">
        <v>34.979999999999997</v>
      </c>
      <c r="C403">
        <f t="shared" si="18"/>
        <v>2020</v>
      </c>
      <c r="D403">
        <f t="shared" si="19"/>
        <v>2</v>
      </c>
      <c r="E403">
        <f t="shared" si="20"/>
        <v>1</v>
      </c>
    </row>
    <row r="404" spans="1:5">
      <c r="A404" s="13">
        <v>43959</v>
      </c>
      <c r="B404" s="12">
        <v>35.529998999999997</v>
      </c>
      <c r="C404">
        <f t="shared" si="18"/>
        <v>2020</v>
      </c>
      <c r="D404">
        <f t="shared" si="19"/>
        <v>2</v>
      </c>
      <c r="E404">
        <f t="shared" si="20"/>
        <v>1</v>
      </c>
    </row>
    <row r="405" spans="1:5">
      <c r="A405" s="13">
        <v>43962</v>
      </c>
      <c r="B405" s="12">
        <v>34.549999</v>
      </c>
      <c r="C405">
        <f t="shared" si="18"/>
        <v>2020</v>
      </c>
      <c r="D405">
        <f t="shared" si="19"/>
        <v>2</v>
      </c>
      <c r="E405">
        <f t="shared" si="20"/>
        <v>1</v>
      </c>
    </row>
    <row r="406" spans="1:5">
      <c r="A406" s="13">
        <v>43963</v>
      </c>
      <c r="B406" s="12">
        <v>34.630001</v>
      </c>
      <c r="C406">
        <f t="shared" si="18"/>
        <v>2020</v>
      </c>
      <c r="D406">
        <f t="shared" si="19"/>
        <v>2</v>
      </c>
      <c r="E406">
        <f t="shared" si="20"/>
        <v>1</v>
      </c>
    </row>
    <row r="407" spans="1:5">
      <c r="A407" s="13">
        <v>43964</v>
      </c>
      <c r="B407" s="12">
        <v>34.790000999999997</v>
      </c>
      <c r="C407">
        <f t="shared" si="18"/>
        <v>2020</v>
      </c>
      <c r="D407">
        <f t="shared" si="19"/>
        <v>2</v>
      </c>
      <c r="E407">
        <f t="shared" si="20"/>
        <v>1</v>
      </c>
    </row>
    <row r="408" spans="1:5">
      <c r="A408" s="13">
        <v>43965</v>
      </c>
      <c r="B408" s="12">
        <v>34.5</v>
      </c>
      <c r="C408">
        <f t="shared" si="18"/>
        <v>2020</v>
      </c>
      <c r="D408">
        <f t="shared" si="19"/>
        <v>2</v>
      </c>
      <c r="E408">
        <f t="shared" si="20"/>
        <v>1</v>
      </c>
    </row>
    <row r="409" spans="1:5">
      <c r="A409" s="13">
        <v>43966</v>
      </c>
      <c r="B409" s="12">
        <v>34.43</v>
      </c>
      <c r="C409">
        <f t="shared" si="18"/>
        <v>2020</v>
      </c>
      <c r="D409">
        <f t="shared" si="19"/>
        <v>2</v>
      </c>
      <c r="E409">
        <f t="shared" si="20"/>
        <v>1</v>
      </c>
    </row>
    <row r="410" spans="1:5">
      <c r="A410" s="13">
        <v>43969</v>
      </c>
      <c r="B410" s="12">
        <v>34.439999</v>
      </c>
      <c r="C410">
        <f t="shared" si="18"/>
        <v>2020</v>
      </c>
      <c r="D410">
        <f t="shared" si="19"/>
        <v>2</v>
      </c>
      <c r="E410">
        <f t="shared" si="20"/>
        <v>1</v>
      </c>
    </row>
    <row r="411" spans="1:5">
      <c r="A411" s="13">
        <v>43970</v>
      </c>
      <c r="B411" s="12">
        <v>34.549999</v>
      </c>
      <c r="C411">
        <f t="shared" si="18"/>
        <v>2020</v>
      </c>
      <c r="D411">
        <f t="shared" si="19"/>
        <v>2</v>
      </c>
      <c r="E411">
        <f t="shared" si="20"/>
        <v>1</v>
      </c>
    </row>
    <row r="412" spans="1:5">
      <c r="A412" s="13">
        <v>43971</v>
      </c>
      <c r="B412" s="12">
        <v>33.790000999999997</v>
      </c>
      <c r="C412">
        <f t="shared" si="18"/>
        <v>2020</v>
      </c>
      <c r="D412">
        <f t="shared" si="19"/>
        <v>2</v>
      </c>
      <c r="E412">
        <f t="shared" si="20"/>
        <v>1</v>
      </c>
    </row>
    <row r="413" spans="1:5">
      <c r="A413" s="13">
        <v>43972</v>
      </c>
      <c r="B413" s="12">
        <v>33.770000000000003</v>
      </c>
      <c r="C413">
        <f t="shared" si="18"/>
        <v>2020</v>
      </c>
      <c r="D413">
        <f t="shared" si="19"/>
        <v>2</v>
      </c>
      <c r="E413">
        <f t="shared" si="20"/>
        <v>1</v>
      </c>
    </row>
    <row r="414" spans="1:5">
      <c r="A414" s="13">
        <v>43973</v>
      </c>
      <c r="B414" s="12">
        <v>33.459999000000003</v>
      </c>
      <c r="C414">
        <f t="shared" si="18"/>
        <v>2020</v>
      </c>
      <c r="D414">
        <f t="shared" si="19"/>
        <v>2</v>
      </c>
      <c r="E414">
        <f t="shared" si="20"/>
        <v>1</v>
      </c>
    </row>
    <row r="415" spans="1:5">
      <c r="A415" s="13">
        <v>43976</v>
      </c>
      <c r="B415" s="12">
        <v>33.790000999999997</v>
      </c>
      <c r="C415">
        <f t="shared" si="18"/>
        <v>2020</v>
      </c>
      <c r="D415">
        <f t="shared" si="19"/>
        <v>2</v>
      </c>
      <c r="E415">
        <f t="shared" si="20"/>
        <v>1</v>
      </c>
    </row>
    <row r="416" spans="1:5">
      <c r="A416" s="13">
        <v>43977</v>
      </c>
      <c r="B416" s="12">
        <v>33.799999</v>
      </c>
      <c r="C416">
        <f t="shared" si="18"/>
        <v>2020</v>
      </c>
      <c r="D416">
        <f t="shared" si="19"/>
        <v>2</v>
      </c>
      <c r="E416">
        <f t="shared" si="20"/>
        <v>1</v>
      </c>
    </row>
    <row r="417" spans="1:5">
      <c r="A417" s="13">
        <v>43978</v>
      </c>
      <c r="B417" s="12">
        <v>33.009998000000003</v>
      </c>
      <c r="C417">
        <f t="shared" si="18"/>
        <v>2020</v>
      </c>
      <c r="D417">
        <f t="shared" si="19"/>
        <v>2</v>
      </c>
      <c r="E417">
        <f t="shared" si="20"/>
        <v>1</v>
      </c>
    </row>
    <row r="418" spans="1:5">
      <c r="A418" s="13">
        <v>43979</v>
      </c>
      <c r="B418" s="12">
        <v>32.419998</v>
      </c>
      <c r="C418">
        <f t="shared" si="18"/>
        <v>2020</v>
      </c>
      <c r="D418">
        <f t="shared" si="19"/>
        <v>2</v>
      </c>
      <c r="E418">
        <f t="shared" si="20"/>
        <v>1</v>
      </c>
    </row>
    <row r="419" spans="1:5">
      <c r="A419" s="13">
        <v>43980</v>
      </c>
      <c r="B419" s="12">
        <v>32.939999</v>
      </c>
      <c r="C419">
        <f t="shared" si="18"/>
        <v>2020</v>
      </c>
      <c r="D419">
        <f t="shared" si="19"/>
        <v>2</v>
      </c>
      <c r="E419">
        <f t="shared" si="20"/>
        <v>1</v>
      </c>
    </row>
    <row r="420" spans="1:5">
      <c r="A420" s="13">
        <v>43983</v>
      </c>
      <c r="B420" s="12">
        <v>33.779998999999997</v>
      </c>
      <c r="C420">
        <f t="shared" si="18"/>
        <v>2020</v>
      </c>
      <c r="D420">
        <f t="shared" si="19"/>
        <v>2</v>
      </c>
      <c r="E420">
        <f t="shared" si="20"/>
        <v>1</v>
      </c>
    </row>
    <row r="421" spans="1:5">
      <c r="A421" s="13">
        <v>43984</v>
      </c>
      <c r="B421" s="12">
        <v>33.869999</v>
      </c>
      <c r="C421">
        <f t="shared" si="18"/>
        <v>2020</v>
      </c>
      <c r="D421">
        <f t="shared" si="19"/>
        <v>2</v>
      </c>
      <c r="E421">
        <f t="shared" si="20"/>
        <v>1</v>
      </c>
    </row>
    <row r="422" spans="1:5">
      <c r="A422" s="13">
        <v>43985</v>
      </c>
      <c r="B422" s="12">
        <v>33.909999999999997</v>
      </c>
      <c r="C422">
        <f t="shared" si="18"/>
        <v>2020</v>
      </c>
      <c r="D422">
        <f t="shared" si="19"/>
        <v>2</v>
      </c>
      <c r="E422">
        <f t="shared" si="20"/>
        <v>1</v>
      </c>
    </row>
    <row r="423" spans="1:5">
      <c r="A423" s="13">
        <v>43986</v>
      </c>
      <c r="B423" s="12">
        <v>34.700001</v>
      </c>
      <c r="C423">
        <f t="shared" si="18"/>
        <v>2020</v>
      </c>
      <c r="D423">
        <f t="shared" si="19"/>
        <v>2</v>
      </c>
      <c r="E423">
        <f t="shared" si="20"/>
        <v>1</v>
      </c>
    </row>
    <row r="424" spans="1:5">
      <c r="A424" s="13">
        <v>43987</v>
      </c>
      <c r="B424" s="12">
        <v>35.290000999999997</v>
      </c>
      <c r="C424">
        <f t="shared" si="18"/>
        <v>2020</v>
      </c>
      <c r="D424">
        <f t="shared" si="19"/>
        <v>2</v>
      </c>
      <c r="E424">
        <f t="shared" si="20"/>
        <v>1</v>
      </c>
    </row>
    <row r="425" spans="1:5">
      <c r="A425" s="13">
        <v>43990</v>
      </c>
      <c r="B425" s="12">
        <v>35.580002</v>
      </c>
      <c r="C425">
        <f t="shared" si="18"/>
        <v>2020</v>
      </c>
      <c r="D425">
        <f t="shared" si="19"/>
        <v>2</v>
      </c>
      <c r="E425">
        <f t="shared" si="20"/>
        <v>1</v>
      </c>
    </row>
    <row r="426" spans="1:5">
      <c r="A426" s="13">
        <v>43991</v>
      </c>
      <c r="B426" s="12">
        <v>35.229999999999997</v>
      </c>
      <c r="C426">
        <f t="shared" si="18"/>
        <v>2020</v>
      </c>
      <c r="D426">
        <f t="shared" si="19"/>
        <v>2</v>
      </c>
      <c r="E426">
        <f t="shared" si="20"/>
        <v>1</v>
      </c>
    </row>
    <row r="427" spans="1:5">
      <c r="A427" s="13">
        <v>43992</v>
      </c>
      <c r="B427" s="12">
        <v>35.849997999999999</v>
      </c>
      <c r="C427">
        <f t="shared" si="18"/>
        <v>2020</v>
      </c>
      <c r="D427">
        <f t="shared" si="19"/>
        <v>2</v>
      </c>
      <c r="E427">
        <f t="shared" si="20"/>
        <v>1</v>
      </c>
    </row>
    <row r="428" spans="1:5">
      <c r="A428" s="13">
        <v>43993</v>
      </c>
      <c r="B428" s="12">
        <v>35.599997999999999</v>
      </c>
      <c r="C428">
        <f t="shared" si="18"/>
        <v>2020</v>
      </c>
      <c r="D428">
        <f t="shared" si="19"/>
        <v>2</v>
      </c>
      <c r="E428">
        <f t="shared" si="20"/>
        <v>1</v>
      </c>
    </row>
    <row r="429" spans="1:5">
      <c r="A429" s="13">
        <v>43994</v>
      </c>
      <c r="B429" s="12">
        <v>36.689999</v>
      </c>
      <c r="C429">
        <f t="shared" si="18"/>
        <v>2020</v>
      </c>
      <c r="D429">
        <f t="shared" si="19"/>
        <v>2</v>
      </c>
      <c r="E429">
        <f t="shared" si="20"/>
        <v>1</v>
      </c>
    </row>
    <row r="430" spans="1:5">
      <c r="A430" s="13">
        <v>43997</v>
      </c>
      <c r="B430" s="12">
        <v>37.689999</v>
      </c>
      <c r="C430">
        <f t="shared" si="18"/>
        <v>2020</v>
      </c>
      <c r="D430">
        <f t="shared" si="19"/>
        <v>2</v>
      </c>
      <c r="E430">
        <f t="shared" si="20"/>
        <v>1</v>
      </c>
    </row>
    <row r="431" spans="1:5">
      <c r="A431" s="13">
        <v>43998</v>
      </c>
      <c r="B431" s="12">
        <v>37.509998000000003</v>
      </c>
      <c r="C431">
        <f t="shared" si="18"/>
        <v>2020</v>
      </c>
      <c r="D431">
        <f t="shared" si="19"/>
        <v>2</v>
      </c>
      <c r="E431">
        <f t="shared" si="20"/>
        <v>1</v>
      </c>
    </row>
    <row r="432" spans="1:5">
      <c r="A432" s="13">
        <v>43999</v>
      </c>
      <c r="B432" s="12">
        <v>38.290000999999997</v>
      </c>
      <c r="C432">
        <f t="shared" si="18"/>
        <v>2020</v>
      </c>
      <c r="D432">
        <f t="shared" si="19"/>
        <v>2</v>
      </c>
      <c r="E432">
        <f t="shared" si="20"/>
        <v>1</v>
      </c>
    </row>
    <row r="433" spans="1:5">
      <c r="A433" s="13">
        <v>44000</v>
      </c>
      <c r="B433" s="12">
        <v>37.349997999999999</v>
      </c>
      <c r="C433">
        <f t="shared" si="18"/>
        <v>2020</v>
      </c>
      <c r="D433">
        <f t="shared" si="19"/>
        <v>2</v>
      </c>
      <c r="E433">
        <f t="shared" si="20"/>
        <v>1</v>
      </c>
    </row>
    <row r="434" spans="1:5">
      <c r="A434" s="13">
        <v>44001</v>
      </c>
      <c r="B434" s="12">
        <v>37.200001</v>
      </c>
      <c r="C434">
        <f t="shared" si="18"/>
        <v>2020</v>
      </c>
      <c r="D434">
        <f t="shared" si="19"/>
        <v>2</v>
      </c>
      <c r="E434">
        <f t="shared" si="20"/>
        <v>1</v>
      </c>
    </row>
    <row r="435" spans="1:5">
      <c r="A435" s="13">
        <v>44004</v>
      </c>
      <c r="B435" s="12">
        <v>36.860000999999997</v>
      </c>
      <c r="C435">
        <f t="shared" si="18"/>
        <v>2020</v>
      </c>
      <c r="D435">
        <f t="shared" si="19"/>
        <v>2</v>
      </c>
      <c r="E435">
        <f t="shared" si="20"/>
        <v>1</v>
      </c>
    </row>
    <row r="436" spans="1:5">
      <c r="A436" s="13">
        <v>44005</v>
      </c>
      <c r="B436" s="12">
        <v>38.790000999999997</v>
      </c>
      <c r="C436">
        <f t="shared" si="18"/>
        <v>2020</v>
      </c>
      <c r="D436">
        <f t="shared" si="19"/>
        <v>2</v>
      </c>
      <c r="E436">
        <f t="shared" si="20"/>
        <v>1</v>
      </c>
    </row>
    <row r="437" spans="1:5">
      <c r="A437" s="13">
        <v>44006</v>
      </c>
      <c r="B437" s="12">
        <v>38.830002</v>
      </c>
      <c r="C437">
        <f t="shared" si="18"/>
        <v>2020</v>
      </c>
      <c r="D437">
        <f t="shared" si="19"/>
        <v>2</v>
      </c>
      <c r="E437">
        <f t="shared" si="20"/>
        <v>1</v>
      </c>
    </row>
    <row r="438" spans="1:5">
      <c r="A438" s="13">
        <v>44011</v>
      </c>
      <c r="B438" s="12">
        <v>38.990001999999997</v>
      </c>
      <c r="C438">
        <f t="shared" si="18"/>
        <v>2020</v>
      </c>
      <c r="D438">
        <f t="shared" si="19"/>
        <v>2</v>
      </c>
      <c r="E438">
        <f t="shared" si="20"/>
        <v>1</v>
      </c>
    </row>
    <row r="439" spans="1:5">
      <c r="A439" s="13">
        <v>44012</v>
      </c>
      <c r="B439" s="12">
        <v>38.759998000000003</v>
      </c>
      <c r="C439">
        <f t="shared" si="18"/>
        <v>2020</v>
      </c>
      <c r="D439">
        <f t="shared" si="19"/>
        <v>2</v>
      </c>
      <c r="E439">
        <f t="shared" si="20"/>
        <v>1</v>
      </c>
    </row>
    <row r="440" spans="1:5">
      <c r="A440" s="13">
        <v>44013</v>
      </c>
      <c r="B440" s="12">
        <v>37.970001000000003</v>
      </c>
      <c r="C440">
        <f t="shared" si="18"/>
        <v>2020</v>
      </c>
      <c r="D440">
        <f t="shared" si="19"/>
        <v>3</v>
      </c>
      <c r="E440">
        <f t="shared" si="20"/>
        <v>2</v>
      </c>
    </row>
    <row r="441" spans="1:5">
      <c r="A441" s="13">
        <v>44014</v>
      </c>
      <c r="B441" s="12">
        <v>39.130001</v>
      </c>
      <c r="C441">
        <f t="shared" si="18"/>
        <v>2020</v>
      </c>
      <c r="D441">
        <f t="shared" si="19"/>
        <v>3</v>
      </c>
      <c r="E441">
        <f t="shared" si="20"/>
        <v>2</v>
      </c>
    </row>
    <row r="442" spans="1:5">
      <c r="A442" s="13">
        <v>44015</v>
      </c>
      <c r="B442" s="12">
        <v>39.650002000000001</v>
      </c>
      <c r="C442">
        <f t="shared" si="18"/>
        <v>2020</v>
      </c>
      <c r="D442">
        <f t="shared" si="19"/>
        <v>3</v>
      </c>
      <c r="E442">
        <f t="shared" si="20"/>
        <v>2</v>
      </c>
    </row>
    <row r="443" spans="1:5">
      <c r="A443" s="13">
        <v>44018</v>
      </c>
      <c r="B443" s="12">
        <v>39.93</v>
      </c>
      <c r="C443">
        <f t="shared" si="18"/>
        <v>2020</v>
      </c>
      <c r="D443">
        <f t="shared" si="19"/>
        <v>3</v>
      </c>
      <c r="E443">
        <f t="shared" si="20"/>
        <v>2</v>
      </c>
    </row>
    <row r="444" spans="1:5">
      <c r="A444" s="13">
        <v>44019</v>
      </c>
      <c r="B444" s="12">
        <v>40.040000999999997</v>
      </c>
      <c r="C444">
        <f t="shared" si="18"/>
        <v>2020</v>
      </c>
      <c r="D444">
        <f t="shared" si="19"/>
        <v>3</v>
      </c>
      <c r="E444">
        <f t="shared" si="20"/>
        <v>2</v>
      </c>
    </row>
    <row r="445" spans="1:5">
      <c r="A445" s="13">
        <v>44020</v>
      </c>
      <c r="B445" s="12">
        <v>39.900002000000001</v>
      </c>
      <c r="C445">
        <f t="shared" si="18"/>
        <v>2020</v>
      </c>
      <c r="D445">
        <f t="shared" si="19"/>
        <v>3</v>
      </c>
      <c r="E445">
        <f t="shared" si="20"/>
        <v>2</v>
      </c>
    </row>
    <row r="446" spans="1:5">
      <c r="A446" s="13">
        <v>44021</v>
      </c>
      <c r="B446" s="12">
        <v>43.889999000000003</v>
      </c>
      <c r="C446">
        <f t="shared" si="18"/>
        <v>2020</v>
      </c>
      <c r="D446">
        <f t="shared" si="19"/>
        <v>3</v>
      </c>
      <c r="E446">
        <f t="shared" si="20"/>
        <v>2</v>
      </c>
    </row>
    <row r="447" spans="1:5">
      <c r="A447" s="13">
        <v>44022</v>
      </c>
      <c r="B447" s="12">
        <v>46.349997999999999</v>
      </c>
      <c r="C447">
        <f t="shared" si="18"/>
        <v>2020</v>
      </c>
      <c r="D447">
        <f t="shared" si="19"/>
        <v>3</v>
      </c>
      <c r="E447">
        <f t="shared" si="20"/>
        <v>2</v>
      </c>
    </row>
    <row r="448" spans="1:5">
      <c r="A448" s="13">
        <v>44025</v>
      </c>
      <c r="B448" s="12">
        <v>46.25</v>
      </c>
      <c r="C448">
        <f t="shared" si="18"/>
        <v>2020</v>
      </c>
      <c r="D448">
        <f t="shared" si="19"/>
        <v>3</v>
      </c>
      <c r="E448">
        <f t="shared" si="20"/>
        <v>2</v>
      </c>
    </row>
    <row r="449" spans="1:5">
      <c r="A449" s="13">
        <v>44026</v>
      </c>
      <c r="B449" s="12">
        <v>50.880001</v>
      </c>
      <c r="C449">
        <f t="shared" si="18"/>
        <v>2020</v>
      </c>
      <c r="D449">
        <f t="shared" si="19"/>
        <v>3</v>
      </c>
      <c r="E449">
        <f t="shared" si="20"/>
        <v>2</v>
      </c>
    </row>
    <row r="450" spans="1:5">
      <c r="A450" s="13">
        <v>44027</v>
      </c>
      <c r="B450" s="12">
        <v>50.700001</v>
      </c>
      <c r="C450">
        <f t="shared" si="18"/>
        <v>2020</v>
      </c>
      <c r="D450">
        <f t="shared" si="19"/>
        <v>3</v>
      </c>
      <c r="E450">
        <f t="shared" si="20"/>
        <v>2</v>
      </c>
    </row>
    <row r="451" spans="1:5">
      <c r="A451" s="13">
        <v>44028</v>
      </c>
      <c r="B451" s="12">
        <v>46.23</v>
      </c>
      <c r="C451">
        <f t="shared" ref="C451:C514" si="21">YEAR(A451)</f>
        <v>2020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>
      <c r="A452" s="13">
        <v>44029</v>
      </c>
      <c r="B452" s="12">
        <v>50.849997999999999</v>
      </c>
      <c r="C452">
        <f t="shared" si="21"/>
        <v>2020</v>
      </c>
      <c r="D452">
        <f t="shared" si="22"/>
        <v>3</v>
      </c>
      <c r="E452">
        <f t="shared" si="23"/>
        <v>2</v>
      </c>
    </row>
    <row r="453" spans="1:5">
      <c r="A453" s="13">
        <v>44032</v>
      </c>
      <c r="B453" s="12">
        <v>51.799999</v>
      </c>
      <c r="C453">
        <f t="shared" si="21"/>
        <v>2020</v>
      </c>
      <c r="D453">
        <f t="shared" si="22"/>
        <v>3</v>
      </c>
      <c r="E453">
        <f t="shared" si="23"/>
        <v>2</v>
      </c>
    </row>
    <row r="454" spans="1:5">
      <c r="A454" s="13">
        <v>44033</v>
      </c>
      <c r="B454" s="12">
        <v>51.009998000000003</v>
      </c>
      <c r="C454">
        <f t="shared" si="21"/>
        <v>2020</v>
      </c>
      <c r="D454">
        <f t="shared" si="22"/>
        <v>3</v>
      </c>
      <c r="E454">
        <f t="shared" si="23"/>
        <v>2</v>
      </c>
    </row>
    <row r="455" spans="1:5">
      <c r="A455" s="13">
        <v>44034</v>
      </c>
      <c r="B455" s="12">
        <v>56.110000999999997</v>
      </c>
      <c r="C455">
        <f t="shared" si="21"/>
        <v>2020</v>
      </c>
      <c r="D455">
        <f t="shared" si="22"/>
        <v>3</v>
      </c>
      <c r="E455">
        <f t="shared" si="23"/>
        <v>2</v>
      </c>
    </row>
    <row r="456" spans="1:5">
      <c r="A456" s="13">
        <v>44035</v>
      </c>
      <c r="B456" s="12">
        <v>55.400002000000001</v>
      </c>
      <c r="C456">
        <f t="shared" si="21"/>
        <v>2020</v>
      </c>
      <c r="D456">
        <f t="shared" si="22"/>
        <v>3</v>
      </c>
      <c r="E456">
        <f t="shared" si="23"/>
        <v>2</v>
      </c>
    </row>
    <row r="457" spans="1:5">
      <c r="A457" s="13">
        <v>44036</v>
      </c>
      <c r="B457" s="12">
        <v>53.82</v>
      </c>
      <c r="C457">
        <f t="shared" si="21"/>
        <v>2020</v>
      </c>
      <c r="D457">
        <f t="shared" si="22"/>
        <v>3</v>
      </c>
      <c r="E457">
        <f t="shared" si="23"/>
        <v>2</v>
      </c>
    </row>
    <row r="458" spans="1:5">
      <c r="A458" s="13">
        <v>44039</v>
      </c>
      <c r="B458" s="12">
        <v>52.799999</v>
      </c>
      <c r="C458">
        <f t="shared" si="21"/>
        <v>2020</v>
      </c>
      <c r="D458">
        <f t="shared" si="22"/>
        <v>3</v>
      </c>
      <c r="E458">
        <f t="shared" si="23"/>
        <v>2</v>
      </c>
    </row>
    <row r="459" spans="1:5">
      <c r="A459" s="13">
        <v>44040</v>
      </c>
      <c r="B459" s="12">
        <v>51.43</v>
      </c>
      <c r="C459">
        <f t="shared" si="21"/>
        <v>2020</v>
      </c>
      <c r="D459">
        <f t="shared" si="22"/>
        <v>3</v>
      </c>
      <c r="E459">
        <f t="shared" si="23"/>
        <v>2</v>
      </c>
    </row>
    <row r="460" spans="1:5">
      <c r="A460" s="13">
        <v>44041</v>
      </c>
      <c r="B460" s="12">
        <v>52.720001000000003</v>
      </c>
      <c r="C460">
        <f t="shared" si="21"/>
        <v>2020</v>
      </c>
      <c r="D460">
        <f t="shared" si="22"/>
        <v>3</v>
      </c>
      <c r="E460">
        <f t="shared" si="23"/>
        <v>2</v>
      </c>
    </row>
    <row r="461" spans="1:5">
      <c r="A461" s="13">
        <v>44042</v>
      </c>
      <c r="B461" s="12">
        <v>52.5</v>
      </c>
      <c r="C461">
        <f t="shared" si="21"/>
        <v>2020</v>
      </c>
      <c r="D461">
        <f t="shared" si="22"/>
        <v>3</v>
      </c>
      <c r="E461">
        <f t="shared" si="23"/>
        <v>2</v>
      </c>
    </row>
    <row r="462" spans="1:5">
      <c r="A462" s="13">
        <v>44043</v>
      </c>
      <c r="B462" s="12">
        <v>53.5</v>
      </c>
      <c r="C462">
        <f t="shared" si="21"/>
        <v>2020</v>
      </c>
      <c r="D462">
        <f t="shared" si="22"/>
        <v>3</v>
      </c>
      <c r="E462">
        <f t="shared" si="23"/>
        <v>2</v>
      </c>
    </row>
    <row r="463" spans="1:5">
      <c r="A463" s="13">
        <v>44046</v>
      </c>
      <c r="B463" s="12">
        <v>54.150002000000001</v>
      </c>
      <c r="C463">
        <f t="shared" si="21"/>
        <v>2020</v>
      </c>
      <c r="D463">
        <f t="shared" si="22"/>
        <v>3</v>
      </c>
      <c r="E463">
        <f t="shared" si="23"/>
        <v>2</v>
      </c>
    </row>
    <row r="464" spans="1:5">
      <c r="A464" s="13">
        <v>44047</v>
      </c>
      <c r="B464" s="12">
        <v>52.549999</v>
      </c>
      <c r="C464">
        <f t="shared" si="21"/>
        <v>2020</v>
      </c>
      <c r="D464">
        <f t="shared" si="22"/>
        <v>3</v>
      </c>
      <c r="E464">
        <f t="shared" si="23"/>
        <v>2</v>
      </c>
    </row>
    <row r="465" spans="1:5">
      <c r="A465" s="13">
        <v>44048</v>
      </c>
      <c r="B465" s="12">
        <v>52.740001999999997</v>
      </c>
      <c r="C465">
        <f t="shared" si="21"/>
        <v>2020</v>
      </c>
      <c r="D465">
        <f t="shared" si="22"/>
        <v>3</v>
      </c>
      <c r="E465">
        <f t="shared" si="23"/>
        <v>2</v>
      </c>
    </row>
    <row r="466" spans="1:5">
      <c r="A466" s="13">
        <v>44049</v>
      </c>
      <c r="B466" s="12">
        <v>52.900002000000001</v>
      </c>
      <c r="C466">
        <f t="shared" si="21"/>
        <v>2020</v>
      </c>
      <c r="D466">
        <f t="shared" si="22"/>
        <v>3</v>
      </c>
      <c r="E466">
        <f t="shared" si="23"/>
        <v>2</v>
      </c>
    </row>
    <row r="467" spans="1:5">
      <c r="A467" s="13">
        <v>44050</v>
      </c>
      <c r="B467" s="12">
        <v>50.400002000000001</v>
      </c>
      <c r="C467">
        <f t="shared" si="21"/>
        <v>2020</v>
      </c>
      <c r="D467">
        <f t="shared" si="22"/>
        <v>3</v>
      </c>
      <c r="E467">
        <f t="shared" si="23"/>
        <v>2</v>
      </c>
    </row>
    <row r="468" spans="1:5">
      <c r="A468" s="13">
        <v>44053</v>
      </c>
      <c r="B468" s="12">
        <v>50.049999</v>
      </c>
      <c r="C468">
        <f t="shared" si="21"/>
        <v>2020</v>
      </c>
      <c r="D468">
        <f t="shared" si="22"/>
        <v>3</v>
      </c>
      <c r="E468">
        <f t="shared" si="23"/>
        <v>2</v>
      </c>
    </row>
    <row r="469" spans="1:5">
      <c r="A469" s="13">
        <v>44054</v>
      </c>
      <c r="B469" s="12">
        <v>48.799999</v>
      </c>
      <c r="C469">
        <f t="shared" si="21"/>
        <v>2020</v>
      </c>
      <c r="D469">
        <f t="shared" si="22"/>
        <v>3</v>
      </c>
      <c r="E469">
        <f t="shared" si="23"/>
        <v>2</v>
      </c>
    </row>
    <row r="470" spans="1:5">
      <c r="A470" s="13">
        <v>44055</v>
      </c>
      <c r="B470" s="12">
        <v>47.77</v>
      </c>
      <c r="C470">
        <f t="shared" si="21"/>
        <v>2020</v>
      </c>
      <c r="D470">
        <f t="shared" si="22"/>
        <v>3</v>
      </c>
      <c r="E470">
        <f t="shared" si="23"/>
        <v>2</v>
      </c>
    </row>
    <row r="471" spans="1:5">
      <c r="A471" s="13">
        <v>44056</v>
      </c>
      <c r="B471" s="12">
        <v>48</v>
      </c>
      <c r="C471">
        <f t="shared" si="21"/>
        <v>2020</v>
      </c>
      <c r="D471">
        <f t="shared" si="22"/>
        <v>3</v>
      </c>
      <c r="E471">
        <f t="shared" si="23"/>
        <v>2</v>
      </c>
    </row>
    <row r="472" spans="1:5">
      <c r="A472" s="13">
        <v>44057</v>
      </c>
      <c r="B472" s="12">
        <v>48.049999</v>
      </c>
      <c r="C472">
        <f t="shared" si="21"/>
        <v>2020</v>
      </c>
      <c r="D472">
        <f t="shared" si="22"/>
        <v>3</v>
      </c>
      <c r="E472">
        <f t="shared" si="23"/>
        <v>2</v>
      </c>
    </row>
    <row r="473" spans="1:5">
      <c r="A473" s="13">
        <v>44060</v>
      </c>
      <c r="B473" s="12">
        <v>48.209999000000003</v>
      </c>
      <c r="C473">
        <f t="shared" si="21"/>
        <v>2020</v>
      </c>
      <c r="D473">
        <f t="shared" si="22"/>
        <v>3</v>
      </c>
      <c r="E473">
        <f t="shared" si="23"/>
        <v>2</v>
      </c>
    </row>
    <row r="474" spans="1:5">
      <c r="A474" s="13">
        <v>44061</v>
      </c>
      <c r="B474" s="12">
        <v>48.220001000000003</v>
      </c>
      <c r="C474">
        <f t="shared" si="21"/>
        <v>2020</v>
      </c>
      <c r="D474">
        <f t="shared" si="22"/>
        <v>3</v>
      </c>
      <c r="E474">
        <f t="shared" si="23"/>
        <v>2</v>
      </c>
    </row>
    <row r="475" spans="1:5">
      <c r="A475" s="13">
        <v>44062</v>
      </c>
      <c r="B475" s="12">
        <v>47.080002</v>
      </c>
      <c r="C475">
        <f t="shared" si="21"/>
        <v>2020</v>
      </c>
      <c r="D475">
        <f t="shared" si="22"/>
        <v>3</v>
      </c>
      <c r="E475">
        <f t="shared" si="23"/>
        <v>2</v>
      </c>
    </row>
    <row r="476" spans="1:5">
      <c r="A476" s="13">
        <v>44063</v>
      </c>
      <c r="B476" s="12">
        <v>46.66</v>
      </c>
      <c r="C476">
        <f t="shared" si="21"/>
        <v>2020</v>
      </c>
      <c r="D476">
        <f t="shared" si="22"/>
        <v>3</v>
      </c>
      <c r="E476">
        <f t="shared" si="23"/>
        <v>2</v>
      </c>
    </row>
    <row r="477" spans="1:5">
      <c r="A477" s="13">
        <v>44064</v>
      </c>
      <c r="B477" s="12">
        <v>46.93</v>
      </c>
      <c r="C477">
        <f t="shared" si="21"/>
        <v>2020</v>
      </c>
      <c r="D477">
        <f t="shared" si="22"/>
        <v>3</v>
      </c>
      <c r="E477">
        <f t="shared" si="23"/>
        <v>2</v>
      </c>
    </row>
    <row r="478" spans="1:5">
      <c r="A478" s="13">
        <v>44067</v>
      </c>
      <c r="B478" s="12">
        <v>46.990001999999997</v>
      </c>
      <c r="C478">
        <f t="shared" si="21"/>
        <v>2020</v>
      </c>
      <c r="D478">
        <f t="shared" si="22"/>
        <v>3</v>
      </c>
      <c r="E478">
        <f t="shared" si="23"/>
        <v>2</v>
      </c>
    </row>
    <row r="479" spans="1:5">
      <c r="A479" s="13">
        <v>44068</v>
      </c>
      <c r="B479" s="12">
        <v>46.779998999999997</v>
      </c>
      <c r="C479">
        <f t="shared" si="21"/>
        <v>2020</v>
      </c>
      <c r="D479">
        <f t="shared" si="22"/>
        <v>3</v>
      </c>
      <c r="E479">
        <f t="shared" si="23"/>
        <v>2</v>
      </c>
    </row>
    <row r="480" spans="1:5">
      <c r="A480" s="13">
        <v>44069</v>
      </c>
      <c r="B480" s="12">
        <v>45.98</v>
      </c>
      <c r="C480">
        <f t="shared" si="21"/>
        <v>2020</v>
      </c>
      <c r="D480">
        <f t="shared" si="22"/>
        <v>3</v>
      </c>
      <c r="E480">
        <f t="shared" si="23"/>
        <v>2</v>
      </c>
    </row>
    <row r="481" spans="1:5">
      <c r="A481" s="13">
        <v>44070</v>
      </c>
      <c r="B481" s="12">
        <v>45.900002000000001</v>
      </c>
      <c r="C481">
        <f t="shared" si="21"/>
        <v>2020</v>
      </c>
      <c r="D481">
        <f t="shared" si="22"/>
        <v>3</v>
      </c>
      <c r="E481">
        <f t="shared" si="23"/>
        <v>2</v>
      </c>
    </row>
    <row r="482" spans="1:5">
      <c r="A482" s="13">
        <v>44071</v>
      </c>
      <c r="B482" s="12">
        <v>47.299999</v>
      </c>
      <c r="C482">
        <f t="shared" si="21"/>
        <v>2020</v>
      </c>
      <c r="D482">
        <f t="shared" si="22"/>
        <v>3</v>
      </c>
      <c r="E482">
        <f t="shared" si="23"/>
        <v>2</v>
      </c>
    </row>
    <row r="483" spans="1:5">
      <c r="A483" s="13">
        <v>44074</v>
      </c>
      <c r="B483" s="12">
        <v>47.799999</v>
      </c>
      <c r="C483">
        <f t="shared" si="21"/>
        <v>2020</v>
      </c>
      <c r="D483">
        <f t="shared" si="22"/>
        <v>3</v>
      </c>
      <c r="E483">
        <f t="shared" si="23"/>
        <v>2</v>
      </c>
    </row>
    <row r="484" spans="1:5">
      <c r="A484" s="13">
        <v>44075</v>
      </c>
      <c r="B484" s="12">
        <v>46.98</v>
      </c>
      <c r="C484">
        <f t="shared" si="21"/>
        <v>2020</v>
      </c>
      <c r="D484">
        <f t="shared" si="22"/>
        <v>3</v>
      </c>
      <c r="E484">
        <f t="shared" si="23"/>
        <v>2</v>
      </c>
    </row>
    <row r="485" spans="1:5">
      <c r="A485" s="13">
        <v>44076</v>
      </c>
      <c r="B485" s="12">
        <v>46.669998</v>
      </c>
      <c r="C485">
        <f t="shared" si="21"/>
        <v>2020</v>
      </c>
      <c r="D485">
        <f t="shared" si="22"/>
        <v>3</v>
      </c>
      <c r="E485">
        <f t="shared" si="23"/>
        <v>2</v>
      </c>
    </row>
    <row r="486" spans="1:5">
      <c r="A486" s="13">
        <v>44077</v>
      </c>
      <c r="B486" s="12">
        <v>46.09</v>
      </c>
      <c r="C486">
        <f t="shared" si="21"/>
        <v>2020</v>
      </c>
      <c r="D486">
        <f t="shared" si="22"/>
        <v>3</v>
      </c>
      <c r="E486">
        <f t="shared" si="23"/>
        <v>2</v>
      </c>
    </row>
    <row r="487" spans="1:5">
      <c r="A487" s="13">
        <v>44078</v>
      </c>
      <c r="B487" s="12">
        <v>45.529998999999997</v>
      </c>
      <c r="C487">
        <f t="shared" si="21"/>
        <v>2020</v>
      </c>
      <c r="D487">
        <f t="shared" si="22"/>
        <v>3</v>
      </c>
      <c r="E487">
        <f t="shared" si="23"/>
        <v>2</v>
      </c>
    </row>
    <row r="488" spans="1:5">
      <c r="A488" s="13">
        <v>44081</v>
      </c>
      <c r="B488" s="12">
        <v>43.77</v>
      </c>
      <c r="C488">
        <f t="shared" si="21"/>
        <v>2020</v>
      </c>
      <c r="D488">
        <f t="shared" si="22"/>
        <v>3</v>
      </c>
      <c r="E488">
        <f t="shared" si="23"/>
        <v>2</v>
      </c>
    </row>
    <row r="489" spans="1:5">
      <c r="A489" s="13">
        <v>44082</v>
      </c>
      <c r="B489" s="12">
        <v>43.900002000000001</v>
      </c>
      <c r="C489">
        <f t="shared" si="21"/>
        <v>2020</v>
      </c>
      <c r="D489">
        <f t="shared" si="22"/>
        <v>3</v>
      </c>
      <c r="E489">
        <f t="shared" si="23"/>
        <v>2</v>
      </c>
    </row>
    <row r="490" spans="1:5">
      <c r="A490" s="13">
        <v>44083</v>
      </c>
      <c r="B490" s="12">
        <v>41.490001999999997</v>
      </c>
      <c r="C490">
        <f t="shared" si="21"/>
        <v>2020</v>
      </c>
      <c r="D490">
        <f t="shared" si="22"/>
        <v>3</v>
      </c>
      <c r="E490">
        <f t="shared" si="23"/>
        <v>2</v>
      </c>
    </row>
    <row r="491" spans="1:5">
      <c r="A491" s="13">
        <v>44084</v>
      </c>
      <c r="B491" s="12">
        <v>40</v>
      </c>
      <c r="C491">
        <f t="shared" si="21"/>
        <v>2020</v>
      </c>
      <c r="D491">
        <f t="shared" si="22"/>
        <v>3</v>
      </c>
      <c r="E491">
        <f t="shared" si="23"/>
        <v>2</v>
      </c>
    </row>
    <row r="492" spans="1:5">
      <c r="A492" s="13">
        <v>44085</v>
      </c>
      <c r="B492" s="12">
        <v>41.48</v>
      </c>
      <c r="C492">
        <f t="shared" si="21"/>
        <v>2020</v>
      </c>
      <c r="D492">
        <f t="shared" si="22"/>
        <v>3</v>
      </c>
      <c r="E492">
        <f t="shared" si="23"/>
        <v>2</v>
      </c>
    </row>
    <row r="493" spans="1:5">
      <c r="A493" s="13">
        <v>44088</v>
      </c>
      <c r="B493" s="12">
        <v>40.93</v>
      </c>
      <c r="C493">
        <f t="shared" si="21"/>
        <v>2020</v>
      </c>
      <c r="D493">
        <f t="shared" si="22"/>
        <v>3</v>
      </c>
      <c r="E493">
        <f t="shared" si="23"/>
        <v>2</v>
      </c>
    </row>
    <row r="494" spans="1:5">
      <c r="A494" s="13">
        <v>44089</v>
      </c>
      <c r="B494" s="12">
        <v>41.669998</v>
      </c>
      <c r="C494">
        <f t="shared" si="21"/>
        <v>2020</v>
      </c>
      <c r="D494">
        <f t="shared" si="22"/>
        <v>3</v>
      </c>
      <c r="E494">
        <f t="shared" si="23"/>
        <v>2</v>
      </c>
    </row>
    <row r="495" spans="1:5">
      <c r="A495" s="13">
        <v>44090</v>
      </c>
      <c r="B495" s="12">
        <v>41.27</v>
      </c>
      <c r="C495">
        <f t="shared" si="21"/>
        <v>2020</v>
      </c>
      <c r="D495">
        <f t="shared" si="22"/>
        <v>3</v>
      </c>
      <c r="E495">
        <f t="shared" si="23"/>
        <v>2</v>
      </c>
    </row>
    <row r="496" spans="1:5">
      <c r="A496" s="13">
        <v>44091</v>
      </c>
      <c r="B496" s="12">
        <v>41.07</v>
      </c>
      <c r="C496">
        <f t="shared" si="21"/>
        <v>2020</v>
      </c>
      <c r="D496">
        <f t="shared" si="22"/>
        <v>3</v>
      </c>
      <c r="E496">
        <f t="shared" si="23"/>
        <v>2</v>
      </c>
    </row>
    <row r="497" spans="1:5">
      <c r="A497" s="13">
        <v>44092</v>
      </c>
      <c r="B497" s="12">
        <v>41.330002</v>
      </c>
      <c r="C497">
        <f t="shared" si="21"/>
        <v>2020</v>
      </c>
      <c r="D497">
        <f t="shared" si="22"/>
        <v>3</v>
      </c>
      <c r="E497">
        <f t="shared" si="23"/>
        <v>2</v>
      </c>
    </row>
    <row r="498" spans="1:5">
      <c r="A498" s="13">
        <v>44095</v>
      </c>
      <c r="B498" s="12">
        <v>40.82</v>
      </c>
      <c r="C498">
        <f t="shared" si="21"/>
        <v>2020</v>
      </c>
      <c r="D498">
        <f t="shared" si="22"/>
        <v>3</v>
      </c>
      <c r="E498">
        <f t="shared" si="23"/>
        <v>2</v>
      </c>
    </row>
    <row r="499" spans="1:5">
      <c r="A499" s="13">
        <v>44096</v>
      </c>
      <c r="B499" s="12">
        <v>40.240001999999997</v>
      </c>
      <c r="C499">
        <f t="shared" si="21"/>
        <v>2020</v>
      </c>
      <c r="D499">
        <f t="shared" si="22"/>
        <v>3</v>
      </c>
      <c r="E499">
        <f t="shared" si="23"/>
        <v>2</v>
      </c>
    </row>
    <row r="500" spans="1:5">
      <c r="A500" s="13">
        <v>44097</v>
      </c>
      <c r="B500" s="12">
        <v>41.23</v>
      </c>
      <c r="C500">
        <f t="shared" si="21"/>
        <v>2020</v>
      </c>
      <c r="D500">
        <f t="shared" si="22"/>
        <v>3</v>
      </c>
      <c r="E500">
        <f t="shared" si="23"/>
        <v>2</v>
      </c>
    </row>
    <row r="501" spans="1:5">
      <c r="A501" s="13">
        <v>44098</v>
      </c>
      <c r="B501" s="12">
        <v>39.82</v>
      </c>
      <c r="C501">
        <f t="shared" si="21"/>
        <v>2020</v>
      </c>
      <c r="D501">
        <f t="shared" si="22"/>
        <v>3</v>
      </c>
      <c r="E501">
        <f t="shared" si="23"/>
        <v>2</v>
      </c>
    </row>
    <row r="502" spans="1:5">
      <c r="A502" s="13">
        <v>44099</v>
      </c>
      <c r="B502" s="12">
        <v>39.799999</v>
      </c>
      <c r="C502">
        <f t="shared" si="21"/>
        <v>2020</v>
      </c>
      <c r="D502">
        <f t="shared" si="22"/>
        <v>3</v>
      </c>
      <c r="E502">
        <f t="shared" si="23"/>
        <v>2</v>
      </c>
    </row>
    <row r="503" spans="1:5">
      <c r="A503" s="13">
        <v>44102</v>
      </c>
      <c r="B503" s="12">
        <v>39.549999</v>
      </c>
      <c r="C503">
        <f t="shared" si="21"/>
        <v>2020</v>
      </c>
      <c r="D503">
        <f t="shared" si="22"/>
        <v>3</v>
      </c>
      <c r="E503">
        <f t="shared" si="23"/>
        <v>2</v>
      </c>
    </row>
    <row r="504" spans="1:5">
      <c r="A504" s="13">
        <v>44103</v>
      </c>
      <c r="B504" s="12">
        <v>39.380001</v>
      </c>
      <c r="C504">
        <f t="shared" si="21"/>
        <v>2020</v>
      </c>
      <c r="D504">
        <f t="shared" si="22"/>
        <v>3</v>
      </c>
      <c r="E504">
        <f t="shared" si="23"/>
        <v>2</v>
      </c>
    </row>
    <row r="505" spans="1:5">
      <c r="A505" s="13">
        <v>44104</v>
      </c>
      <c r="B505" s="12">
        <v>39.900002000000001</v>
      </c>
      <c r="C505">
        <f t="shared" si="21"/>
        <v>2020</v>
      </c>
      <c r="D505">
        <f t="shared" si="22"/>
        <v>3</v>
      </c>
      <c r="E505">
        <f t="shared" si="23"/>
        <v>2</v>
      </c>
    </row>
    <row r="506" spans="1:5">
      <c r="A506" s="13">
        <v>44113</v>
      </c>
      <c r="B506" s="12">
        <v>40.139999000000003</v>
      </c>
      <c r="C506">
        <f t="shared" si="21"/>
        <v>2020</v>
      </c>
      <c r="D506">
        <f t="shared" si="22"/>
        <v>4</v>
      </c>
      <c r="E506">
        <f t="shared" si="23"/>
        <v>2</v>
      </c>
    </row>
    <row r="507" spans="1:5">
      <c r="A507" s="13">
        <v>44116</v>
      </c>
      <c r="B507" s="12">
        <v>41.02</v>
      </c>
      <c r="C507">
        <f t="shared" si="21"/>
        <v>2020</v>
      </c>
      <c r="D507">
        <f t="shared" si="22"/>
        <v>4</v>
      </c>
      <c r="E507">
        <f t="shared" si="23"/>
        <v>2</v>
      </c>
    </row>
    <row r="508" spans="1:5">
      <c r="A508" s="13">
        <v>44117</v>
      </c>
      <c r="B508" s="12">
        <v>41.360000999999997</v>
      </c>
      <c r="C508">
        <f t="shared" si="21"/>
        <v>2020</v>
      </c>
      <c r="D508">
        <f t="shared" si="22"/>
        <v>4</v>
      </c>
      <c r="E508">
        <f t="shared" si="23"/>
        <v>2</v>
      </c>
    </row>
    <row r="509" spans="1:5">
      <c r="A509" s="13">
        <v>44118</v>
      </c>
      <c r="B509" s="12">
        <v>40.549999</v>
      </c>
      <c r="C509">
        <f t="shared" si="21"/>
        <v>2020</v>
      </c>
      <c r="D509">
        <f t="shared" si="22"/>
        <v>4</v>
      </c>
      <c r="E509">
        <f t="shared" si="23"/>
        <v>2</v>
      </c>
    </row>
    <row r="510" spans="1:5">
      <c r="A510" s="13">
        <v>44119</v>
      </c>
      <c r="B510" s="12">
        <v>40.5</v>
      </c>
      <c r="C510">
        <f t="shared" si="21"/>
        <v>2020</v>
      </c>
      <c r="D510">
        <f t="shared" si="22"/>
        <v>4</v>
      </c>
      <c r="E510">
        <f t="shared" si="23"/>
        <v>2</v>
      </c>
    </row>
    <row r="511" spans="1:5">
      <c r="A511" s="13">
        <v>44120</v>
      </c>
      <c r="B511" s="12">
        <v>40.650002000000001</v>
      </c>
      <c r="C511">
        <f t="shared" si="21"/>
        <v>2020</v>
      </c>
      <c r="D511">
        <f t="shared" si="22"/>
        <v>4</v>
      </c>
      <c r="E511">
        <f t="shared" si="23"/>
        <v>2</v>
      </c>
    </row>
    <row r="512" spans="1:5">
      <c r="A512" s="13">
        <v>44123</v>
      </c>
      <c r="B512" s="12">
        <v>40.5</v>
      </c>
      <c r="C512">
        <f t="shared" si="21"/>
        <v>2020</v>
      </c>
      <c r="D512">
        <f t="shared" si="22"/>
        <v>4</v>
      </c>
      <c r="E512">
        <f t="shared" si="23"/>
        <v>2</v>
      </c>
    </row>
    <row r="513" spans="1:5">
      <c r="A513" s="13">
        <v>44124</v>
      </c>
      <c r="B513" s="12">
        <v>40.200001</v>
      </c>
      <c r="C513">
        <f t="shared" si="21"/>
        <v>2020</v>
      </c>
      <c r="D513">
        <f t="shared" si="22"/>
        <v>4</v>
      </c>
      <c r="E513">
        <f t="shared" si="23"/>
        <v>2</v>
      </c>
    </row>
    <row r="514" spans="1:5">
      <c r="A514" s="13">
        <v>44125</v>
      </c>
      <c r="B514" s="12">
        <v>39.869999</v>
      </c>
      <c r="C514">
        <f t="shared" si="21"/>
        <v>2020</v>
      </c>
      <c r="D514">
        <f t="shared" si="22"/>
        <v>4</v>
      </c>
      <c r="E514">
        <f t="shared" si="23"/>
        <v>2</v>
      </c>
    </row>
    <row r="515" spans="1:5">
      <c r="A515" s="13">
        <v>44126</v>
      </c>
      <c r="B515" s="12">
        <v>39.450001</v>
      </c>
      <c r="C515">
        <f t="shared" ref="C515:C565" si="24">YEAR(A515)</f>
        <v>2020</v>
      </c>
      <c r="D515">
        <f t="shared" ref="D515:D565" si="25">ROUNDUP(MONTH(A515)/3,0)</f>
        <v>4</v>
      </c>
      <c r="E515">
        <f t="shared" ref="E515:E565" si="26">ROUND((D515/2),0)</f>
        <v>2</v>
      </c>
    </row>
    <row r="516" spans="1:5">
      <c r="A516" s="13">
        <v>44127</v>
      </c>
      <c r="B516" s="12">
        <v>38.43</v>
      </c>
      <c r="C516">
        <f t="shared" si="24"/>
        <v>2020</v>
      </c>
      <c r="D516">
        <f t="shared" si="25"/>
        <v>4</v>
      </c>
      <c r="E516">
        <f t="shared" si="26"/>
        <v>2</v>
      </c>
    </row>
    <row r="517" spans="1:5">
      <c r="A517" s="13">
        <v>44130</v>
      </c>
      <c r="B517" s="12">
        <v>39.200001</v>
      </c>
      <c r="C517">
        <f t="shared" si="24"/>
        <v>2020</v>
      </c>
      <c r="D517">
        <f t="shared" si="25"/>
        <v>4</v>
      </c>
      <c r="E517">
        <f t="shared" si="26"/>
        <v>2</v>
      </c>
    </row>
    <row r="518" spans="1:5">
      <c r="A518" s="13">
        <v>44131</v>
      </c>
      <c r="B518" s="12">
        <v>39.490001999999997</v>
      </c>
      <c r="C518">
        <f t="shared" si="24"/>
        <v>2020</v>
      </c>
      <c r="D518">
        <f t="shared" si="25"/>
        <v>4</v>
      </c>
      <c r="E518">
        <f t="shared" si="26"/>
        <v>2</v>
      </c>
    </row>
    <row r="519" spans="1:5">
      <c r="A519" s="13">
        <v>44132</v>
      </c>
      <c r="B519" s="12">
        <v>39.459999000000003</v>
      </c>
      <c r="C519">
        <f t="shared" si="24"/>
        <v>2020</v>
      </c>
      <c r="D519">
        <f t="shared" si="25"/>
        <v>4</v>
      </c>
      <c r="E519">
        <f t="shared" si="26"/>
        <v>2</v>
      </c>
    </row>
    <row r="520" spans="1:5">
      <c r="A520" s="13">
        <v>44133</v>
      </c>
      <c r="B520" s="12">
        <v>39.659999999999997</v>
      </c>
      <c r="C520">
        <f t="shared" si="24"/>
        <v>2020</v>
      </c>
      <c r="D520">
        <f t="shared" si="25"/>
        <v>4</v>
      </c>
      <c r="E520">
        <f t="shared" si="26"/>
        <v>2</v>
      </c>
    </row>
    <row r="521" spans="1:5">
      <c r="A521" s="13">
        <v>44134</v>
      </c>
      <c r="B521" s="12">
        <v>38.380001</v>
      </c>
      <c r="C521">
        <f t="shared" si="24"/>
        <v>2020</v>
      </c>
      <c r="D521">
        <f t="shared" si="25"/>
        <v>4</v>
      </c>
      <c r="E521">
        <f t="shared" si="26"/>
        <v>2</v>
      </c>
    </row>
    <row r="522" spans="1:5">
      <c r="A522" s="13">
        <v>44137</v>
      </c>
      <c r="B522" s="12">
        <v>37.720001000000003</v>
      </c>
      <c r="C522">
        <f t="shared" si="24"/>
        <v>2020</v>
      </c>
      <c r="D522">
        <f t="shared" si="25"/>
        <v>4</v>
      </c>
      <c r="E522">
        <f t="shared" si="26"/>
        <v>2</v>
      </c>
    </row>
    <row r="523" spans="1:5">
      <c r="A523" s="13">
        <v>44138</v>
      </c>
      <c r="B523" s="12">
        <v>38.919998</v>
      </c>
      <c r="C523">
        <f t="shared" si="24"/>
        <v>2020</v>
      </c>
      <c r="D523">
        <f t="shared" si="25"/>
        <v>4</v>
      </c>
      <c r="E523">
        <f t="shared" si="26"/>
        <v>2</v>
      </c>
    </row>
    <row r="524" spans="1:5">
      <c r="A524" s="13">
        <v>44139</v>
      </c>
      <c r="B524" s="12">
        <v>38.369999</v>
      </c>
      <c r="C524">
        <f t="shared" si="24"/>
        <v>2020</v>
      </c>
      <c r="D524">
        <f t="shared" si="25"/>
        <v>4</v>
      </c>
      <c r="E524">
        <f t="shared" si="26"/>
        <v>2</v>
      </c>
    </row>
    <row r="525" spans="1:5">
      <c r="A525" s="13">
        <v>44140</v>
      </c>
      <c r="B525" s="12">
        <v>38.779998999999997</v>
      </c>
      <c r="C525">
        <f t="shared" si="24"/>
        <v>2020</v>
      </c>
      <c r="D525">
        <f t="shared" si="25"/>
        <v>4</v>
      </c>
      <c r="E525">
        <f t="shared" si="26"/>
        <v>2</v>
      </c>
    </row>
    <row r="526" spans="1:5">
      <c r="A526" s="13">
        <v>44141</v>
      </c>
      <c r="B526" s="12">
        <v>37.959999000000003</v>
      </c>
      <c r="C526">
        <f t="shared" si="24"/>
        <v>2020</v>
      </c>
      <c r="D526">
        <f t="shared" si="25"/>
        <v>4</v>
      </c>
      <c r="E526">
        <f t="shared" si="26"/>
        <v>2</v>
      </c>
    </row>
    <row r="527" spans="1:5">
      <c r="A527" s="13">
        <v>44144</v>
      </c>
      <c r="B527" s="12">
        <v>38.490001999999997</v>
      </c>
      <c r="C527">
        <f t="shared" si="24"/>
        <v>2020</v>
      </c>
      <c r="D527">
        <f t="shared" si="25"/>
        <v>4</v>
      </c>
      <c r="E527">
        <f t="shared" si="26"/>
        <v>2</v>
      </c>
    </row>
    <row r="528" spans="1:5">
      <c r="A528" s="13">
        <v>44145</v>
      </c>
      <c r="B528" s="12">
        <v>38.529998999999997</v>
      </c>
      <c r="C528">
        <f t="shared" si="24"/>
        <v>2020</v>
      </c>
      <c r="D528">
        <f t="shared" si="25"/>
        <v>4</v>
      </c>
      <c r="E528">
        <f t="shared" si="26"/>
        <v>2</v>
      </c>
    </row>
    <row r="529" spans="1:5">
      <c r="A529" s="13">
        <v>44146</v>
      </c>
      <c r="B529" s="12">
        <v>37.520000000000003</v>
      </c>
      <c r="C529">
        <f t="shared" si="24"/>
        <v>2020</v>
      </c>
      <c r="D529">
        <f t="shared" si="25"/>
        <v>4</v>
      </c>
      <c r="E529">
        <f t="shared" si="26"/>
        <v>2</v>
      </c>
    </row>
    <row r="530" spans="1:5">
      <c r="A530" s="13">
        <v>44147</v>
      </c>
      <c r="B530" s="12">
        <v>37.020000000000003</v>
      </c>
      <c r="C530">
        <f t="shared" si="24"/>
        <v>2020</v>
      </c>
      <c r="D530">
        <f t="shared" si="25"/>
        <v>4</v>
      </c>
      <c r="E530">
        <f t="shared" si="26"/>
        <v>2</v>
      </c>
    </row>
    <row r="531" spans="1:5">
      <c r="A531" s="13">
        <v>44148</v>
      </c>
      <c r="B531" s="12">
        <v>37.279998999999997</v>
      </c>
      <c r="C531">
        <f t="shared" si="24"/>
        <v>2020</v>
      </c>
      <c r="D531">
        <f t="shared" si="25"/>
        <v>4</v>
      </c>
      <c r="E531">
        <f t="shared" si="26"/>
        <v>2</v>
      </c>
    </row>
    <row r="532" spans="1:5">
      <c r="A532" s="13">
        <v>44151</v>
      </c>
      <c r="B532" s="12">
        <v>37.299999</v>
      </c>
      <c r="C532">
        <f t="shared" si="24"/>
        <v>2020</v>
      </c>
      <c r="D532">
        <f t="shared" si="25"/>
        <v>4</v>
      </c>
      <c r="E532">
        <f t="shared" si="26"/>
        <v>2</v>
      </c>
    </row>
    <row r="533" spans="1:5">
      <c r="A533" s="13">
        <v>44152</v>
      </c>
      <c r="B533" s="12">
        <v>36.970001000000003</v>
      </c>
      <c r="C533">
        <f t="shared" si="24"/>
        <v>2020</v>
      </c>
      <c r="D533">
        <f t="shared" si="25"/>
        <v>4</v>
      </c>
      <c r="E533">
        <f t="shared" si="26"/>
        <v>2</v>
      </c>
    </row>
    <row r="534" spans="1:5">
      <c r="A534" s="13">
        <v>44153</v>
      </c>
      <c r="B534" s="12">
        <v>36.549999</v>
      </c>
      <c r="C534">
        <f t="shared" si="24"/>
        <v>2020</v>
      </c>
      <c r="D534">
        <f t="shared" si="25"/>
        <v>4</v>
      </c>
      <c r="E534">
        <f t="shared" si="26"/>
        <v>2</v>
      </c>
    </row>
    <row r="535" spans="1:5">
      <c r="A535" s="13">
        <v>44154</v>
      </c>
      <c r="B535" s="12">
        <v>36.599997999999999</v>
      </c>
      <c r="C535">
        <f t="shared" si="24"/>
        <v>2020</v>
      </c>
      <c r="D535">
        <f t="shared" si="25"/>
        <v>4</v>
      </c>
      <c r="E535">
        <f t="shared" si="26"/>
        <v>2</v>
      </c>
    </row>
    <row r="536" spans="1:5">
      <c r="A536" s="13">
        <v>44155</v>
      </c>
      <c r="B536" s="12">
        <v>38.369999</v>
      </c>
      <c r="C536">
        <f t="shared" si="24"/>
        <v>2020</v>
      </c>
      <c r="D536">
        <f t="shared" si="25"/>
        <v>4</v>
      </c>
      <c r="E536">
        <f t="shared" si="26"/>
        <v>2</v>
      </c>
    </row>
    <row r="537" spans="1:5">
      <c r="A537" s="13">
        <v>44158</v>
      </c>
      <c r="B537" s="12">
        <v>39.830002</v>
      </c>
      <c r="C537">
        <f t="shared" si="24"/>
        <v>2020</v>
      </c>
      <c r="D537">
        <f t="shared" si="25"/>
        <v>4</v>
      </c>
      <c r="E537">
        <f t="shared" si="26"/>
        <v>2</v>
      </c>
    </row>
    <row r="538" spans="1:5">
      <c r="A538" s="13">
        <v>44159</v>
      </c>
      <c r="B538" s="12">
        <v>39.93</v>
      </c>
      <c r="C538">
        <f t="shared" si="24"/>
        <v>2020</v>
      </c>
      <c r="D538">
        <f t="shared" si="25"/>
        <v>4</v>
      </c>
      <c r="E538">
        <f t="shared" si="26"/>
        <v>2</v>
      </c>
    </row>
    <row r="539" spans="1:5">
      <c r="A539" s="13">
        <v>44160</v>
      </c>
      <c r="B539" s="12">
        <v>39.580002</v>
      </c>
      <c r="C539">
        <f t="shared" si="24"/>
        <v>2020</v>
      </c>
      <c r="D539">
        <f t="shared" si="25"/>
        <v>4</v>
      </c>
      <c r="E539">
        <f t="shared" si="26"/>
        <v>2</v>
      </c>
    </row>
    <row r="540" spans="1:5">
      <c r="A540" s="13">
        <v>44161</v>
      </c>
      <c r="B540" s="12">
        <v>39.729999999999997</v>
      </c>
      <c r="C540">
        <f t="shared" si="24"/>
        <v>2020</v>
      </c>
      <c r="D540">
        <f t="shared" si="25"/>
        <v>4</v>
      </c>
      <c r="E540">
        <f t="shared" si="26"/>
        <v>2</v>
      </c>
    </row>
    <row r="541" spans="1:5">
      <c r="A541" s="13">
        <v>44162</v>
      </c>
      <c r="B541" s="12">
        <v>40.860000999999997</v>
      </c>
      <c r="C541">
        <f t="shared" si="24"/>
        <v>2020</v>
      </c>
      <c r="D541">
        <f t="shared" si="25"/>
        <v>4</v>
      </c>
      <c r="E541">
        <f t="shared" si="26"/>
        <v>2</v>
      </c>
    </row>
    <row r="542" spans="1:5">
      <c r="A542" s="13">
        <v>44165</v>
      </c>
      <c r="B542" s="12">
        <v>39.93</v>
      </c>
      <c r="C542">
        <f t="shared" si="24"/>
        <v>2020</v>
      </c>
      <c r="D542">
        <f t="shared" si="25"/>
        <v>4</v>
      </c>
      <c r="E542">
        <f t="shared" si="26"/>
        <v>2</v>
      </c>
    </row>
    <row r="543" spans="1:5">
      <c r="A543" s="13">
        <v>44166</v>
      </c>
      <c r="B543" s="12">
        <v>39.93</v>
      </c>
      <c r="C543">
        <f t="shared" si="24"/>
        <v>2020</v>
      </c>
      <c r="D543">
        <f t="shared" si="25"/>
        <v>4</v>
      </c>
      <c r="E543">
        <f t="shared" si="26"/>
        <v>2</v>
      </c>
    </row>
    <row r="544" spans="1:5">
      <c r="A544" s="13">
        <v>44167</v>
      </c>
      <c r="B544" s="12">
        <v>40.950001</v>
      </c>
      <c r="C544">
        <f t="shared" si="24"/>
        <v>2020</v>
      </c>
      <c r="D544">
        <f t="shared" si="25"/>
        <v>4</v>
      </c>
      <c r="E544">
        <f t="shared" si="26"/>
        <v>2</v>
      </c>
    </row>
    <row r="545" spans="1:5">
      <c r="A545" s="13">
        <v>44168</v>
      </c>
      <c r="B545" s="12">
        <v>40.860000999999997</v>
      </c>
      <c r="C545">
        <f t="shared" si="24"/>
        <v>2020</v>
      </c>
      <c r="D545">
        <f t="shared" si="25"/>
        <v>4</v>
      </c>
      <c r="E545">
        <f t="shared" si="26"/>
        <v>2</v>
      </c>
    </row>
    <row r="546" spans="1:5">
      <c r="A546" s="13">
        <v>44169</v>
      </c>
      <c r="B546" s="12">
        <v>40.82</v>
      </c>
      <c r="C546">
        <f t="shared" si="24"/>
        <v>2020</v>
      </c>
      <c r="D546">
        <f t="shared" si="25"/>
        <v>4</v>
      </c>
      <c r="E546">
        <f t="shared" si="26"/>
        <v>2</v>
      </c>
    </row>
    <row r="547" spans="1:5">
      <c r="A547" s="13">
        <v>44172</v>
      </c>
      <c r="B547" s="12">
        <v>40.200001</v>
      </c>
      <c r="C547">
        <f t="shared" si="24"/>
        <v>2020</v>
      </c>
      <c r="D547">
        <f t="shared" si="25"/>
        <v>4</v>
      </c>
      <c r="E547">
        <f t="shared" si="26"/>
        <v>2</v>
      </c>
    </row>
    <row r="548" spans="1:5">
      <c r="A548" s="13">
        <v>44173</v>
      </c>
      <c r="B548" s="12">
        <v>39.450001</v>
      </c>
      <c r="C548">
        <f t="shared" si="24"/>
        <v>2020</v>
      </c>
      <c r="D548">
        <f t="shared" si="25"/>
        <v>4</v>
      </c>
      <c r="E548">
        <f t="shared" si="26"/>
        <v>2</v>
      </c>
    </row>
    <row r="549" spans="1:5">
      <c r="A549" s="13">
        <v>44174</v>
      </c>
      <c r="B549" s="12">
        <v>39.450001</v>
      </c>
      <c r="C549">
        <f t="shared" si="24"/>
        <v>2020</v>
      </c>
      <c r="D549">
        <f t="shared" si="25"/>
        <v>4</v>
      </c>
      <c r="E549">
        <f t="shared" si="26"/>
        <v>2</v>
      </c>
    </row>
    <row r="550" spans="1:5">
      <c r="A550" s="13">
        <v>44175</v>
      </c>
      <c r="B550" s="12">
        <v>39.639999000000003</v>
      </c>
      <c r="C550">
        <f t="shared" si="24"/>
        <v>2020</v>
      </c>
      <c r="D550">
        <f t="shared" si="25"/>
        <v>4</v>
      </c>
      <c r="E550">
        <f t="shared" si="26"/>
        <v>2</v>
      </c>
    </row>
    <row r="551" spans="1:5">
      <c r="A551" s="13">
        <v>44176</v>
      </c>
      <c r="B551" s="12">
        <v>38.75</v>
      </c>
      <c r="C551">
        <f t="shared" si="24"/>
        <v>2020</v>
      </c>
      <c r="D551">
        <f t="shared" si="25"/>
        <v>4</v>
      </c>
      <c r="E551">
        <f t="shared" si="26"/>
        <v>2</v>
      </c>
    </row>
    <row r="552" spans="1:5">
      <c r="A552" s="13">
        <v>44179</v>
      </c>
      <c r="B552" s="12">
        <v>38.509998000000003</v>
      </c>
      <c r="C552">
        <f t="shared" si="24"/>
        <v>2020</v>
      </c>
      <c r="D552">
        <f t="shared" si="25"/>
        <v>4</v>
      </c>
      <c r="E552">
        <f t="shared" si="26"/>
        <v>2</v>
      </c>
    </row>
    <row r="553" spans="1:5">
      <c r="A553" s="13">
        <v>44180</v>
      </c>
      <c r="B553" s="12">
        <v>38.790000999999997</v>
      </c>
      <c r="C553">
        <f t="shared" si="24"/>
        <v>2020</v>
      </c>
      <c r="D553">
        <f t="shared" si="25"/>
        <v>4</v>
      </c>
      <c r="E553">
        <f t="shared" si="26"/>
        <v>2</v>
      </c>
    </row>
    <row r="554" spans="1:5">
      <c r="A554" s="13">
        <v>44181</v>
      </c>
      <c r="B554" s="12">
        <v>38.950001</v>
      </c>
      <c r="C554">
        <f t="shared" si="24"/>
        <v>2020</v>
      </c>
      <c r="D554">
        <f t="shared" si="25"/>
        <v>4</v>
      </c>
      <c r="E554">
        <f t="shared" si="26"/>
        <v>2</v>
      </c>
    </row>
    <row r="555" spans="1:5">
      <c r="A555" s="13">
        <v>44182</v>
      </c>
      <c r="B555" s="12">
        <v>39.130001</v>
      </c>
      <c r="C555">
        <f t="shared" si="24"/>
        <v>2020</v>
      </c>
      <c r="D555">
        <f t="shared" si="25"/>
        <v>4</v>
      </c>
      <c r="E555">
        <f t="shared" si="26"/>
        <v>2</v>
      </c>
    </row>
    <row r="556" spans="1:5">
      <c r="A556" s="13">
        <v>44183</v>
      </c>
      <c r="B556" s="12">
        <v>38</v>
      </c>
      <c r="C556">
        <f t="shared" si="24"/>
        <v>2020</v>
      </c>
      <c r="D556">
        <f t="shared" si="25"/>
        <v>4</v>
      </c>
      <c r="E556">
        <f t="shared" si="26"/>
        <v>2</v>
      </c>
    </row>
    <row r="557" spans="1:5">
      <c r="A557" s="13">
        <v>44186</v>
      </c>
      <c r="B557" s="12">
        <v>38.020000000000003</v>
      </c>
      <c r="C557">
        <f t="shared" si="24"/>
        <v>2020</v>
      </c>
      <c r="D557">
        <f t="shared" si="25"/>
        <v>4</v>
      </c>
      <c r="E557">
        <f t="shared" si="26"/>
        <v>2</v>
      </c>
    </row>
    <row r="558" spans="1:5">
      <c r="A558" s="13">
        <v>44187</v>
      </c>
      <c r="B558" s="12">
        <v>37.759998000000003</v>
      </c>
      <c r="C558">
        <f t="shared" si="24"/>
        <v>2020</v>
      </c>
      <c r="D558">
        <f t="shared" si="25"/>
        <v>4</v>
      </c>
      <c r="E558">
        <f t="shared" si="26"/>
        <v>2</v>
      </c>
    </row>
    <row r="559" spans="1:5">
      <c r="A559" s="13">
        <v>44188</v>
      </c>
      <c r="B559" s="12">
        <v>37.040000999999997</v>
      </c>
      <c r="C559">
        <f t="shared" si="24"/>
        <v>2020</v>
      </c>
      <c r="D559">
        <f t="shared" si="25"/>
        <v>4</v>
      </c>
      <c r="E559">
        <f t="shared" si="26"/>
        <v>2</v>
      </c>
    </row>
    <row r="560" spans="1:5">
      <c r="A560" s="13">
        <v>44189</v>
      </c>
      <c r="B560" s="12">
        <v>36.290000999999997</v>
      </c>
      <c r="C560">
        <f t="shared" si="24"/>
        <v>2020</v>
      </c>
      <c r="D560">
        <f t="shared" si="25"/>
        <v>4</v>
      </c>
      <c r="E560">
        <f t="shared" si="26"/>
        <v>2</v>
      </c>
    </row>
    <row r="561" spans="1:5">
      <c r="A561" s="13">
        <v>44190</v>
      </c>
      <c r="B561" s="12">
        <v>36.490001999999997</v>
      </c>
      <c r="C561">
        <f t="shared" si="24"/>
        <v>2020</v>
      </c>
      <c r="D561">
        <f t="shared" si="25"/>
        <v>4</v>
      </c>
      <c r="E561">
        <f t="shared" si="26"/>
        <v>2</v>
      </c>
    </row>
    <row r="562" spans="1:5">
      <c r="A562" s="13">
        <v>44193</v>
      </c>
      <c r="B562" s="12">
        <v>35.580002</v>
      </c>
      <c r="C562">
        <f t="shared" si="24"/>
        <v>2020</v>
      </c>
      <c r="D562">
        <f t="shared" si="25"/>
        <v>4</v>
      </c>
      <c r="E562">
        <f t="shared" si="26"/>
        <v>2</v>
      </c>
    </row>
    <row r="563" spans="1:5">
      <c r="A563" s="13">
        <v>44194</v>
      </c>
      <c r="B563" s="12">
        <v>35.369999</v>
      </c>
      <c r="C563">
        <f t="shared" si="24"/>
        <v>2020</v>
      </c>
      <c r="D563">
        <f t="shared" si="25"/>
        <v>4</v>
      </c>
      <c r="E563">
        <f t="shared" si="26"/>
        <v>2</v>
      </c>
    </row>
    <row r="564" spans="1:5">
      <c r="A564" s="13">
        <v>44195</v>
      </c>
      <c r="B564" s="12">
        <v>37.009998000000003</v>
      </c>
      <c r="C564">
        <f t="shared" si="24"/>
        <v>2020</v>
      </c>
      <c r="D564">
        <f t="shared" si="25"/>
        <v>4</v>
      </c>
      <c r="E564">
        <f t="shared" si="26"/>
        <v>2</v>
      </c>
    </row>
    <row r="565" spans="1:5">
      <c r="A565" s="13">
        <v>44196</v>
      </c>
      <c r="B565" s="12">
        <v>36.979999999999997</v>
      </c>
      <c r="C565">
        <f t="shared" si="24"/>
        <v>2020</v>
      </c>
      <c r="D565">
        <f t="shared" si="25"/>
        <v>4</v>
      </c>
      <c r="E565">
        <f t="shared" si="26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51"/>
  <sheetViews>
    <sheetView topLeftCell="A19" workbookViewId="0">
      <selection activeCell="A41" sqref="A41:XFD41"/>
    </sheetView>
  </sheetViews>
  <sheetFormatPr defaultColWidth="59.7109375" defaultRowHeight="15"/>
  <cols>
    <col min="1" max="1" width="29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1" width="13" bestFit="1" customWidth="1"/>
    <col min="12" max="13" width="14.28515625" bestFit="1" customWidth="1"/>
    <col min="14" max="14" width="13" bestFit="1" customWidth="1"/>
    <col min="15" max="17" width="14.28515625" bestFit="1" customWidth="1"/>
  </cols>
  <sheetData>
    <row r="1" spans="1:17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43100</v>
      </c>
      <c r="M1" s="2">
        <v>42735</v>
      </c>
      <c r="N1" s="2">
        <v>42551</v>
      </c>
      <c r="O1" s="2">
        <v>42369</v>
      </c>
      <c r="P1" s="2">
        <v>42004</v>
      </c>
      <c r="Q1" s="2">
        <v>41639</v>
      </c>
    </row>
    <row r="2" spans="1:17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</row>
    <row r="4" spans="1:17">
      <c r="A4" s="4" t="s">
        <v>50</v>
      </c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  <c r="H4" s="4" t="s">
        <v>57</v>
      </c>
      <c r="I4" s="4" t="s">
        <v>58</v>
      </c>
      <c r="J4" s="4" t="s">
        <v>59</v>
      </c>
      <c r="K4" s="4" t="s">
        <v>60</v>
      </c>
      <c r="L4" s="4" t="s">
        <v>61</v>
      </c>
      <c r="M4" s="4" t="s">
        <v>62</v>
      </c>
      <c r="N4" s="4" t="s">
        <v>63</v>
      </c>
      <c r="O4" s="4" t="s">
        <v>64</v>
      </c>
      <c r="P4" s="4" t="s">
        <v>65</v>
      </c>
      <c r="Q4" s="4" t="s">
        <v>66</v>
      </c>
    </row>
    <row r="5" spans="1:17">
      <c r="A5" s="4" t="s">
        <v>67</v>
      </c>
      <c r="B5" s="4" t="s">
        <v>68</v>
      </c>
      <c r="C5" s="4" t="s">
        <v>69</v>
      </c>
      <c r="D5" s="4" t="s">
        <v>70</v>
      </c>
      <c r="E5" s="4" t="s">
        <v>71</v>
      </c>
      <c r="F5" s="4" t="s">
        <v>72</v>
      </c>
      <c r="G5" s="4" t="s">
        <v>73</v>
      </c>
      <c r="H5" s="4" t="s">
        <v>74</v>
      </c>
      <c r="I5" s="4" t="s">
        <v>75</v>
      </c>
      <c r="J5" s="4" t="s">
        <v>76</v>
      </c>
      <c r="K5" s="4" t="s">
        <v>77</v>
      </c>
      <c r="L5" s="4" t="s">
        <v>78</v>
      </c>
      <c r="M5" s="5" t="s">
        <v>79</v>
      </c>
      <c r="N5" s="5" t="s">
        <v>79</v>
      </c>
      <c r="O5" s="5" t="s">
        <v>79</v>
      </c>
      <c r="P5" s="5" t="s">
        <v>79</v>
      </c>
    </row>
    <row r="6" spans="1:17">
      <c r="A6" s="4" t="s">
        <v>80</v>
      </c>
      <c r="B6" s="4" t="s">
        <v>81</v>
      </c>
      <c r="C6" s="4" t="s">
        <v>82</v>
      </c>
      <c r="D6" s="4" t="s">
        <v>83</v>
      </c>
      <c r="E6" s="4" t="s">
        <v>84</v>
      </c>
      <c r="F6" s="4" t="s">
        <v>85</v>
      </c>
      <c r="G6" s="4" t="s">
        <v>86</v>
      </c>
      <c r="H6" s="4" t="s">
        <v>87</v>
      </c>
      <c r="I6" s="4" t="s">
        <v>88</v>
      </c>
      <c r="J6" s="4" t="s">
        <v>89</v>
      </c>
      <c r="K6" s="4" t="s">
        <v>90</v>
      </c>
      <c r="L6" s="4" t="s">
        <v>91</v>
      </c>
      <c r="M6" s="5" t="s">
        <v>79</v>
      </c>
      <c r="N6" s="4" t="s">
        <v>63</v>
      </c>
      <c r="O6" s="5" t="s">
        <v>79</v>
      </c>
      <c r="P6" s="4" t="s">
        <v>65</v>
      </c>
      <c r="Q6" s="6" t="s">
        <v>66</v>
      </c>
    </row>
    <row r="7" spans="1:17">
      <c r="A7" s="4" t="s">
        <v>92</v>
      </c>
      <c r="B7" s="4" t="s">
        <v>93</v>
      </c>
      <c r="C7" s="4" t="s">
        <v>94</v>
      </c>
      <c r="D7" s="4" t="s">
        <v>95</v>
      </c>
      <c r="E7" s="4" t="s">
        <v>96</v>
      </c>
      <c r="F7" s="4" t="s">
        <v>97</v>
      </c>
      <c r="G7" s="4" t="s">
        <v>98</v>
      </c>
      <c r="H7" s="4" t="s">
        <v>99</v>
      </c>
      <c r="I7" s="4" t="s">
        <v>100</v>
      </c>
      <c r="J7" s="4" t="s">
        <v>101</v>
      </c>
      <c r="K7" s="4" t="s">
        <v>102</v>
      </c>
      <c r="L7" s="4" t="s">
        <v>103</v>
      </c>
      <c r="M7" s="4" t="s">
        <v>104</v>
      </c>
      <c r="N7" s="4" t="s">
        <v>105</v>
      </c>
      <c r="O7" s="4" t="s">
        <v>106</v>
      </c>
      <c r="P7" s="4" t="s">
        <v>107</v>
      </c>
      <c r="Q7" s="4" t="s">
        <v>108</v>
      </c>
    </row>
    <row r="8" spans="1:17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 t="s">
        <v>116</v>
      </c>
      <c r="I8" s="4" t="s">
        <v>117</v>
      </c>
      <c r="J8" s="4" t="s">
        <v>118</v>
      </c>
      <c r="K8" s="4" t="s">
        <v>119</v>
      </c>
      <c r="L8" s="4" t="s">
        <v>120</v>
      </c>
      <c r="M8" s="4" t="s">
        <v>121</v>
      </c>
      <c r="N8" s="4" t="s">
        <v>122</v>
      </c>
      <c r="O8" s="4" t="s">
        <v>123</v>
      </c>
      <c r="P8" s="4" t="s">
        <v>124</v>
      </c>
      <c r="Q8" s="4" t="s">
        <v>125</v>
      </c>
    </row>
    <row r="9" spans="1:17">
      <c r="A9" s="4" t="s">
        <v>126</v>
      </c>
      <c r="B9" s="5" t="s">
        <v>79</v>
      </c>
      <c r="C9" s="5" t="s">
        <v>79</v>
      </c>
      <c r="D9" s="5" t="s">
        <v>79</v>
      </c>
      <c r="E9" s="5" t="s">
        <v>79</v>
      </c>
      <c r="F9" s="4" t="s">
        <v>127</v>
      </c>
      <c r="G9" s="4" t="s">
        <v>128</v>
      </c>
      <c r="H9" s="4" t="s">
        <v>129</v>
      </c>
      <c r="I9" s="4" t="s">
        <v>130</v>
      </c>
      <c r="J9" s="5" t="s">
        <v>79</v>
      </c>
      <c r="K9" s="5" t="s">
        <v>79</v>
      </c>
      <c r="L9" s="4" t="s">
        <v>120</v>
      </c>
    </row>
    <row r="10" spans="1:17">
      <c r="A10" s="4" t="s">
        <v>131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132</v>
      </c>
      <c r="G10" s="4" t="s">
        <v>133</v>
      </c>
      <c r="H10" s="4" t="s">
        <v>134</v>
      </c>
      <c r="I10" s="4" t="s">
        <v>135</v>
      </c>
      <c r="J10" s="4" t="s">
        <v>118</v>
      </c>
      <c r="K10" s="4" t="s">
        <v>119</v>
      </c>
      <c r="L10" s="4" t="s">
        <v>120</v>
      </c>
      <c r="M10" s="4" t="s">
        <v>121</v>
      </c>
      <c r="N10" s="4" t="s">
        <v>122</v>
      </c>
      <c r="O10" s="4" t="s">
        <v>123</v>
      </c>
      <c r="P10" s="4" t="s">
        <v>124</v>
      </c>
      <c r="Q10" s="4" t="s">
        <v>125</v>
      </c>
    </row>
    <row r="11" spans="1:17">
      <c r="A11" s="4" t="s">
        <v>136</v>
      </c>
      <c r="B11" s="4" t="s">
        <v>137</v>
      </c>
      <c r="C11" s="4" t="s">
        <v>77</v>
      </c>
      <c r="D11" s="4" t="s">
        <v>138</v>
      </c>
      <c r="E11" s="4" t="s">
        <v>139</v>
      </c>
      <c r="F11" s="4" t="s">
        <v>140</v>
      </c>
      <c r="G11" s="4" t="s">
        <v>141</v>
      </c>
      <c r="H11" s="4" t="s">
        <v>142</v>
      </c>
      <c r="I11" s="4" t="s">
        <v>143</v>
      </c>
      <c r="J11" s="4" t="s">
        <v>144</v>
      </c>
      <c r="K11" s="4" t="s">
        <v>145</v>
      </c>
      <c r="L11" s="4" t="s">
        <v>146</v>
      </c>
      <c r="M11" s="4" t="s">
        <v>147</v>
      </c>
      <c r="N11" s="4" t="s">
        <v>148</v>
      </c>
      <c r="O11" s="4" t="s">
        <v>149</v>
      </c>
      <c r="P11" s="4" t="s">
        <v>150</v>
      </c>
      <c r="Q11" s="4" t="s">
        <v>151</v>
      </c>
    </row>
    <row r="12" spans="1:17">
      <c r="A12" s="4" t="s">
        <v>152</v>
      </c>
      <c r="B12" s="4" t="s">
        <v>153</v>
      </c>
      <c r="C12" s="4" t="s">
        <v>154</v>
      </c>
      <c r="D12" s="4" t="s">
        <v>155</v>
      </c>
      <c r="E12" s="4" t="s">
        <v>156</v>
      </c>
      <c r="F12" s="4" t="s">
        <v>157</v>
      </c>
      <c r="G12" s="4" t="s">
        <v>158</v>
      </c>
      <c r="H12" s="4" t="s">
        <v>159</v>
      </c>
      <c r="I12" s="4" t="s">
        <v>160</v>
      </c>
      <c r="J12" s="4" t="s">
        <v>161</v>
      </c>
      <c r="K12" s="4" t="s">
        <v>162</v>
      </c>
      <c r="L12" s="4" t="s">
        <v>163</v>
      </c>
      <c r="M12" s="4" t="s">
        <v>164</v>
      </c>
      <c r="N12" s="4" t="s">
        <v>165</v>
      </c>
      <c r="O12" s="4" t="s">
        <v>166</v>
      </c>
      <c r="P12" s="4" t="s">
        <v>167</v>
      </c>
      <c r="Q12" s="4" t="s">
        <v>168</v>
      </c>
    </row>
    <row r="13" spans="1:17">
      <c r="A13" s="3" t="s">
        <v>2</v>
      </c>
      <c r="B13" s="4" t="s">
        <v>169</v>
      </c>
      <c r="C13" s="4" t="s">
        <v>170</v>
      </c>
      <c r="D13" s="4" t="s">
        <v>171</v>
      </c>
      <c r="E13" s="4" t="s">
        <v>172</v>
      </c>
      <c r="F13" s="4" t="s">
        <v>173</v>
      </c>
      <c r="G13" s="4" t="s">
        <v>174</v>
      </c>
      <c r="H13" s="4" t="s">
        <v>175</v>
      </c>
      <c r="I13" s="4" t="s">
        <v>175</v>
      </c>
      <c r="J13" s="4" t="s">
        <v>176</v>
      </c>
      <c r="K13" s="4" t="s">
        <v>177</v>
      </c>
      <c r="L13" s="4" t="s">
        <v>178</v>
      </c>
      <c r="M13" s="4" t="s">
        <v>179</v>
      </c>
      <c r="N13" s="4" t="s">
        <v>180</v>
      </c>
      <c r="O13" s="4" t="s">
        <v>181</v>
      </c>
      <c r="P13" s="4" t="s">
        <v>182</v>
      </c>
      <c r="Q13" s="4" t="s">
        <v>183</v>
      </c>
    </row>
    <row r="14" spans="1:17">
      <c r="A14" s="3" t="s">
        <v>184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4" t="s">
        <v>185</v>
      </c>
      <c r="G15" s="5" t="s">
        <v>79</v>
      </c>
      <c r="H15" s="5" t="s">
        <v>79</v>
      </c>
      <c r="I15" s="4" t="s">
        <v>186</v>
      </c>
      <c r="J15" s="4" t="s">
        <v>187</v>
      </c>
      <c r="K15" s="4" t="s">
        <v>188</v>
      </c>
      <c r="L15" s="4" t="s">
        <v>189</v>
      </c>
      <c r="M15" s="4" t="s">
        <v>190</v>
      </c>
      <c r="N15" s="4" t="s">
        <v>190</v>
      </c>
      <c r="O15" s="5" t="s">
        <v>79</v>
      </c>
      <c r="P15" s="5" t="s">
        <v>79</v>
      </c>
      <c r="Q15" s="5" t="s">
        <v>79</v>
      </c>
    </row>
    <row r="16" spans="1:17">
      <c r="A16" s="4" t="s">
        <v>191</v>
      </c>
      <c r="B16" s="4" t="s">
        <v>192</v>
      </c>
      <c r="C16" s="4" t="s">
        <v>193</v>
      </c>
      <c r="D16" s="4" t="s">
        <v>193</v>
      </c>
      <c r="E16" s="4" t="s">
        <v>193</v>
      </c>
      <c r="F16" s="4" t="s">
        <v>193</v>
      </c>
      <c r="G16" s="4" t="s">
        <v>193</v>
      </c>
      <c r="H16" s="4" t="s">
        <v>194</v>
      </c>
      <c r="I16" s="5" t="s">
        <v>79</v>
      </c>
      <c r="J16" s="5" t="s">
        <v>79</v>
      </c>
      <c r="K16" s="5" t="s">
        <v>79</v>
      </c>
      <c r="L16" s="5" t="s">
        <v>79</v>
      </c>
      <c r="M16" s="4" t="s">
        <v>195</v>
      </c>
      <c r="N16" s="4" t="s">
        <v>196</v>
      </c>
      <c r="O16" s="4" t="s">
        <v>197</v>
      </c>
      <c r="P16" s="4" t="s">
        <v>198</v>
      </c>
      <c r="Q16" s="4" t="s">
        <v>199</v>
      </c>
    </row>
    <row r="17" spans="1:17">
      <c r="A17" s="4" t="s">
        <v>200</v>
      </c>
      <c r="B17" s="4" t="s">
        <v>201</v>
      </c>
      <c r="C17" s="4" t="s">
        <v>202</v>
      </c>
      <c r="D17" s="4" t="s">
        <v>203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  <c r="P17" s="4" t="s">
        <v>215</v>
      </c>
      <c r="Q17" s="4" t="s">
        <v>216</v>
      </c>
    </row>
    <row r="18" spans="1:17">
      <c r="A18" s="4" t="s">
        <v>217</v>
      </c>
      <c r="B18" s="4" t="s">
        <v>218</v>
      </c>
      <c r="C18" s="4" t="s">
        <v>219</v>
      </c>
      <c r="D18" s="4" t="s">
        <v>220</v>
      </c>
      <c r="E18" s="4" t="s">
        <v>221</v>
      </c>
      <c r="F18" s="4" t="s">
        <v>221</v>
      </c>
      <c r="G18" s="4" t="s">
        <v>222</v>
      </c>
      <c r="H18" s="4" t="s">
        <v>223</v>
      </c>
      <c r="I18" s="4" t="s">
        <v>224</v>
      </c>
      <c r="J18" s="4" t="s">
        <v>225</v>
      </c>
      <c r="K18" s="4" t="s">
        <v>226</v>
      </c>
      <c r="L18" s="4" t="s">
        <v>227</v>
      </c>
      <c r="M18" s="4" t="s">
        <v>228</v>
      </c>
      <c r="N18" s="4" t="s">
        <v>229</v>
      </c>
      <c r="O18" s="4" t="s">
        <v>230</v>
      </c>
      <c r="P18" s="4" t="s">
        <v>231</v>
      </c>
      <c r="Q18" s="4" t="s">
        <v>232</v>
      </c>
    </row>
    <row r="19" spans="1:17">
      <c r="A19" s="4" t="s">
        <v>233</v>
      </c>
      <c r="B19" s="4" t="s">
        <v>234</v>
      </c>
      <c r="C19" s="4" t="s">
        <v>235</v>
      </c>
      <c r="D19" s="4" t="s">
        <v>236</v>
      </c>
      <c r="E19" s="4" t="s">
        <v>237</v>
      </c>
      <c r="F19" s="4" t="s">
        <v>238</v>
      </c>
      <c r="G19" s="4" t="s">
        <v>239</v>
      </c>
      <c r="H19" s="4" t="s">
        <v>240</v>
      </c>
      <c r="I19" s="4" t="s">
        <v>241</v>
      </c>
      <c r="J19" s="4" t="s">
        <v>242</v>
      </c>
      <c r="K19" s="4" t="s">
        <v>243</v>
      </c>
      <c r="L19" s="4" t="s">
        <v>244</v>
      </c>
      <c r="M19" s="4" t="s">
        <v>245</v>
      </c>
      <c r="N19" s="4" t="s">
        <v>246</v>
      </c>
      <c r="O19" s="4" t="s">
        <v>247</v>
      </c>
      <c r="P19" s="4" t="s">
        <v>248</v>
      </c>
      <c r="Q19" s="4" t="s">
        <v>249</v>
      </c>
    </row>
    <row r="20" spans="1:17">
      <c r="A20" s="4" t="s">
        <v>250</v>
      </c>
      <c r="B20" s="4" t="s">
        <v>251</v>
      </c>
      <c r="C20" s="4" t="s">
        <v>252</v>
      </c>
      <c r="D20" s="4" t="s">
        <v>253</v>
      </c>
      <c r="E20" s="4" t="s">
        <v>254</v>
      </c>
      <c r="F20" s="4" t="s">
        <v>255</v>
      </c>
      <c r="G20" s="4" t="s">
        <v>256</v>
      </c>
      <c r="H20" s="4" t="s">
        <v>257</v>
      </c>
      <c r="I20" s="4" t="s">
        <v>258</v>
      </c>
      <c r="J20" s="4" t="s">
        <v>259</v>
      </c>
      <c r="K20" s="4" t="s">
        <v>260</v>
      </c>
      <c r="L20" s="4" t="s">
        <v>261</v>
      </c>
      <c r="M20" s="4" t="s">
        <v>262</v>
      </c>
      <c r="N20" s="4" t="s">
        <v>263</v>
      </c>
      <c r="O20" s="4" t="s">
        <v>264</v>
      </c>
      <c r="P20" s="4" t="s">
        <v>265</v>
      </c>
      <c r="Q20" s="4" t="s">
        <v>266</v>
      </c>
    </row>
    <row r="21" spans="1:17">
      <c r="A21" s="4" t="s">
        <v>267</v>
      </c>
      <c r="B21" s="4" t="s">
        <v>268</v>
      </c>
      <c r="C21" s="5" t="s">
        <v>79</v>
      </c>
      <c r="D21" s="5" t="s">
        <v>79</v>
      </c>
      <c r="E21" s="5" t="s">
        <v>79</v>
      </c>
      <c r="F21" s="5" t="s">
        <v>79</v>
      </c>
    </row>
    <row r="22" spans="1:17">
      <c r="A22" s="4" t="s">
        <v>269</v>
      </c>
      <c r="B22" s="4" t="s">
        <v>270</v>
      </c>
      <c r="C22" s="4" t="s">
        <v>271</v>
      </c>
      <c r="D22" s="5" t="s">
        <v>79</v>
      </c>
      <c r="E22" s="5" t="s">
        <v>79</v>
      </c>
      <c r="F22" s="5" t="s">
        <v>79</v>
      </c>
      <c r="G22" s="5" t="s">
        <v>79</v>
      </c>
      <c r="H22" s="5" t="s">
        <v>79</v>
      </c>
      <c r="I22" s="4">
        <v>5200.16</v>
      </c>
      <c r="J22" s="4">
        <v>6500.15</v>
      </c>
      <c r="K22" s="4">
        <v>7800.14</v>
      </c>
      <c r="L22" s="4" t="s">
        <v>272</v>
      </c>
      <c r="M22" s="4" t="s">
        <v>273</v>
      </c>
      <c r="N22" s="4" t="s">
        <v>274</v>
      </c>
      <c r="O22" s="4" t="s">
        <v>275</v>
      </c>
      <c r="P22" s="5" t="s">
        <v>79</v>
      </c>
      <c r="Q22" s="5" t="s">
        <v>79</v>
      </c>
    </row>
    <row r="23" spans="1:17">
      <c r="A23" s="4" t="s">
        <v>276</v>
      </c>
      <c r="B23" s="4" t="s">
        <v>277</v>
      </c>
      <c r="C23" s="4" t="s">
        <v>278</v>
      </c>
      <c r="D23" s="4" t="s">
        <v>279</v>
      </c>
      <c r="E23" s="4" t="s">
        <v>280</v>
      </c>
      <c r="F23" s="4" t="s">
        <v>281</v>
      </c>
      <c r="G23" s="4" t="s">
        <v>282</v>
      </c>
      <c r="H23" s="4" t="s">
        <v>283</v>
      </c>
      <c r="I23" s="4" t="s">
        <v>284</v>
      </c>
      <c r="J23" s="4" t="s">
        <v>285</v>
      </c>
      <c r="K23" s="4" t="s">
        <v>286</v>
      </c>
      <c r="L23" s="4" t="s">
        <v>287</v>
      </c>
      <c r="M23" s="4" t="s">
        <v>288</v>
      </c>
      <c r="N23" s="4" t="s">
        <v>289</v>
      </c>
      <c r="O23" s="4" t="s">
        <v>290</v>
      </c>
      <c r="P23" s="4" t="s">
        <v>291</v>
      </c>
      <c r="Q23" s="4" t="s">
        <v>241</v>
      </c>
    </row>
    <row r="24" spans="1:17">
      <c r="A24" s="4" t="s">
        <v>292</v>
      </c>
      <c r="B24" s="4" t="s">
        <v>293</v>
      </c>
      <c r="C24" s="4" t="s">
        <v>294</v>
      </c>
      <c r="D24" s="4" t="s">
        <v>295</v>
      </c>
      <c r="E24" s="4" t="s">
        <v>296</v>
      </c>
      <c r="F24" s="4" t="s">
        <v>297</v>
      </c>
      <c r="G24" s="4" t="s">
        <v>298</v>
      </c>
      <c r="H24" s="4" t="s">
        <v>299</v>
      </c>
      <c r="I24" s="4" t="s">
        <v>300</v>
      </c>
      <c r="J24" s="4" t="s">
        <v>301</v>
      </c>
      <c r="K24" s="4" t="s">
        <v>302</v>
      </c>
      <c r="L24" s="4" t="s">
        <v>303</v>
      </c>
      <c r="M24" s="4" t="s">
        <v>304</v>
      </c>
      <c r="N24" s="4" t="s">
        <v>305</v>
      </c>
      <c r="O24" s="4" t="s">
        <v>306</v>
      </c>
      <c r="P24" s="4" t="s">
        <v>307</v>
      </c>
      <c r="Q24" s="4" t="s">
        <v>308</v>
      </c>
    </row>
    <row r="25" spans="1:17">
      <c r="A25" s="3" t="s">
        <v>309</v>
      </c>
      <c r="B25" s="4" t="s">
        <v>35</v>
      </c>
      <c r="C25" s="4" t="s">
        <v>310</v>
      </c>
      <c r="D25" s="4" t="s">
        <v>311</v>
      </c>
      <c r="E25" s="4" t="s">
        <v>312</v>
      </c>
      <c r="F25" s="4" t="s">
        <v>313</v>
      </c>
      <c r="G25" s="4" t="s">
        <v>314</v>
      </c>
      <c r="H25" s="4" t="s">
        <v>315</v>
      </c>
      <c r="I25" s="4" t="s">
        <v>316</v>
      </c>
      <c r="J25" s="4" t="s">
        <v>317</v>
      </c>
      <c r="K25" s="4" t="s">
        <v>318</v>
      </c>
      <c r="L25" s="4" t="s">
        <v>319</v>
      </c>
      <c r="M25" s="4" t="s">
        <v>320</v>
      </c>
      <c r="N25" s="4" t="s">
        <v>321</v>
      </c>
      <c r="O25" s="4" t="s">
        <v>322</v>
      </c>
      <c r="P25" s="4" t="s">
        <v>323</v>
      </c>
      <c r="Q25" s="4" t="s">
        <v>324</v>
      </c>
    </row>
    <row r="26" spans="1:17">
      <c r="A26" s="3" t="s">
        <v>325</v>
      </c>
      <c r="B26" s="4" t="s">
        <v>326</v>
      </c>
      <c r="C26" s="4" t="s">
        <v>327</v>
      </c>
      <c r="D26" s="4" t="s">
        <v>328</v>
      </c>
      <c r="E26" s="4" t="s">
        <v>329</v>
      </c>
      <c r="F26" s="4" t="s">
        <v>330</v>
      </c>
      <c r="G26" s="4" t="s">
        <v>331</v>
      </c>
      <c r="H26" s="4" t="s">
        <v>332</v>
      </c>
      <c r="I26" s="4" t="s">
        <v>333</v>
      </c>
      <c r="J26" s="4" t="s">
        <v>334</v>
      </c>
      <c r="K26" s="4" t="s">
        <v>335</v>
      </c>
      <c r="L26" s="4" t="s">
        <v>336</v>
      </c>
      <c r="M26" s="4" t="s">
        <v>337</v>
      </c>
      <c r="N26" s="4" t="s">
        <v>338</v>
      </c>
      <c r="O26" s="4" t="s">
        <v>339</v>
      </c>
      <c r="P26" s="4" t="s">
        <v>340</v>
      </c>
      <c r="Q26" s="4" t="s">
        <v>341</v>
      </c>
    </row>
    <row r="27" spans="1:17">
      <c r="A27" s="3" t="s">
        <v>342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 t="s">
        <v>343</v>
      </c>
      <c r="B28" s="4" t="s">
        <v>344</v>
      </c>
      <c r="C28" s="5" t="s">
        <v>79</v>
      </c>
      <c r="D28" s="5" t="s">
        <v>79</v>
      </c>
      <c r="E28" s="5" t="s">
        <v>79</v>
      </c>
      <c r="F28" s="5" t="s">
        <v>79</v>
      </c>
    </row>
    <row r="29" spans="1:17">
      <c r="A29" s="4" t="s">
        <v>345</v>
      </c>
      <c r="B29" s="4" t="s">
        <v>346</v>
      </c>
      <c r="C29" s="4" t="s">
        <v>347</v>
      </c>
      <c r="D29" s="4" t="s">
        <v>348</v>
      </c>
      <c r="E29" s="4" t="s">
        <v>349</v>
      </c>
      <c r="F29" s="4" t="s">
        <v>350</v>
      </c>
      <c r="G29" s="4" t="s">
        <v>351</v>
      </c>
      <c r="H29" s="4" t="s">
        <v>352</v>
      </c>
      <c r="I29" s="4" t="s">
        <v>353</v>
      </c>
      <c r="J29" s="4" t="s">
        <v>354</v>
      </c>
      <c r="K29" s="4" t="s">
        <v>355</v>
      </c>
      <c r="L29" s="4" t="s">
        <v>356</v>
      </c>
      <c r="M29" s="4" t="s">
        <v>357</v>
      </c>
      <c r="N29" s="4" t="s">
        <v>358</v>
      </c>
      <c r="O29" s="4" t="s">
        <v>359</v>
      </c>
      <c r="P29" s="4" t="s">
        <v>360</v>
      </c>
      <c r="Q29" s="4" t="s">
        <v>361</v>
      </c>
    </row>
    <row r="30" spans="1:17">
      <c r="A30" s="4" t="s">
        <v>362</v>
      </c>
      <c r="B30" s="4" t="s">
        <v>346</v>
      </c>
      <c r="C30" s="4" t="s">
        <v>347</v>
      </c>
      <c r="D30" s="4" t="s">
        <v>348</v>
      </c>
      <c r="E30" s="4" t="s">
        <v>349</v>
      </c>
      <c r="F30" s="4" t="s">
        <v>350</v>
      </c>
      <c r="G30" s="4" t="s">
        <v>351</v>
      </c>
      <c r="H30" s="5" t="s">
        <v>79</v>
      </c>
      <c r="I30" s="4" t="s">
        <v>353</v>
      </c>
      <c r="J30" s="5" t="s">
        <v>79</v>
      </c>
      <c r="K30" s="4" t="s">
        <v>355</v>
      </c>
      <c r="L30" s="4" t="s">
        <v>356</v>
      </c>
      <c r="M30" s="5" t="s">
        <v>79</v>
      </c>
      <c r="N30" s="4" t="s">
        <v>358</v>
      </c>
      <c r="O30" s="5" t="s">
        <v>79</v>
      </c>
      <c r="P30" s="4" t="s">
        <v>360</v>
      </c>
      <c r="Q30" s="4" t="s">
        <v>361</v>
      </c>
    </row>
    <row r="31" spans="1:17">
      <c r="A31" s="4" t="s">
        <v>363</v>
      </c>
      <c r="B31" s="5" t="s">
        <v>79</v>
      </c>
      <c r="C31" s="5" t="s">
        <v>79</v>
      </c>
      <c r="D31" s="4" t="s">
        <v>364</v>
      </c>
      <c r="E31" s="4" t="s">
        <v>365</v>
      </c>
      <c r="F31" s="4" t="s">
        <v>366</v>
      </c>
      <c r="G31" s="4" t="s">
        <v>367</v>
      </c>
      <c r="H31" s="4" t="s">
        <v>368</v>
      </c>
      <c r="I31" s="4" t="s">
        <v>369</v>
      </c>
      <c r="J31" s="4" t="s">
        <v>370</v>
      </c>
      <c r="K31" s="4" t="s">
        <v>371</v>
      </c>
      <c r="L31" s="4" t="s">
        <v>372</v>
      </c>
      <c r="M31" s="4" t="s">
        <v>373</v>
      </c>
      <c r="N31" s="4" t="s">
        <v>374</v>
      </c>
      <c r="O31" s="4" t="s">
        <v>375</v>
      </c>
      <c r="P31" s="4" t="s">
        <v>376</v>
      </c>
      <c r="Q31" s="4" t="s">
        <v>377</v>
      </c>
    </row>
    <row r="32" spans="1:17">
      <c r="A32" s="4" t="s">
        <v>378</v>
      </c>
      <c r="B32" s="4" t="s">
        <v>379</v>
      </c>
      <c r="C32" s="4" t="s">
        <v>380</v>
      </c>
      <c r="D32" s="4" t="s">
        <v>381</v>
      </c>
      <c r="E32" s="4" t="s">
        <v>382</v>
      </c>
      <c r="F32" s="4" t="s">
        <v>383</v>
      </c>
      <c r="G32" s="4" t="s">
        <v>384</v>
      </c>
      <c r="H32" s="4" t="s">
        <v>385</v>
      </c>
      <c r="I32" s="4" t="s">
        <v>386</v>
      </c>
      <c r="J32" s="4" t="s">
        <v>387</v>
      </c>
      <c r="K32" s="4" t="s">
        <v>388</v>
      </c>
      <c r="L32" s="4" t="s">
        <v>389</v>
      </c>
      <c r="M32" s="4" t="s">
        <v>390</v>
      </c>
      <c r="N32" s="4" t="s">
        <v>391</v>
      </c>
      <c r="O32" s="4" t="s">
        <v>392</v>
      </c>
      <c r="P32" s="4" t="s">
        <v>393</v>
      </c>
      <c r="Q32" s="4" t="s">
        <v>394</v>
      </c>
    </row>
    <row r="33" spans="1:17">
      <c r="A33" s="4" t="s">
        <v>395</v>
      </c>
      <c r="B33" s="4" t="s">
        <v>396</v>
      </c>
      <c r="C33" s="4" t="s">
        <v>397</v>
      </c>
      <c r="D33" s="4" t="s">
        <v>398</v>
      </c>
      <c r="E33" s="4" t="s">
        <v>399</v>
      </c>
      <c r="F33" s="4" t="s">
        <v>400</v>
      </c>
      <c r="G33" s="4" t="s">
        <v>401</v>
      </c>
      <c r="H33" s="4" t="s">
        <v>402</v>
      </c>
      <c r="I33" s="4" t="s">
        <v>403</v>
      </c>
      <c r="J33" s="4" t="s">
        <v>404</v>
      </c>
      <c r="K33" s="4" t="s">
        <v>405</v>
      </c>
      <c r="L33" s="4" t="s">
        <v>406</v>
      </c>
      <c r="M33" s="4" t="s">
        <v>407</v>
      </c>
      <c r="N33" s="4" t="s">
        <v>408</v>
      </c>
      <c r="O33" s="4" t="s">
        <v>409</v>
      </c>
      <c r="P33" s="4" t="s">
        <v>410</v>
      </c>
      <c r="Q33" s="4" t="s">
        <v>411</v>
      </c>
    </row>
    <row r="34" spans="1:17">
      <c r="A34" s="4" t="s">
        <v>412</v>
      </c>
      <c r="B34" s="4" t="s">
        <v>413</v>
      </c>
      <c r="C34" s="4" t="s">
        <v>414</v>
      </c>
      <c r="D34" s="4" t="s">
        <v>415</v>
      </c>
      <c r="E34" s="4" t="s">
        <v>416</v>
      </c>
      <c r="F34" s="4" t="s">
        <v>417</v>
      </c>
      <c r="G34" s="4" t="s">
        <v>418</v>
      </c>
      <c r="H34" s="4" t="s">
        <v>419</v>
      </c>
      <c r="I34" s="4" t="s">
        <v>420</v>
      </c>
      <c r="J34" s="4" t="s">
        <v>421</v>
      </c>
      <c r="K34" s="4" t="s">
        <v>422</v>
      </c>
      <c r="L34" s="4" t="s">
        <v>423</v>
      </c>
      <c r="M34" s="4" t="s">
        <v>424</v>
      </c>
      <c r="N34" s="4" t="s">
        <v>425</v>
      </c>
      <c r="O34" s="4" t="s">
        <v>426</v>
      </c>
      <c r="P34" s="4" t="s">
        <v>427</v>
      </c>
      <c r="Q34" s="4" t="s">
        <v>114</v>
      </c>
    </row>
    <row r="35" spans="1:17">
      <c r="A35" s="4" t="s">
        <v>428</v>
      </c>
      <c r="B35" s="4" t="s">
        <v>413</v>
      </c>
      <c r="C35" s="4" t="s">
        <v>414</v>
      </c>
      <c r="D35" s="4" t="s">
        <v>415</v>
      </c>
      <c r="E35" s="4" t="s">
        <v>416</v>
      </c>
      <c r="F35" s="4" t="s">
        <v>417</v>
      </c>
      <c r="G35" s="4" t="s">
        <v>418</v>
      </c>
      <c r="H35" s="4" t="s">
        <v>419</v>
      </c>
      <c r="I35" s="4" t="s">
        <v>420</v>
      </c>
      <c r="J35" s="4" t="s">
        <v>421</v>
      </c>
      <c r="K35" s="4" t="s">
        <v>422</v>
      </c>
      <c r="L35" s="4" t="s">
        <v>423</v>
      </c>
      <c r="M35" s="4" t="s">
        <v>424</v>
      </c>
      <c r="N35" s="4" t="s">
        <v>425</v>
      </c>
      <c r="O35" s="4" t="s">
        <v>426</v>
      </c>
      <c r="P35" s="4" t="s">
        <v>427</v>
      </c>
      <c r="Q35" s="4" t="s">
        <v>114</v>
      </c>
    </row>
    <row r="36" spans="1:17">
      <c r="A36" s="3" t="s">
        <v>4</v>
      </c>
      <c r="B36" s="4" t="s">
        <v>429</v>
      </c>
      <c r="C36" s="4" t="s">
        <v>430</v>
      </c>
      <c r="D36" s="4" t="s">
        <v>431</v>
      </c>
      <c r="E36" s="4" t="s">
        <v>432</v>
      </c>
      <c r="F36" s="4" t="s">
        <v>433</v>
      </c>
      <c r="G36" s="4" t="s">
        <v>434</v>
      </c>
      <c r="H36" s="4" t="s">
        <v>435</v>
      </c>
      <c r="I36" s="4" t="s">
        <v>436</v>
      </c>
      <c r="J36" s="4" t="s">
        <v>437</v>
      </c>
      <c r="K36" s="4" t="s">
        <v>438</v>
      </c>
      <c r="L36" s="4" t="s">
        <v>85</v>
      </c>
      <c r="M36" s="4" t="s">
        <v>439</v>
      </c>
      <c r="N36" s="4" t="s">
        <v>440</v>
      </c>
      <c r="O36" s="4" t="s">
        <v>441</v>
      </c>
      <c r="P36" s="4" t="s">
        <v>442</v>
      </c>
      <c r="Q36" s="4" t="s">
        <v>443</v>
      </c>
    </row>
    <row r="37" spans="1:17">
      <c r="A37" s="3" t="s">
        <v>444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4" t="s">
        <v>445</v>
      </c>
      <c r="B38" s="4" t="s">
        <v>446</v>
      </c>
      <c r="C38" s="4" t="s">
        <v>447</v>
      </c>
      <c r="D38" s="4" t="s">
        <v>448</v>
      </c>
      <c r="E38" s="4" t="s">
        <v>449</v>
      </c>
      <c r="F38" s="4" t="s">
        <v>450</v>
      </c>
      <c r="G38" s="4" t="s">
        <v>451</v>
      </c>
      <c r="H38" s="4" t="s">
        <v>452</v>
      </c>
      <c r="I38" s="4" t="s">
        <v>453</v>
      </c>
      <c r="J38" s="4" t="s">
        <v>454</v>
      </c>
      <c r="K38" s="4" t="s">
        <v>455</v>
      </c>
      <c r="L38" s="4" t="s">
        <v>456</v>
      </c>
      <c r="M38" s="4" t="s">
        <v>457</v>
      </c>
      <c r="N38" s="4" t="s">
        <v>458</v>
      </c>
      <c r="O38" s="4" t="s">
        <v>459</v>
      </c>
      <c r="P38" s="4" t="s">
        <v>460</v>
      </c>
      <c r="Q38" s="4" t="s">
        <v>461</v>
      </c>
    </row>
    <row r="39" spans="1:17">
      <c r="A39" s="4" t="s">
        <v>462</v>
      </c>
      <c r="B39" s="4" t="s">
        <v>463</v>
      </c>
      <c r="C39" s="4" t="s">
        <v>464</v>
      </c>
      <c r="D39" s="4" t="s">
        <v>465</v>
      </c>
      <c r="E39" s="4" t="s">
        <v>466</v>
      </c>
      <c r="F39" s="4" t="s">
        <v>467</v>
      </c>
      <c r="G39" s="4" t="s">
        <v>468</v>
      </c>
      <c r="H39" s="4" t="s">
        <v>469</v>
      </c>
      <c r="I39" s="4" t="s">
        <v>470</v>
      </c>
      <c r="J39" s="4" t="s">
        <v>471</v>
      </c>
      <c r="K39" s="4" t="s">
        <v>472</v>
      </c>
      <c r="L39" s="4" t="s">
        <v>473</v>
      </c>
    </row>
    <row r="40" spans="1:17">
      <c r="A40" s="3" t="s">
        <v>11</v>
      </c>
      <c r="B40" s="4" t="s">
        <v>474</v>
      </c>
      <c r="C40" s="4" t="s">
        <v>475</v>
      </c>
      <c r="D40" s="4" t="s">
        <v>476</v>
      </c>
      <c r="E40" s="4" t="s">
        <v>477</v>
      </c>
      <c r="F40" s="4" t="s">
        <v>478</v>
      </c>
      <c r="G40" s="4" t="s">
        <v>479</v>
      </c>
      <c r="H40" s="4" t="s">
        <v>480</v>
      </c>
      <c r="I40" s="4" t="s">
        <v>481</v>
      </c>
      <c r="J40" s="4" t="s">
        <v>482</v>
      </c>
      <c r="K40" s="4" t="s">
        <v>483</v>
      </c>
      <c r="L40" s="4" t="s">
        <v>484</v>
      </c>
      <c r="M40" s="4" t="s">
        <v>457</v>
      </c>
      <c r="N40" s="4" t="s">
        <v>458</v>
      </c>
      <c r="O40" s="4" t="s">
        <v>459</v>
      </c>
      <c r="P40" s="4" t="s">
        <v>460</v>
      </c>
      <c r="Q40" s="4" t="s">
        <v>461</v>
      </c>
    </row>
    <row r="41" spans="1:17">
      <c r="A41" s="3" t="s">
        <v>19</v>
      </c>
      <c r="B41" s="4" t="s">
        <v>485</v>
      </c>
      <c r="C41" s="4" t="s">
        <v>486</v>
      </c>
      <c r="D41" s="4" t="s">
        <v>487</v>
      </c>
      <c r="E41" s="4" t="s">
        <v>488</v>
      </c>
      <c r="F41" s="4" t="s">
        <v>489</v>
      </c>
      <c r="G41" s="4" t="s">
        <v>490</v>
      </c>
      <c r="H41" s="4" t="s">
        <v>491</v>
      </c>
      <c r="I41" s="4" t="s">
        <v>492</v>
      </c>
      <c r="J41" s="4" t="s">
        <v>493</v>
      </c>
      <c r="K41" s="4" t="s">
        <v>494</v>
      </c>
      <c r="L41" s="4" t="s">
        <v>495</v>
      </c>
      <c r="M41" s="4" t="s">
        <v>496</v>
      </c>
      <c r="N41" s="4" t="s">
        <v>497</v>
      </c>
      <c r="O41" s="4" t="s">
        <v>498</v>
      </c>
      <c r="P41" s="4" t="s">
        <v>499</v>
      </c>
      <c r="Q41" s="4" t="s">
        <v>500</v>
      </c>
    </row>
    <row r="42" spans="1:17">
      <c r="A42" s="3" t="s">
        <v>501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 t="s">
        <v>502</v>
      </c>
      <c r="B43" s="4" t="s">
        <v>503</v>
      </c>
      <c r="C43" s="4" t="s">
        <v>503</v>
      </c>
      <c r="D43" s="4" t="s">
        <v>503</v>
      </c>
      <c r="E43" s="4" t="s">
        <v>503</v>
      </c>
      <c r="F43" s="4" t="s">
        <v>503</v>
      </c>
      <c r="G43" s="4" t="s">
        <v>503</v>
      </c>
      <c r="H43" s="4" t="s">
        <v>503</v>
      </c>
      <c r="I43" s="4" t="s">
        <v>503</v>
      </c>
      <c r="J43" s="4" t="s">
        <v>503</v>
      </c>
      <c r="K43" s="4" t="s">
        <v>266</v>
      </c>
      <c r="L43" s="4" t="s">
        <v>266</v>
      </c>
      <c r="M43" s="4" t="s">
        <v>266</v>
      </c>
      <c r="N43" s="4" t="s">
        <v>266</v>
      </c>
      <c r="O43" s="4" t="s">
        <v>266</v>
      </c>
      <c r="P43" s="4" t="s">
        <v>266</v>
      </c>
      <c r="Q43" s="4" t="s">
        <v>266</v>
      </c>
    </row>
    <row r="44" spans="1:17">
      <c r="A44" s="4" t="s">
        <v>504</v>
      </c>
      <c r="B44" s="4" t="s">
        <v>505</v>
      </c>
      <c r="C44" s="4" t="s">
        <v>505</v>
      </c>
      <c r="D44" s="4" t="s">
        <v>505</v>
      </c>
      <c r="E44" s="4" t="s">
        <v>505</v>
      </c>
      <c r="F44" s="4" t="s">
        <v>505</v>
      </c>
      <c r="G44" s="4" t="s">
        <v>505</v>
      </c>
      <c r="H44" s="4" t="s">
        <v>505</v>
      </c>
      <c r="I44" s="4" t="s">
        <v>505</v>
      </c>
      <c r="J44" s="4" t="s">
        <v>505</v>
      </c>
      <c r="K44" s="4" t="s">
        <v>506</v>
      </c>
      <c r="L44" s="4" t="s">
        <v>506</v>
      </c>
      <c r="M44" s="4" t="s">
        <v>506</v>
      </c>
      <c r="N44" s="4" t="s">
        <v>506</v>
      </c>
      <c r="O44" s="4" t="s">
        <v>506</v>
      </c>
      <c r="P44" s="4" t="s">
        <v>506</v>
      </c>
      <c r="Q44" s="4" t="s">
        <v>83</v>
      </c>
    </row>
    <row r="45" spans="1:17">
      <c r="A45" s="4" t="s">
        <v>507</v>
      </c>
      <c r="B45" s="4" t="s">
        <v>508</v>
      </c>
      <c r="C45" s="4" t="s">
        <v>508</v>
      </c>
      <c r="D45" s="5" t="s">
        <v>79</v>
      </c>
      <c r="E45" s="5" t="s">
        <v>79</v>
      </c>
      <c r="F45" s="5" t="s">
        <v>79</v>
      </c>
    </row>
    <row r="46" spans="1:17">
      <c r="A46" s="4" t="s">
        <v>509</v>
      </c>
      <c r="B46" s="4" t="s">
        <v>510</v>
      </c>
      <c r="C46" s="4" t="s">
        <v>510</v>
      </c>
      <c r="D46" s="4" t="s">
        <v>510</v>
      </c>
      <c r="E46" s="4" t="s">
        <v>510</v>
      </c>
      <c r="F46" s="4" t="s">
        <v>510</v>
      </c>
      <c r="G46" s="4" t="s">
        <v>510</v>
      </c>
      <c r="H46" s="4" t="s">
        <v>510</v>
      </c>
      <c r="I46" s="4" t="s">
        <v>510</v>
      </c>
      <c r="J46" s="4" t="s">
        <v>511</v>
      </c>
      <c r="K46" s="4" t="s">
        <v>511</v>
      </c>
      <c r="L46" s="4" t="s">
        <v>511</v>
      </c>
      <c r="M46" s="4" t="s">
        <v>511</v>
      </c>
      <c r="N46" s="4" t="s">
        <v>512</v>
      </c>
      <c r="O46" s="4" t="s">
        <v>512</v>
      </c>
      <c r="P46" s="4" t="s">
        <v>513</v>
      </c>
      <c r="Q46" s="4" t="s">
        <v>514</v>
      </c>
    </row>
    <row r="47" spans="1:17">
      <c r="A47" s="4" t="s">
        <v>515</v>
      </c>
      <c r="B47" s="4" t="s">
        <v>516</v>
      </c>
      <c r="C47" s="4" t="s">
        <v>517</v>
      </c>
      <c r="D47" s="4" t="s">
        <v>518</v>
      </c>
      <c r="E47" s="4" t="s">
        <v>519</v>
      </c>
      <c r="F47" s="4" t="s">
        <v>520</v>
      </c>
      <c r="G47" s="4" t="s">
        <v>521</v>
      </c>
      <c r="H47" s="4" t="s">
        <v>522</v>
      </c>
      <c r="I47" s="4" t="s">
        <v>523</v>
      </c>
      <c r="J47" s="4" t="s">
        <v>524</v>
      </c>
      <c r="K47" s="4" t="s">
        <v>525</v>
      </c>
      <c r="L47" s="4" t="s">
        <v>526</v>
      </c>
      <c r="M47" s="4" t="s">
        <v>527</v>
      </c>
      <c r="N47" s="4" t="s">
        <v>528</v>
      </c>
      <c r="O47" s="4" t="s">
        <v>529</v>
      </c>
      <c r="P47" s="4" t="s">
        <v>530</v>
      </c>
      <c r="Q47" s="4" t="s">
        <v>531</v>
      </c>
    </row>
    <row r="48" spans="1:17">
      <c r="A48" s="3" t="s">
        <v>532</v>
      </c>
      <c r="B48" s="4" t="s">
        <v>533</v>
      </c>
      <c r="C48" s="4" t="s">
        <v>534</v>
      </c>
      <c r="D48" s="4" t="s">
        <v>535</v>
      </c>
      <c r="E48" s="4" t="s">
        <v>536</v>
      </c>
      <c r="F48" s="4" t="s">
        <v>537</v>
      </c>
      <c r="G48" s="4" t="s">
        <v>538</v>
      </c>
      <c r="H48" s="4" t="s">
        <v>539</v>
      </c>
      <c r="I48" s="4" t="s">
        <v>540</v>
      </c>
      <c r="J48" s="4" t="s">
        <v>541</v>
      </c>
      <c r="K48" s="4" t="s">
        <v>542</v>
      </c>
      <c r="L48" s="4" t="s">
        <v>543</v>
      </c>
      <c r="M48" s="4" t="s">
        <v>544</v>
      </c>
      <c r="N48" s="4" t="s">
        <v>545</v>
      </c>
      <c r="O48" s="4" t="s">
        <v>546</v>
      </c>
      <c r="P48" s="4" t="s">
        <v>547</v>
      </c>
      <c r="Q48" s="4" t="s">
        <v>548</v>
      </c>
    </row>
    <row r="49" spans="1:17">
      <c r="A49" s="4" t="s">
        <v>549</v>
      </c>
      <c r="M49" s="5" t="s">
        <v>79</v>
      </c>
      <c r="N49" s="5" t="s">
        <v>79</v>
      </c>
      <c r="O49" s="5" t="s">
        <v>79</v>
      </c>
      <c r="P49" s="5" t="s">
        <v>79</v>
      </c>
      <c r="Q49" s="4" t="s">
        <v>550</v>
      </c>
    </row>
    <row r="50" spans="1:17">
      <c r="A50" s="3" t="s">
        <v>13</v>
      </c>
      <c r="B50" s="4" t="s">
        <v>533</v>
      </c>
      <c r="C50" s="4" t="s">
        <v>534</v>
      </c>
      <c r="D50" s="4" t="s">
        <v>535</v>
      </c>
      <c r="E50" s="4" t="s">
        <v>536</v>
      </c>
      <c r="F50" s="4" t="s">
        <v>537</v>
      </c>
      <c r="G50" s="4" t="s">
        <v>538</v>
      </c>
      <c r="H50" s="4" t="s">
        <v>539</v>
      </c>
      <c r="I50" s="4" t="s">
        <v>540</v>
      </c>
      <c r="J50" s="4" t="s">
        <v>541</v>
      </c>
      <c r="K50" s="4" t="s">
        <v>542</v>
      </c>
      <c r="L50" s="4" t="s">
        <v>543</v>
      </c>
      <c r="M50" s="4" t="s">
        <v>544</v>
      </c>
      <c r="N50" s="4" t="s">
        <v>545</v>
      </c>
      <c r="O50" s="4" t="s">
        <v>546</v>
      </c>
      <c r="P50" s="4" t="s">
        <v>547</v>
      </c>
      <c r="Q50" s="4" t="s">
        <v>551</v>
      </c>
    </row>
    <row r="51" spans="1:17">
      <c r="A51" s="3" t="s">
        <v>552</v>
      </c>
      <c r="B51" s="4" t="s">
        <v>326</v>
      </c>
      <c r="C51" s="4" t="s">
        <v>327</v>
      </c>
      <c r="D51" s="4" t="s">
        <v>328</v>
      </c>
      <c r="E51" s="4" t="s">
        <v>329</v>
      </c>
      <c r="F51" s="4" t="s">
        <v>330</v>
      </c>
      <c r="G51" s="4" t="s">
        <v>331</v>
      </c>
      <c r="H51" s="4" t="s">
        <v>332</v>
      </c>
      <c r="I51" s="4" t="s">
        <v>333</v>
      </c>
      <c r="J51" s="4" t="s">
        <v>334</v>
      </c>
      <c r="K51" s="4" t="s">
        <v>335</v>
      </c>
      <c r="L51" s="4" t="s">
        <v>336</v>
      </c>
      <c r="M51" s="4" t="s">
        <v>337</v>
      </c>
      <c r="N51" s="4" t="s">
        <v>338</v>
      </c>
      <c r="O51" s="4" t="s">
        <v>339</v>
      </c>
      <c r="P51" s="4" t="s">
        <v>340</v>
      </c>
      <c r="Q51" s="4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S34"/>
  <sheetViews>
    <sheetView topLeftCell="A17" workbookViewId="0">
      <selection activeCell="E4" sqref="E4"/>
    </sheetView>
  </sheetViews>
  <sheetFormatPr defaultColWidth="124" defaultRowHeight="15"/>
  <cols>
    <col min="1" max="1" width="47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9" width="14.28515625" bestFit="1" customWidth="1"/>
  </cols>
  <sheetData>
    <row r="1" spans="1:19">
      <c r="A1" s="1" t="s">
        <v>553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42735</v>
      </c>
      <c r="P1" s="2">
        <v>42551</v>
      </c>
      <c r="Q1" s="2">
        <v>42369</v>
      </c>
      <c r="R1" s="2">
        <v>42004</v>
      </c>
      <c r="S1" s="2">
        <v>41639</v>
      </c>
    </row>
    <row r="2" spans="1:19">
      <c r="A2" s="3" t="s">
        <v>16</v>
      </c>
      <c r="B2" s="4" t="s">
        <v>554</v>
      </c>
      <c r="C2" s="4" t="s">
        <v>555</v>
      </c>
      <c r="D2" s="4" t="s">
        <v>397</v>
      </c>
      <c r="E2" s="4" t="s">
        <v>556</v>
      </c>
      <c r="F2" s="4" t="s">
        <v>557</v>
      </c>
      <c r="G2" s="4" t="s">
        <v>558</v>
      </c>
      <c r="H2" s="4" t="s">
        <v>559</v>
      </c>
      <c r="I2" s="4" t="s">
        <v>337</v>
      </c>
      <c r="J2" s="4" t="s">
        <v>560</v>
      </c>
      <c r="K2" s="4" t="s">
        <v>561</v>
      </c>
      <c r="L2" s="4" t="s">
        <v>562</v>
      </c>
      <c r="M2" s="4" t="s">
        <v>563</v>
      </c>
      <c r="N2" s="4" t="s">
        <v>564</v>
      </c>
      <c r="O2" s="4" t="s">
        <v>565</v>
      </c>
      <c r="P2" s="4" t="s">
        <v>566</v>
      </c>
      <c r="Q2" s="4" t="s">
        <v>567</v>
      </c>
      <c r="R2" s="4" t="s">
        <v>568</v>
      </c>
      <c r="S2" s="4" t="s">
        <v>569</v>
      </c>
    </row>
    <row r="3" spans="1:19">
      <c r="A3" s="4" t="s">
        <v>570</v>
      </c>
      <c r="B3" s="4" t="s">
        <v>554</v>
      </c>
      <c r="C3" s="4" t="s">
        <v>555</v>
      </c>
      <c r="D3" s="4" t="s">
        <v>397</v>
      </c>
      <c r="E3" s="4" t="s">
        <v>556</v>
      </c>
      <c r="F3" s="4" t="s">
        <v>557</v>
      </c>
      <c r="G3" s="4" t="s">
        <v>558</v>
      </c>
      <c r="H3" s="4" t="s">
        <v>559</v>
      </c>
      <c r="I3" s="4" t="s">
        <v>337</v>
      </c>
      <c r="J3" s="4" t="s">
        <v>560</v>
      </c>
      <c r="K3" s="4" t="s">
        <v>561</v>
      </c>
      <c r="L3" s="4" t="s">
        <v>562</v>
      </c>
      <c r="M3" s="4" t="s">
        <v>563</v>
      </c>
      <c r="N3" s="4" t="s">
        <v>564</v>
      </c>
      <c r="O3" s="4" t="s">
        <v>565</v>
      </c>
      <c r="P3" s="4" t="s">
        <v>566</v>
      </c>
      <c r="Q3" s="4" t="s">
        <v>567</v>
      </c>
      <c r="R3" s="4" t="s">
        <v>568</v>
      </c>
      <c r="S3" s="4" t="s">
        <v>569</v>
      </c>
    </row>
    <row r="4" spans="1:19">
      <c r="A4" s="3" t="s">
        <v>571</v>
      </c>
      <c r="B4" s="4" t="s">
        <v>572</v>
      </c>
      <c r="C4" s="4" t="s">
        <v>573</v>
      </c>
      <c r="D4" s="4" t="s">
        <v>574</v>
      </c>
      <c r="E4" s="4" t="s">
        <v>575</v>
      </c>
      <c r="F4" s="4" t="s">
        <v>576</v>
      </c>
      <c r="G4" s="4" t="s">
        <v>577</v>
      </c>
      <c r="H4" s="4" t="s">
        <v>578</v>
      </c>
      <c r="I4" s="4" t="s">
        <v>579</v>
      </c>
      <c r="J4" s="4" t="s">
        <v>580</v>
      </c>
      <c r="K4" s="4" t="s">
        <v>581</v>
      </c>
      <c r="L4" s="4" t="s">
        <v>582</v>
      </c>
      <c r="M4" s="4" t="s">
        <v>583</v>
      </c>
      <c r="N4" s="4" t="s">
        <v>584</v>
      </c>
      <c r="O4" s="4" t="s">
        <v>585</v>
      </c>
      <c r="P4" s="4" t="s">
        <v>586</v>
      </c>
      <c r="Q4" s="4" t="s">
        <v>587</v>
      </c>
      <c r="R4" s="4" t="s">
        <v>588</v>
      </c>
      <c r="S4" s="4" t="s">
        <v>589</v>
      </c>
    </row>
    <row r="5" spans="1:19">
      <c r="A5" s="4" t="s">
        <v>590</v>
      </c>
      <c r="B5" s="4" t="s">
        <v>591</v>
      </c>
      <c r="C5" s="4" t="s">
        <v>592</v>
      </c>
      <c r="D5" s="4" t="s">
        <v>593</v>
      </c>
      <c r="E5" s="4" t="s">
        <v>594</v>
      </c>
      <c r="F5" s="4" t="s">
        <v>595</v>
      </c>
      <c r="G5" s="4" t="s">
        <v>596</v>
      </c>
      <c r="H5" s="4" t="s">
        <v>597</v>
      </c>
      <c r="I5" s="4" t="s">
        <v>598</v>
      </c>
      <c r="J5" s="4" t="s">
        <v>599</v>
      </c>
      <c r="K5" s="4" t="s">
        <v>600</v>
      </c>
      <c r="L5" s="4" t="s">
        <v>601</v>
      </c>
      <c r="M5" s="4" t="s">
        <v>602</v>
      </c>
      <c r="N5" s="4" t="s">
        <v>603</v>
      </c>
      <c r="O5" s="4" t="s">
        <v>604</v>
      </c>
      <c r="P5" s="4" t="s">
        <v>605</v>
      </c>
      <c r="Q5" s="4" t="s">
        <v>606</v>
      </c>
      <c r="R5" s="4" t="s">
        <v>607</v>
      </c>
      <c r="S5" s="4" t="s">
        <v>608</v>
      </c>
    </row>
    <row r="6" spans="1:19">
      <c r="A6" s="4" t="s">
        <v>609</v>
      </c>
      <c r="B6" s="4" t="s">
        <v>610</v>
      </c>
      <c r="C6" s="4" t="s">
        <v>611</v>
      </c>
      <c r="D6" s="4" t="s">
        <v>612</v>
      </c>
      <c r="E6" s="4" t="s">
        <v>613</v>
      </c>
      <c r="F6" s="4" t="s">
        <v>614</v>
      </c>
      <c r="G6" s="4" t="s">
        <v>615</v>
      </c>
      <c r="H6" s="4" t="s">
        <v>616</v>
      </c>
      <c r="I6" s="4" t="s">
        <v>617</v>
      </c>
      <c r="J6" s="4" t="s">
        <v>618</v>
      </c>
      <c r="K6" s="4" t="s">
        <v>619</v>
      </c>
      <c r="L6" s="4" t="s">
        <v>620</v>
      </c>
      <c r="M6" s="4" t="s">
        <v>621</v>
      </c>
      <c r="N6" s="4" t="s">
        <v>622</v>
      </c>
      <c r="O6" s="4" t="s">
        <v>623</v>
      </c>
      <c r="P6" s="5" t="s">
        <v>79</v>
      </c>
      <c r="Q6" s="4" t="s">
        <v>624</v>
      </c>
      <c r="R6" s="5" t="s">
        <v>79</v>
      </c>
      <c r="S6" s="5" t="s">
        <v>79</v>
      </c>
    </row>
    <row r="7" spans="1:19">
      <c r="A7" s="4" t="s">
        <v>625</v>
      </c>
      <c r="B7" s="4" t="s">
        <v>626</v>
      </c>
      <c r="C7" s="4" t="s">
        <v>627</v>
      </c>
      <c r="D7" s="4" t="s">
        <v>628</v>
      </c>
      <c r="E7" s="4" t="s">
        <v>629</v>
      </c>
      <c r="F7" s="4" t="s">
        <v>630</v>
      </c>
      <c r="G7" s="4" t="s">
        <v>631</v>
      </c>
      <c r="H7" s="4" t="s">
        <v>296</v>
      </c>
      <c r="I7" s="4" t="s">
        <v>632</v>
      </c>
      <c r="J7" s="4" t="s">
        <v>633</v>
      </c>
      <c r="K7" s="4" t="s">
        <v>634</v>
      </c>
      <c r="L7" s="4" t="s">
        <v>635</v>
      </c>
      <c r="M7" s="4" t="s">
        <v>636</v>
      </c>
      <c r="N7" s="4" t="s">
        <v>637</v>
      </c>
      <c r="O7" s="4" t="s">
        <v>638</v>
      </c>
      <c r="P7" s="4" t="s">
        <v>639</v>
      </c>
      <c r="Q7" s="4" t="s">
        <v>640</v>
      </c>
      <c r="R7" s="4" t="s">
        <v>641</v>
      </c>
      <c r="S7" s="4" t="s">
        <v>642</v>
      </c>
    </row>
    <row r="8" spans="1:19">
      <c r="A8" s="4" t="s">
        <v>643</v>
      </c>
      <c r="B8" s="4" t="s">
        <v>644</v>
      </c>
      <c r="C8" s="4" t="s">
        <v>645</v>
      </c>
      <c r="D8" s="4" t="s">
        <v>646</v>
      </c>
      <c r="E8" s="4" t="s">
        <v>647</v>
      </c>
      <c r="F8" s="4" t="s">
        <v>648</v>
      </c>
      <c r="G8" s="4" t="s">
        <v>649</v>
      </c>
      <c r="H8" s="4" t="s">
        <v>650</v>
      </c>
      <c r="I8" s="4" t="s">
        <v>651</v>
      </c>
      <c r="J8" s="4" t="s">
        <v>652</v>
      </c>
      <c r="K8" s="4" t="s">
        <v>653</v>
      </c>
      <c r="L8" s="4" t="s">
        <v>654</v>
      </c>
      <c r="M8" s="4" t="s">
        <v>655</v>
      </c>
      <c r="N8" s="4" t="s">
        <v>656</v>
      </c>
      <c r="O8" s="4" t="s">
        <v>657</v>
      </c>
      <c r="P8" s="4" t="s">
        <v>658</v>
      </c>
      <c r="Q8" s="4" t="s">
        <v>659</v>
      </c>
      <c r="R8" s="4" t="s">
        <v>660</v>
      </c>
      <c r="S8" s="4" t="s">
        <v>661</v>
      </c>
    </row>
    <row r="9" spans="1:19">
      <c r="A9" s="4" t="s">
        <v>662</v>
      </c>
      <c r="B9" s="4" t="s">
        <v>663</v>
      </c>
      <c r="C9" s="4" t="s">
        <v>664</v>
      </c>
      <c r="D9" s="4" t="s">
        <v>665</v>
      </c>
      <c r="E9" s="4" t="s">
        <v>666</v>
      </c>
      <c r="F9" s="4" t="s">
        <v>667</v>
      </c>
      <c r="G9" s="4" t="s">
        <v>668</v>
      </c>
      <c r="H9" s="4" t="s">
        <v>669</v>
      </c>
      <c r="I9" s="4" t="s">
        <v>670</v>
      </c>
      <c r="J9" s="4" t="s">
        <v>671</v>
      </c>
      <c r="K9" s="4" t="s">
        <v>672</v>
      </c>
      <c r="L9" s="4" t="s">
        <v>673</v>
      </c>
      <c r="M9" s="4" t="s">
        <v>674</v>
      </c>
      <c r="N9" s="4" t="s">
        <v>675</v>
      </c>
      <c r="O9" s="4" t="s">
        <v>676</v>
      </c>
      <c r="P9" s="4" t="s">
        <v>608</v>
      </c>
      <c r="Q9" s="4" t="s">
        <v>677</v>
      </c>
      <c r="R9" s="4" t="s">
        <v>678</v>
      </c>
      <c r="S9" s="4" t="s">
        <v>679</v>
      </c>
    </row>
    <row r="10" spans="1:19">
      <c r="A10" s="4" t="s">
        <v>680</v>
      </c>
      <c r="B10" s="5" t="s">
        <v>681</v>
      </c>
      <c r="C10" s="5" t="s">
        <v>682</v>
      </c>
      <c r="D10" s="5" t="s">
        <v>683</v>
      </c>
      <c r="E10" s="5" t="s">
        <v>684</v>
      </c>
      <c r="F10" s="5" t="s">
        <v>685</v>
      </c>
      <c r="G10" s="5" t="s">
        <v>686</v>
      </c>
      <c r="H10" s="5" t="s">
        <v>687</v>
      </c>
      <c r="I10" s="5" t="s">
        <v>688</v>
      </c>
      <c r="J10" s="5" t="s">
        <v>689</v>
      </c>
      <c r="K10" s="5" t="s">
        <v>690</v>
      </c>
      <c r="L10" s="5" t="s">
        <v>691</v>
      </c>
      <c r="M10" s="5" t="s">
        <v>692</v>
      </c>
      <c r="N10" s="5" t="s">
        <v>693</v>
      </c>
      <c r="O10" s="5" t="s">
        <v>694</v>
      </c>
      <c r="P10" s="4" t="s">
        <v>283</v>
      </c>
      <c r="Q10" s="5" t="s">
        <v>695</v>
      </c>
      <c r="R10" s="5" t="s">
        <v>696</v>
      </c>
      <c r="S10" s="5" t="s">
        <v>697</v>
      </c>
    </row>
    <row r="11" spans="1:19">
      <c r="A11" s="4" t="s">
        <v>698</v>
      </c>
      <c r="G11" s="5" t="s">
        <v>79</v>
      </c>
      <c r="H11" s="5" t="s">
        <v>699</v>
      </c>
      <c r="I11" s="4" t="s">
        <v>700</v>
      </c>
      <c r="J11" s="4" t="s">
        <v>701</v>
      </c>
      <c r="K11" s="4" t="s">
        <v>702</v>
      </c>
      <c r="L11" s="4" t="s">
        <v>703</v>
      </c>
      <c r="M11" s="4" t="s">
        <v>704</v>
      </c>
      <c r="N11" s="4" t="s">
        <v>705</v>
      </c>
      <c r="O11" s="4" t="s">
        <v>706</v>
      </c>
      <c r="P11" s="5" t="s">
        <v>707</v>
      </c>
      <c r="Q11" s="5" t="s">
        <v>708</v>
      </c>
      <c r="R11" s="5" t="s">
        <v>709</v>
      </c>
      <c r="S11" s="5" t="s">
        <v>710</v>
      </c>
    </row>
    <row r="12" spans="1:19">
      <c r="A12" s="3" t="s">
        <v>711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4" t="s">
        <v>712</v>
      </c>
      <c r="B13" s="4" t="s">
        <v>713</v>
      </c>
      <c r="C13" s="4" t="s">
        <v>713</v>
      </c>
      <c r="D13" s="4" t="s">
        <v>714</v>
      </c>
      <c r="E13" s="4">
        <v>3419.49</v>
      </c>
      <c r="F13" s="5" t="s">
        <v>79</v>
      </c>
    </row>
    <row r="14" spans="1:19">
      <c r="A14" s="4" t="s">
        <v>715</v>
      </c>
      <c r="B14" s="4" t="s">
        <v>716</v>
      </c>
      <c r="C14" s="4" t="s">
        <v>716</v>
      </c>
      <c r="D14" s="4">
        <v>2604.81</v>
      </c>
      <c r="E14" s="4" t="s">
        <v>717</v>
      </c>
      <c r="F14" s="4" t="s">
        <v>718</v>
      </c>
      <c r="G14" s="4" t="s">
        <v>719</v>
      </c>
      <c r="H14" s="4">
        <v>-1435.88</v>
      </c>
      <c r="I14" s="4" t="s">
        <v>720</v>
      </c>
      <c r="J14" s="4" t="s">
        <v>721</v>
      </c>
      <c r="K14" s="4" t="s">
        <v>721</v>
      </c>
      <c r="L14" s="4" t="s">
        <v>722</v>
      </c>
      <c r="M14" s="4" t="s">
        <v>723</v>
      </c>
      <c r="N14" s="4" t="s">
        <v>723</v>
      </c>
      <c r="O14" s="4" t="s">
        <v>724</v>
      </c>
      <c r="P14" s="4" t="s">
        <v>725</v>
      </c>
      <c r="Q14" s="4" t="s">
        <v>726</v>
      </c>
      <c r="R14" s="4" t="s">
        <v>727</v>
      </c>
      <c r="S14" s="4" t="s">
        <v>728</v>
      </c>
    </row>
    <row r="15" spans="1:19" ht="28.5">
      <c r="A15" s="4" t="s">
        <v>729</v>
      </c>
      <c r="B15" s="4">
        <v>5679.15</v>
      </c>
      <c r="C15" s="4">
        <v>4533.54</v>
      </c>
      <c r="D15" s="4">
        <v>2604.81</v>
      </c>
      <c r="E15" s="4" t="s">
        <v>730</v>
      </c>
      <c r="F15" s="4" t="s">
        <v>731</v>
      </c>
      <c r="G15" s="4">
        <v>9183.4500000000007</v>
      </c>
      <c r="H15" s="4">
        <v>-1435.88</v>
      </c>
      <c r="I15" s="5" t="s">
        <v>79</v>
      </c>
      <c r="J15" s="5" t="s">
        <v>79</v>
      </c>
      <c r="K15" s="5" t="s">
        <v>79</v>
      </c>
      <c r="L15" s="5" t="s">
        <v>79</v>
      </c>
      <c r="M15" s="4" t="s">
        <v>732</v>
      </c>
      <c r="N15" s="4" t="s">
        <v>732</v>
      </c>
      <c r="O15" s="4" t="s">
        <v>733</v>
      </c>
      <c r="P15" s="4" t="s">
        <v>734</v>
      </c>
      <c r="Q15" s="4" t="s">
        <v>735</v>
      </c>
      <c r="R15" s="4" t="s">
        <v>736</v>
      </c>
      <c r="S15" s="4" t="s">
        <v>737</v>
      </c>
    </row>
    <row r="16" spans="1:19">
      <c r="A16" s="3" t="s">
        <v>17</v>
      </c>
      <c r="B16" s="4" t="s">
        <v>738</v>
      </c>
      <c r="C16" s="4" t="s">
        <v>739</v>
      </c>
      <c r="D16" s="4" t="s">
        <v>740</v>
      </c>
      <c r="E16" s="4" t="s">
        <v>741</v>
      </c>
      <c r="F16" s="4" t="s">
        <v>742</v>
      </c>
      <c r="G16" s="4" t="s">
        <v>743</v>
      </c>
      <c r="H16" s="4" t="s">
        <v>744</v>
      </c>
      <c r="I16" s="4" t="s">
        <v>745</v>
      </c>
      <c r="J16" s="4" t="s">
        <v>746</v>
      </c>
      <c r="K16" s="4" t="s">
        <v>747</v>
      </c>
      <c r="L16" s="4" t="s">
        <v>748</v>
      </c>
      <c r="M16" s="4" t="s">
        <v>749</v>
      </c>
      <c r="N16" s="4" t="s">
        <v>750</v>
      </c>
      <c r="O16" s="4" t="s">
        <v>751</v>
      </c>
      <c r="P16" s="4" t="s">
        <v>752</v>
      </c>
      <c r="Q16" s="4" t="s">
        <v>753</v>
      </c>
      <c r="R16" s="4" t="s">
        <v>754</v>
      </c>
      <c r="S16" s="4" t="s">
        <v>755</v>
      </c>
    </row>
    <row r="17" spans="1:19">
      <c r="A17" s="4" t="s">
        <v>756</v>
      </c>
      <c r="B17" s="4">
        <v>3129.09</v>
      </c>
      <c r="C17" s="4">
        <v>2115.7399999999998</v>
      </c>
      <c r="D17" s="4">
        <v>726</v>
      </c>
      <c r="E17" s="4">
        <v>4364.13</v>
      </c>
      <c r="F17" s="4">
        <v>4364.13</v>
      </c>
      <c r="G17" s="4">
        <v>3612.1</v>
      </c>
      <c r="H17" s="4">
        <v>3612.1</v>
      </c>
      <c r="I17" s="4" t="s">
        <v>757</v>
      </c>
      <c r="J17" s="4" t="s">
        <v>758</v>
      </c>
      <c r="K17" s="4" t="s">
        <v>759</v>
      </c>
      <c r="L17" s="5" t="s">
        <v>79</v>
      </c>
      <c r="M17" s="4" t="s">
        <v>760</v>
      </c>
      <c r="N17" s="4" t="s">
        <v>761</v>
      </c>
      <c r="O17" s="4" t="s">
        <v>128</v>
      </c>
      <c r="P17" s="4" t="s">
        <v>99</v>
      </c>
      <c r="Q17" s="4" t="s">
        <v>762</v>
      </c>
      <c r="R17" s="4" t="s">
        <v>763</v>
      </c>
      <c r="S17" s="4" t="s">
        <v>632</v>
      </c>
    </row>
    <row r="18" spans="1:19">
      <c r="A18" s="4" t="s">
        <v>764</v>
      </c>
      <c r="O18" s="5" t="s">
        <v>79</v>
      </c>
      <c r="P18" s="5" t="s">
        <v>79</v>
      </c>
      <c r="Q18" s="5" t="s">
        <v>79</v>
      </c>
      <c r="R18" s="5" t="s">
        <v>79</v>
      </c>
      <c r="S18" s="4">
        <v>1224.17</v>
      </c>
    </row>
    <row r="19" spans="1:19">
      <c r="A19" s="4" t="s">
        <v>765</v>
      </c>
      <c r="B19" s="4" t="s">
        <v>766</v>
      </c>
      <c r="C19" s="4" t="s">
        <v>767</v>
      </c>
      <c r="D19" s="4" t="s">
        <v>768</v>
      </c>
      <c r="E19" s="4" t="s">
        <v>769</v>
      </c>
      <c r="F19" s="4" t="s">
        <v>770</v>
      </c>
      <c r="G19" s="4" t="s">
        <v>771</v>
      </c>
      <c r="H19" s="4" t="s">
        <v>772</v>
      </c>
      <c r="I19" s="4" t="s">
        <v>773</v>
      </c>
      <c r="J19" s="4" t="s">
        <v>774</v>
      </c>
      <c r="K19" s="4">
        <v>6146.06</v>
      </c>
      <c r="L19" s="4">
        <v>5191.58</v>
      </c>
      <c r="M19" s="4" t="s">
        <v>775</v>
      </c>
      <c r="N19" s="4" t="s">
        <v>776</v>
      </c>
      <c r="O19" s="4" t="s">
        <v>777</v>
      </c>
      <c r="P19" s="4" t="s">
        <v>778</v>
      </c>
      <c r="Q19" s="4" t="s">
        <v>779</v>
      </c>
      <c r="R19" s="4" t="s">
        <v>780</v>
      </c>
      <c r="S19" s="4" t="s">
        <v>781</v>
      </c>
    </row>
    <row r="20" spans="1:19">
      <c r="A20" s="4" t="s">
        <v>782</v>
      </c>
      <c r="L20" s="5" t="s">
        <v>79</v>
      </c>
      <c r="M20" s="5" t="s">
        <v>79</v>
      </c>
      <c r="N20" s="5" t="s">
        <v>79</v>
      </c>
      <c r="O20" s="5" t="s">
        <v>79</v>
      </c>
      <c r="P20" s="4" t="s">
        <v>783</v>
      </c>
      <c r="Q20" s="4" t="s">
        <v>784</v>
      </c>
      <c r="R20" s="4" t="s">
        <v>785</v>
      </c>
      <c r="S20" s="4" t="s">
        <v>786</v>
      </c>
    </row>
    <row r="21" spans="1:19">
      <c r="A21" s="3" t="s">
        <v>787</v>
      </c>
      <c r="B21" s="4" t="s">
        <v>788</v>
      </c>
      <c r="C21" s="4" t="s">
        <v>482</v>
      </c>
      <c r="D21" s="4" t="s">
        <v>789</v>
      </c>
      <c r="E21" s="4" t="s">
        <v>790</v>
      </c>
      <c r="F21" s="4" t="s">
        <v>791</v>
      </c>
      <c r="G21" s="4" t="s">
        <v>792</v>
      </c>
      <c r="H21" s="4" t="s">
        <v>793</v>
      </c>
      <c r="I21" s="4" t="s">
        <v>794</v>
      </c>
      <c r="J21" s="4" t="s">
        <v>795</v>
      </c>
      <c r="K21" s="4" t="s">
        <v>739</v>
      </c>
      <c r="L21" s="4" t="s">
        <v>796</v>
      </c>
      <c r="M21" s="4" t="s">
        <v>797</v>
      </c>
      <c r="N21" s="4" t="s">
        <v>798</v>
      </c>
      <c r="O21" s="4" t="s">
        <v>799</v>
      </c>
      <c r="P21" s="4" t="s">
        <v>800</v>
      </c>
      <c r="Q21" s="4" t="s">
        <v>801</v>
      </c>
      <c r="R21" s="4" t="s">
        <v>802</v>
      </c>
      <c r="S21" s="4" t="s">
        <v>803</v>
      </c>
    </row>
    <row r="22" spans="1:19">
      <c r="A22" s="4" t="s">
        <v>804</v>
      </c>
      <c r="B22" s="4" t="s">
        <v>805</v>
      </c>
      <c r="C22" s="4" t="s">
        <v>806</v>
      </c>
      <c r="D22" s="4" t="s">
        <v>807</v>
      </c>
      <c r="E22" s="4" t="s">
        <v>808</v>
      </c>
      <c r="F22" s="4" t="s">
        <v>809</v>
      </c>
      <c r="G22" s="4" t="s">
        <v>810</v>
      </c>
      <c r="H22" s="4" t="s">
        <v>811</v>
      </c>
      <c r="I22" s="4" t="s">
        <v>812</v>
      </c>
      <c r="J22" s="4" t="s">
        <v>813</v>
      </c>
      <c r="K22" s="4" t="s">
        <v>814</v>
      </c>
      <c r="L22" s="4" t="s">
        <v>815</v>
      </c>
      <c r="M22" s="4" t="s">
        <v>816</v>
      </c>
      <c r="N22" s="4" t="s">
        <v>817</v>
      </c>
      <c r="O22" s="4" t="s">
        <v>818</v>
      </c>
      <c r="P22" s="4" t="s">
        <v>819</v>
      </c>
      <c r="Q22" s="4" t="s">
        <v>820</v>
      </c>
      <c r="R22" s="4" t="s">
        <v>821</v>
      </c>
      <c r="S22" s="4" t="s">
        <v>822</v>
      </c>
    </row>
    <row r="23" spans="1:19">
      <c r="A23" s="3" t="s">
        <v>10</v>
      </c>
      <c r="B23" s="4" t="s">
        <v>823</v>
      </c>
      <c r="C23" s="4" t="s">
        <v>824</v>
      </c>
      <c r="D23" s="4" t="s">
        <v>825</v>
      </c>
      <c r="E23" s="4" t="s">
        <v>826</v>
      </c>
      <c r="F23" s="4" t="s">
        <v>753</v>
      </c>
      <c r="G23" s="4" t="s">
        <v>827</v>
      </c>
      <c r="H23" s="4" t="s">
        <v>828</v>
      </c>
      <c r="I23" s="4" t="s">
        <v>829</v>
      </c>
      <c r="J23" s="4" t="s">
        <v>830</v>
      </c>
      <c r="K23" s="4" t="s">
        <v>831</v>
      </c>
      <c r="L23" s="4" t="s">
        <v>832</v>
      </c>
      <c r="M23" s="4" t="s">
        <v>833</v>
      </c>
      <c r="N23" s="4" t="s">
        <v>834</v>
      </c>
      <c r="O23" s="4" t="s">
        <v>835</v>
      </c>
      <c r="P23" s="4" t="s">
        <v>836</v>
      </c>
      <c r="Q23" s="4" t="s">
        <v>837</v>
      </c>
      <c r="R23" s="4" t="s">
        <v>838</v>
      </c>
      <c r="S23" s="4" t="s">
        <v>839</v>
      </c>
    </row>
    <row r="24" spans="1:19">
      <c r="A24" s="4" t="s">
        <v>840</v>
      </c>
      <c r="B24" s="4" t="s">
        <v>823</v>
      </c>
      <c r="C24" s="4" t="s">
        <v>824</v>
      </c>
      <c r="D24" s="4" t="s">
        <v>825</v>
      </c>
      <c r="E24" s="4" t="s">
        <v>826</v>
      </c>
      <c r="F24" s="4" t="s">
        <v>753</v>
      </c>
      <c r="G24" s="4" t="s">
        <v>827</v>
      </c>
      <c r="H24" s="4" t="s">
        <v>828</v>
      </c>
      <c r="I24" s="4" t="s">
        <v>829</v>
      </c>
      <c r="J24" s="4" t="s">
        <v>830</v>
      </c>
      <c r="K24" s="4" t="s">
        <v>831</v>
      </c>
      <c r="L24" s="4" t="s">
        <v>832</v>
      </c>
      <c r="M24" s="4" t="s">
        <v>833</v>
      </c>
      <c r="N24" s="4" t="s">
        <v>834</v>
      </c>
      <c r="O24" s="4" t="s">
        <v>835</v>
      </c>
      <c r="P24" s="4" t="s">
        <v>836</v>
      </c>
      <c r="Q24" s="4" t="s">
        <v>837</v>
      </c>
      <c r="R24" s="4" t="s">
        <v>838</v>
      </c>
      <c r="S24" s="4" t="s">
        <v>841</v>
      </c>
    </row>
    <row r="25" spans="1:19">
      <c r="A25" s="4" t="s">
        <v>842</v>
      </c>
      <c r="O25" s="5" t="s">
        <v>79</v>
      </c>
      <c r="P25" s="5" t="s">
        <v>79</v>
      </c>
      <c r="Q25" s="5" t="s">
        <v>79</v>
      </c>
      <c r="R25" s="5" t="s">
        <v>843</v>
      </c>
      <c r="S25" s="4" t="s">
        <v>844</v>
      </c>
    </row>
    <row r="26" spans="1:19">
      <c r="A26" s="4" t="s">
        <v>845</v>
      </c>
      <c r="B26" s="4" t="s">
        <v>846</v>
      </c>
      <c r="C26" s="4" t="s">
        <v>847</v>
      </c>
      <c r="D26" s="4" t="s">
        <v>848</v>
      </c>
      <c r="E26" s="4" t="s">
        <v>849</v>
      </c>
      <c r="F26" s="4" t="s">
        <v>850</v>
      </c>
      <c r="G26" s="4" t="s">
        <v>851</v>
      </c>
      <c r="H26" s="4" t="s">
        <v>852</v>
      </c>
      <c r="I26" s="4" t="s">
        <v>853</v>
      </c>
      <c r="J26" s="4" t="s">
        <v>854</v>
      </c>
      <c r="K26" s="4" t="s">
        <v>855</v>
      </c>
      <c r="L26" s="4" t="s">
        <v>856</v>
      </c>
      <c r="M26" s="4" t="s">
        <v>857</v>
      </c>
      <c r="N26" s="4" t="s">
        <v>858</v>
      </c>
      <c r="O26" s="4" t="s">
        <v>859</v>
      </c>
      <c r="P26" s="4" t="s">
        <v>860</v>
      </c>
      <c r="Q26" s="4" t="s">
        <v>861</v>
      </c>
      <c r="R26" s="4" t="s">
        <v>862</v>
      </c>
      <c r="S26" s="4" t="s">
        <v>863</v>
      </c>
    </row>
    <row r="27" spans="1:19">
      <c r="A27" s="3" t="s">
        <v>864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>
      <c r="A28" s="4" t="s">
        <v>865</v>
      </c>
      <c r="B28" s="4">
        <v>0.89</v>
      </c>
      <c r="C28" s="4">
        <v>0.64</v>
      </c>
      <c r="D28" s="4">
        <v>0.2</v>
      </c>
      <c r="E28" s="4">
        <v>1.66</v>
      </c>
      <c r="F28" s="4">
        <v>1.27</v>
      </c>
      <c r="G28" s="4">
        <v>0.93</v>
      </c>
      <c r="H28" s="4">
        <v>0.31</v>
      </c>
      <c r="I28" s="4">
        <v>1.98</v>
      </c>
      <c r="J28" s="4">
        <v>1.26</v>
      </c>
      <c r="K28" s="4">
        <v>0.84</v>
      </c>
      <c r="L28" s="4">
        <v>0.34</v>
      </c>
      <c r="M28" s="4">
        <v>3.99</v>
      </c>
      <c r="N28" s="4">
        <v>3.51</v>
      </c>
      <c r="O28" s="4">
        <v>1.6</v>
      </c>
      <c r="P28" s="4">
        <v>0.65</v>
      </c>
      <c r="Q28" s="4">
        <v>1.63</v>
      </c>
      <c r="R28" s="4">
        <v>1.47</v>
      </c>
      <c r="S28" s="4">
        <v>0.99</v>
      </c>
    </row>
    <row r="29" spans="1:19">
      <c r="A29" s="4" t="s">
        <v>866</v>
      </c>
      <c r="B29" s="4">
        <v>0.89</v>
      </c>
      <c r="C29" s="4">
        <v>0.64</v>
      </c>
      <c r="D29" s="4">
        <v>0.2</v>
      </c>
      <c r="E29" s="4">
        <v>1.66</v>
      </c>
      <c r="F29" s="4">
        <v>1.27</v>
      </c>
      <c r="G29" s="4">
        <v>0.93</v>
      </c>
      <c r="H29" s="4">
        <v>0.31</v>
      </c>
      <c r="I29" s="4">
        <v>1.98</v>
      </c>
      <c r="J29" s="4">
        <v>1.26</v>
      </c>
      <c r="K29" s="4">
        <v>0.84</v>
      </c>
      <c r="L29" s="4">
        <v>0.34</v>
      </c>
      <c r="M29" s="4">
        <v>3.99</v>
      </c>
      <c r="N29" s="4">
        <v>3.51</v>
      </c>
      <c r="O29" s="4">
        <v>1.6</v>
      </c>
      <c r="P29" s="4">
        <v>0.65</v>
      </c>
      <c r="Q29" s="4">
        <v>1.63</v>
      </c>
      <c r="R29" s="4">
        <v>1.47</v>
      </c>
      <c r="S29" s="4">
        <v>0.99</v>
      </c>
    </row>
    <row r="30" spans="1:19">
      <c r="A30" s="3" t="s">
        <v>867</v>
      </c>
      <c r="B30" s="4" t="s">
        <v>868</v>
      </c>
      <c r="C30" s="4" t="s">
        <v>869</v>
      </c>
      <c r="D30" s="4" t="s">
        <v>870</v>
      </c>
      <c r="E30" s="4" t="s">
        <v>871</v>
      </c>
      <c r="F30" s="4" t="s">
        <v>872</v>
      </c>
      <c r="G30" s="5" t="s">
        <v>873</v>
      </c>
      <c r="H30" s="4" t="s">
        <v>874</v>
      </c>
      <c r="I30" s="5" t="s">
        <v>875</v>
      </c>
      <c r="J30" s="4" t="s">
        <v>876</v>
      </c>
      <c r="K30" s="4" t="s">
        <v>877</v>
      </c>
      <c r="L30" s="4" t="s">
        <v>878</v>
      </c>
      <c r="M30" s="4" t="s">
        <v>285</v>
      </c>
      <c r="N30" s="4" t="s">
        <v>879</v>
      </c>
      <c r="O30" s="5" t="s">
        <v>79</v>
      </c>
      <c r="P30" s="4" t="s">
        <v>880</v>
      </c>
      <c r="Q30" s="5" t="s">
        <v>79</v>
      </c>
      <c r="R30" s="5" t="s">
        <v>79</v>
      </c>
      <c r="S30" s="5" t="s">
        <v>79</v>
      </c>
    </row>
    <row r="31" spans="1:19">
      <c r="A31" s="4" t="s">
        <v>881</v>
      </c>
      <c r="B31" s="4" t="s">
        <v>868</v>
      </c>
      <c r="C31" s="4" t="s">
        <v>869</v>
      </c>
      <c r="D31" s="4" t="s">
        <v>870</v>
      </c>
      <c r="E31" s="4" t="s">
        <v>871</v>
      </c>
      <c r="F31" s="4" t="s">
        <v>872</v>
      </c>
      <c r="G31" s="5" t="s">
        <v>873</v>
      </c>
      <c r="H31" s="4" t="s">
        <v>874</v>
      </c>
      <c r="I31" s="5" t="s">
        <v>875</v>
      </c>
      <c r="J31" s="4" t="s">
        <v>876</v>
      </c>
      <c r="K31" s="4" t="s">
        <v>877</v>
      </c>
      <c r="L31" s="4" t="s">
        <v>878</v>
      </c>
      <c r="M31" s="4" t="s">
        <v>285</v>
      </c>
      <c r="N31" s="4" t="s">
        <v>879</v>
      </c>
      <c r="O31" s="5" t="s">
        <v>79</v>
      </c>
      <c r="P31" s="4" t="s">
        <v>880</v>
      </c>
      <c r="Q31" s="5" t="s">
        <v>79</v>
      </c>
      <c r="R31" s="5" t="s">
        <v>79</v>
      </c>
      <c r="S31" s="5" t="s">
        <v>79</v>
      </c>
    </row>
    <row r="32" spans="1:19">
      <c r="A32" s="3" t="s">
        <v>882</v>
      </c>
      <c r="B32" s="4" t="s">
        <v>883</v>
      </c>
      <c r="C32" s="4" t="s">
        <v>884</v>
      </c>
      <c r="D32" s="4" t="s">
        <v>885</v>
      </c>
      <c r="E32" s="4" t="s">
        <v>886</v>
      </c>
      <c r="F32" s="4" t="s">
        <v>887</v>
      </c>
      <c r="G32" s="4" t="s">
        <v>888</v>
      </c>
      <c r="H32" s="4" t="s">
        <v>889</v>
      </c>
      <c r="I32" s="4" t="s">
        <v>890</v>
      </c>
      <c r="J32" s="4" t="s">
        <v>891</v>
      </c>
      <c r="K32" s="4" t="s">
        <v>892</v>
      </c>
      <c r="L32" s="4" t="s">
        <v>893</v>
      </c>
      <c r="M32" s="4" t="s">
        <v>894</v>
      </c>
      <c r="N32" s="4" t="s">
        <v>895</v>
      </c>
      <c r="O32" s="4" t="s">
        <v>835</v>
      </c>
      <c r="P32" s="4" t="s">
        <v>896</v>
      </c>
      <c r="Q32" s="4" t="s">
        <v>837</v>
      </c>
      <c r="R32" s="4" t="s">
        <v>838</v>
      </c>
      <c r="S32" s="4" t="s">
        <v>839</v>
      </c>
    </row>
    <row r="33" spans="1:19">
      <c r="A33" s="4" t="s">
        <v>897</v>
      </c>
      <c r="B33" s="4" t="s">
        <v>883</v>
      </c>
      <c r="C33" s="4" t="s">
        <v>884</v>
      </c>
      <c r="D33" s="4" t="s">
        <v>885</v>
      </c>
      <c r="E33" s="4" t="s">
        <v>886</v>
      </c>
      <c r="F33" s="4" t="s">
        <v>887</v>
      </c>
      <c r="G33" s="4" t="s">
        <v>888</v>
      </c>
      <c r="H33" s="4" t="s">
        <v>889</v>
      </c>
      <c r="I33" s="4" t="s">
        <v>890</v>
      </c>
      <c r="J33" s="4" t="s">
        <v>891</v>
      </c>
      <c r="K33" s="4" t="s">
        <v>892</v>
      </c>
      <c r="L33" s="4" t="s">
        <v>893</v>
      </c>
      <c r="M33" s="4" t="s">
        <v>894</v>
      </c>
      <c r="N33" s="4" t="s">
        <v>895</v>
      </c>
      <c r="O33" s="4" t="s">
        <v>835</v>
      </c>
      <c r="P33" s="4" t="s">
        <v>896</v>
      </c>
      <c r="Q33" s="4" t="s">
        <v>837</v>
      </c>
      <c r="R33" s="4" t="s">
        <v>838</v>
      </c>
      <c r="S33" s="4" t="s">
        <v>841</v>
      </c>
    </row>
    <row r="34" spans="1:19">
      <c r="A34" s="4" t="s">
        <v>898</v>
      </c>
      <c r="O34" s="5" t="s">
        <v>79</v>
      </c>
      <c r="P34" s="5" t="s">
        <v>79</v>
      </c>
      <c r="Q34" s="5" t="s">
        <v>79</v>
      </c>
      <c r="R34" s="5" t="s">
        <v>843</v>
      </c>
      <c r="S34" s="4" t="s">
        <v>844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S35"/>
  <sheetViews>
    <sheetView topLeftCell="A9" workbookViewId="0">
      <selection activeCell="G25" sqref="G25"/>
    </sheetView>
  </sheetViews>
  <sheetFormatPr defaultColWidth="136.1406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4" width="13" bestFit="1" customWidth="1"/>
    <col min="15" max="15" width="14.28515625" bestFit="1" customWidth="1"/>
    <col min="16" max="16" width="13" bestFit="1" customWidth="1"/>
    <col min="17" max="19" width="14.28515625" bestFit="1" customWidth="1"/>
  </cols>
  <sheetData>
    <row r="1" spans="1:19">
      <c r="A1" s="1" t="s">
        <v>899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42735</v>
      </c>
      <c r="P1" s="2">
        <v>42551</v>
      </c>
      <c r="Q1" s="2">
        <v>42369</v>
      </c>
      <c r="R1" s="2">
        <v>42004</v>
      </c>
      <c r="S1" s="2">
        <v>41639</v>
      </c>
    </row>
    <row r="2" spans="1:19">
      <c r="A2" s="3" t="s">
        <v>900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4" t="s">
        <v>901</v>
      </c>
      <c r="B3" s="4" t="s">
        <v>902</v>
      </c>
      <c r="C3" s="4" t="s">
        <v>903</v>
      </c>
      <c r="D3" s="4" t="s">
        <v>904</v>
      </c>
      <c r="E3" s="4" t="s">
        <v>905</v>
      </c>
      <c r="F3" s="4" t="s">
        <v>906</v>
      </c>
      <c r="G3" s="4" t="s">
        <v>907</v>
      </c>
      <c r="H3" s="4" t="s">
        <v>908</v>
      </c>
      <c r="I3" s="4" t="s">
        <v>909</v>
      </c>
      <c r="J3" s="4" t="s">
        <v>910</v>
      </c>
      <c r="K3" s="4" t="s">
        <v>911</v>
      </c>
      <c r="L3" s="4" t="s">
        <v>348</v>
      </c>
      <c r="M3" s="4" t="s">
        <v>912</v>
      </c>
      <c r="N3" s="4" t="s">
        <v>913</v>
      </c>
      <c r="O3" s="4" t="s">
        <v>914</v>
      </c>
      <c r="P3" s="4" t="s">
        <v>915</v>
      </c>
      <c r="Q3" s="4" t="s">
        <v>916</v>
      </c>
      <c r="R3" s="4" t="s">
        <v>917</v>
      </c>
      <c r="S3" s="4" t="s">
        <v>918</v>
      </c>
    </row>
    <row r="4" spans="1:19">
      <c r="A4" s="4" t="s">
        <v>919</v>
      </c>
      <c r="B4" s="4" t="s">
        <v>920</v>
      </c>
      <c r="C4" s="4" t="s">
        <v>921</v>
      </c>
      <c r="D4" s="4" t="s">
        <v>922</v>
      </c>
      <c r="E4" s="4" t="s">
        <v>923</v>
      </c>
      <c r="F4" s="4" t="s">
        <v>924</v>
      </c>
      <c r="G4" s="4" t="s">
        <v>925</v>
      </c>
      <c r="H4" s="4" t="s">
        <v>926</v>
      </c>
      <c r="I4" s="4" t="s">
        <v>927</v>
      </c>
      <c r="J4" s="4" t="s">
        <v>928</v>
      </c>
      <c r="K4" s="4" t="s">
        <v>929</v>
      </c>
      <c r="L4" s="4" t="s">
        <v>930</v>
      </c>
      <c r="M4" s="4" t="s">
        <v>931</v>
      </c>
      <c r="N4" s="4" t="s">
        <v>932</v>
      </c>
      <c r="O4" s="4" t="s">
        <v>933</v>
      </c>
      <c r="P4" s="4" t="s">
        <v>934</v>
      </c>
      <c r="Q4" s="4" t="s">
        <v>935</v>
      </c>
      <c r="R4" s="4" t="s">
        <v>936</v>
      </c>
      <c r="S4" s="4" t="s">
        <v>937</v>
      </c>
    </row>
    <row r="5" spans="1:19">
      <c r="A5" s="3" t="s">
        <v>938</v>
      </c>
      <c r="B5" s="4" t="s">
        <v>939</v>
      </c>
      <c r="C5" s="4" t="s">
        <v>940</v>
      </c>
      <c r="D5" s="4" t="s">
        <v>941</v>
      </c>
      <c r="E5" s="4" t="s">
        <v>942</v>
      </c>
      <c r="F5" s="4" t="s">
        <v>943</v>
      </c>
      <c r="G5" s="4" t="s">
        <v>944</v>
      </c>
      <c r="H5" s="4" t="s">
        <v>945</v>
      </c>
      <c r="I5" s="4" t="s">
        <v>946</v>
      </c>
      <c r="J5" s="4" t="s">
        <v>947</v>
      </c>
      <c r="K5" s="4" t="s">
        <v>948</v>
      </c>
      <c r="L5" s="4" t="s">
        <v>949</v>
      </c>
      <c r="M5" s="4" t="s">
        <v>950</v>
      </c>
      <c r="N5" s="4" t="s">
        <v>951</v>
      </c>
      <c r="O5" s="4" t="s">
        <v>952</v>
      </c>
      <c r="P5" s="4" t="s">
        <v>953</v>
      </c>
      <c r="Q5" s="4" t="s">
        <v>954</v>
      </c>
      <c r="R5" s="4" t="s">
        <v>955</v>
      </c>
      <c r="S5" s="4" t="s">
        <v>956</v>
      </c>
    </row>
    <row r="6" spans="1:19">
      <c r="A6" s="4" t="s">
        <v>957</v>
      </c>
      <c r="B6" s="4" t="s">
        <v>958</v>
      </c>
      <c r="C6" s="4" t="s">
        <v>959</v>
      </c>
      <c r="D6" s="4" t="s">
        <v>960</v>
      </c>
      <c r="E6" s="4" t="s">
        <v>961</v>
      </c>
      <c r="F6" s="4" t="s">
        <v>962</v>
      </c>
      <c r="G6" s="4" t="s">
        <v>963</v>
      </c>
      <c r="H6" s="4" t="s">
        <v>964</v>
      </c>
      <c r="I6" s="4" t="s">
        <v>965</v>
      </c>
      <c r="J6" s="4" t="s">
        <v>966</v>
      </c>
      <c r="K6" s="4" t="s">
        <v>967</v>
      </c>
      <c r="L6" s="4" t="s">
        <v>968</v>
      </c>
      <c r="M6" s="4" t="s">
        <v>969</v>
      </c>
      <c r="N6" s="4" t="s">
        <v>970</v>
      </c>
      <c r="O6" s="4" t="s">
        <v>971</v>
      </c>
      <c r="P6" s="4" t="s">
        <v>972</v>
      </c>
      <c r="Q6" s="4" t="s">
        <v>973</v>
      </c>
      <c r="R6" s="4" t="s">
        <v>974</v>
      </c>
      <c r="S6" s="4" t="s">
        <v>975</v>
      </c>
    </row>
    <row r="7" spans="1:19">
      <c r="A7" s="4" t="s">
        <v>976</v>
      </c>
      <c r="B7" s="4" t="s">
        <v>977</v>
      </c>
      <c r="C7" s="4" t="s">
        <v>978</v>
      </c>
      <c r="D7" s="4" t="s">
        <v>979</v>
      </c>
      <c r="E7" s="4" t="s">
        <v>980</v>
      </c>
      <c r="F7" s="4" t="s">
        <v>981</v>
      </c>
      <c r="G7" s="4" t="s">
        <v>982</v>
      </c>
      <c r="H7" s="4" t="s">
        <v>983</v>
      </c>
      <c r="I7" s="4" t="s">
        <v>984</v>
      </c>
      <c r="J7" s="4" t="s">
        <v>985</v>
      </c>
      <c r="K7" s="4" t="s">
        <v>986</v>
      </c>
      <c r="L7" s="4" t="s">
        <v>987</v>
      </c>
      <c r="M7" s="4" t="s">
        <v>988</v>
      </c>
      <c r="N7" s="4" t="s">
        <v>989</v>
      </c>
      <c r="O7" s="4" t="s">
        <v>990</v>
      </c>
      <c r="P7" s="4" t="s">
        <v>991</v>
      </c>
      <c r="Q7" s="4" t="s">
        <v>992</v>
      </c>
      <c r="R7" s="4" t="s">
        <v>993</v>
      </c>
      <c r="S7" s="4" t="s">
        <v>994</v>
      </c>
    </row>
    <row r="8" spans="1:19">
      <c r="A8" s="4" t="s">
        <v>995</v>
      </c>
      <c r="B8" s="4" t="s">
        <v>996</v>
      </c>
      <c r="C8" s="4" t="s">
        <v>997</v>
      </c>
      <c r="D8" s="4" t="s">
        <v>998</v>
      </c>
      <c r="E8" s="4" t="s">
        <v>999</v>
      </c>
      <c r="F8" s="4" t="s">
        <v>1000</v>
      </c>
      <c r="G8" s="4" t="s">
        <v>1001</v>
      </c>
      <c r="H8" s="4" t="s">
        <v>1002</v>
      </c>
      <c r="I8" s="4" t="s">
        <v>1003</v>
      </c>
      <c r="J8" s="4" t="s">
        <v>1004</v>
      </c>
      <c r="K8" s="4" t="s">
        <v>1005</v>
      </c>
      <c r="L8" s="4" t="s">
        <v>1006</v>
      </c>
      <c r="M8" s="4" t="s">
        <v>1007</v>
      </c>
      <c r="N8" s="4" t="s">
        <v>1008</v>
      </c>
      <c r="O8" s="4" t="s">
        <v>1009</v>
      </c>
      <c r="P8" s="4" t="s">
        <v>1010</v>
      </c>
      <c r="Q8" s="4" t="s">
        <v>1011</v>
      </c>
      <c r="R8" s="4" t="s">
        <v>1012</v>
      </c>
      <c r="S8" s="4" t="s">
        <v>1013</v>
      </c>
    </row>
    <row r="9" spans="1:19">
      <c r="A9" s="4" t="s">
        <v>1014</v>
      </c>
      <c r="B9" s="4" t="s">
        <v>1015</v>
      </c>
      <c r="C9" s="4" t="s">
        <v>1016</v>
      </c>
      <c r="D9" s="4" t="s">
        <v>1017</v>
      </c>
      <c r="E9" s="4" t="s">
        <v>1018</v>
      </c>
      <c r="F9" s="4" t="s">
        <v>1019</v>
      </c>
      <c r="G9" s="4" t="s">
        <v>1020</v>
      </c>
      <c r="H9" s="4" t="s">
        <v>1021</v>
      </c>
      <c r="I9" s="4" t="s">
        <v>1022</v>
      </c>
      <c r="J9" s="4" t="s">
        <v>1023</v>
      </c>
      <c r="K9" s="4" t="s">
        <v>1024</v>
      </c>
      <c r="L9" s="4" t="s">
        <v>1025</v>
      </c>
      <c r="M9" s="4" t="s">
        <v>1026</v>
      </c>
      <c r="N9" s="4" t="s">
        <v>1027</v>
      </c>
      <c r="O9" s="4" t="s">
        <v>1028</v>
      </c>
      <c r="P9" s="4" t="s">
        <v>1029</v>
      </c>
      <c r="Q9" s="4" t="s">
        <v>1030</v>
      </c>
      <c r="R9" s="4" t="s">
        <v>1031</v>
      </c>
      <c r="S9" s="4" t="s">
        <v>1032</v>
      </c>
    </row>
    <row r="10" spans="1:19">
      <c r="A10" s="3" t="s">
        <v>1033</v>
      </c>
      <c r="B10" s="4" t="s">
        <v>1034</v>
      </c>
      <c r="C10" s="4" t="s">
        <v>1035</v>
      </c>
      <c r="D10" s="4" t="s">
        <v>1036</v>
      </c>
      <c r="E10" s="4" t="s">
        <v>314</v>
      </c>
      <c r="F10" s="4" t="s">
        <v>1037</v>
      </c>
      <c r="G10" s="4" t="s">
        <v>1038</v>
      </c>
      <c r="H10" s="4" t="s">
        <v>1039</v>
      </c>
      <c r="I10" s="4" t="s">
        <v>1040</v>
      </c>
      <c r="J10" s="4" t="s">
        <v>1041</v>
      </c>
      <c r="K10" s="4" t="s">
        <v>1042</v>
      </c>
      <c r="L10" s="4" t="s">
        <v>1043</v>
      </c>
      <c r="M10" s="4" t="s">
        <v>1044</v>
      </c>
      <c r="N10" s="4" t="s">
        <v>1045</v>
      </c>
      <c r="O10" s="4" t="s">
        <v>1046</v>
      </c>
      <c r="P10" s="4" t="s">
        <v>1047</v>
      </c>
      <c r="Q10" s="4" t="s">
        <v>1048</v>
      </c>
      <c r="R10" s="4" t="s">
        <v>1049</v>
      </c>
      <c r="S10" s="4" t="s">
        <v>1050</v>
      </c>
    </row>
    <row r="11" spans="1:19">
      <c r="A11" s="3" t="s">
        <v>1051</v>
      </c>
      <c r="B11" s="4" t="s">
        <v>1052</v>
      </c>
      <c r="C11" s="4" t="s">
        <v>1053</v>
      </c>
      <c r="D11" s="4" t="s">
        <v>1054</v>
      </c>
      <c r="E11" s="4" t="s">
        <v>1055</v>
      </c>
      <c r="F11" s="4" t="s">
        <v>1056</v>
      </c>
      <c r="G11" s="4" t="s">
        <v>1057</v>
      </c>
      <c r="H11" s="4" t="s">
        <v>1058</v>
      </c>
      <c r="I11" s="4" t="s">
        <v>1059</v>
      </c>
      <c r="J11" s="4" t="s">
        <v>1003</v>
      </c>
      <c r="K11" s="4" t="s">
        <v>1060</v>
      </c>
      <c r="L11" s="4" t="s">
        <v>1061</v>
      </c>
      <c r="M11" s="4" t="s">
        <v>1062</v>
      </c>
      <c r="N11" s="4" t="s">
        <v>1063</v>
      </c>
      <c r="O11" s="4" t="s">
        <v>1064</v>
      </c>
      <c r="P11" s="4" t="s">
        <v>1065</v>
      </c>
      <c r="Q11" s="4" t="s">
        <v>1066</v>
      </c>
      <c r="R11" s="4" t="s">
        <v>1067</v>
      </c>
      <c r="S11" s="4" t="s">
        <v>1068</v>
      </c>
    </row>
    <row r="12" spans="1:19">
      <c r="A12" s="3" t="s">
        <v>1069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4" t="s">
        <v>1070</v>
      </c>
      <c r="B13" s="4" t="s">
        <v>1071</v>
      </c>
      <c r="C13" s="4" t="s">
        <v>1072</v>
      </c>
      <c r="D13" s="4" t="s">
        <v>1073</v>
      </c>
      <c r="E13" s="4" t="s">
        <v>1074</v>
      </c>
      <c r="F13" s="4" t="s">
        <v>1075</v>
      </c>
      <c r="G13" s="4" t="s">
        <v>1075</v>
      </c>
      <c r="H13" s="5" t="s">
        <v>79</v>
      </c>
      <c r="I13" s="4" t="s">
        <v>1076</v>
      </c>
      <c r="J13" s="4" t="s">
        <v>1077</v>
      </c>
      <c r="K13" s="4" t="s">
        <v>1077</v>
      </c>
      <c r="L13" s="4" t="s">
        <v>1078</v>
      </c>
      <c r="M13" s="4" t="s">
        <v>1079</v>
      </c>
      <c r="N13" s="4" t="s">
        <v>1080</v>
      </c>
      <c r="O13" s="4" t="s">
        <v>906</v>
      </c>
      <c r="P13" s="4" t="s">
        <v>1081</v>
      </c>
      <c r="Q13" s="4" t="s">
        <v>1082</v>
      </c>
      <c r="R13" s="4" t="s">
        <v>547</v>
      </c>
      <c r="S13" s="4" t="s">
        <v>1083</v>
      </c>
    </row>
    <row r="14" spans="1:19">
      <c r="A14" s="4" t="s">
        <v>1084</v>
      </c>
      <c r="B14" s="4" t="s">
        <v>1085</v>
      </c>
      <c r="C14" s="4" t="s">
        <v>1086</v>
      </c>
      <c r="D14" s="5" t="s">
        <v>79</v>
      </c>
      <c r="E14" s="4" t="s">
        <v>1087</v>
      </c>
      <c r="F14" s="4" t="s">
        <v>968</v>
      </c>
      <c r="G14" s="4" t="s">
        <v>968</v>
      </c>
      <c r="H14" s="5" t="s">
        <v>79</v>
      </c>
      <c r="I14" s="4" t="s">
        <v>720</v>
      </c>
      <c r="J14" s="4" t="s">
        <v>721</v>
      </c>
      <c r="K14" s="4" t="s">
        <v>721</v>
      </c>
      <c r="L14" s="4" t="s">
        <v>722</v>
      </c>
      <c r="M14" s="4" t="s">
        <v>1088</v>
      </c>
      <c r="N14" s="4" t="s">
        <v>1089</v>
      </c>
      <c r="O14" s="4" t="s">
        <v>1090</v>
      </c>
      <c r="P14" s="4" t="s">
        <v>1091</v>
      </c>
      <c r="Q14" s="4" t="s">
        <v>1092</v>
      </c>
      <c r="R14" s="4" t="s">
        <v>1093</v>
      </c>
      <c r="S14" s="4" t="s">
        <v>1094</v>
      </c>
    </row>
    <row r="15" spans="1:19" ht="28.5">
      <c r="A15" s="4" t="s">
        <v>1095</v>
      </c>
      <c r="B15" s="5" t="s">
        <v>79</v>
      </c>
      <c r="C15" s="5" t="s">
        <v>79</v>
      </c>
      <c r="D15" s="5" t="s">
        <v>79</v>
      </c>
      <c r="E15" s="4" t="s">
        <v>1096</v>
      </c>
      <c r="F15" s="4" t="s">
        <v>1097</v>
      </c>
      <c r="G15" s="4" t="s">
        <v>1097</v>
      </c>
      <c r="H15" s="5" t="s">
        <v>79</v>
      </c>
      <c r="I15" s="5" t="s">
        <v>79</v>
      </c>
      <c r="J15" s="5" t="s">
        <v>79</v>
      </c>
      <c r="K15" s="5" t="s">
        <v>79</v>
      </c>
      <c r="L15" s="5" t="s">
        <v>79</v>
      </c>
      <c r="M15" s="4" t="s">
        <v>1098</v>
      </c>
      <c r="N15" s="4" t="s">
        <v>1099</v>
      </c>
      <c r="O15" s="4">
        <v>3494.38</v>
      </c>
      <c r="P15" s="5" t="s">
        <v>79</v>
      </c>
      <c r="Q15" s="4" t="s">
        <v>1100</v>
      </c>
      <c r="R15" s="4" t="s">
        <v>1101</v>
      </c>
      <c r="S15" s="4">
        <v>1834.17</v>
      </c>
    </row>
    <row r="16" spans="1:19">
      <c r="A16" s="4" t="s">
        <v>1102</v>
      </c>
      <c r="L16" s="5" t="s">
        <v>79</v>
      </c>
      <c r="M16" s="5" t="s">
        <v>79</v>
      </c>
      <c r="N16" s="5" t="s">
        <v>79</v>
      </c>
      <c r="O16" s="4" t="s">
        <v>1103</v>
      </c>
      <c r="P16" s="4" t="s">
        <v>1103</v>
      </c>
      <c r="Q16" s="4" t="s">
        <v>1104</v>
      </c>
      <c r="R16" s="4" t="s">
        <v>1105</v>
      </c>
      <c r="S16" s="4" t="s">
        <v>1106</v>
      </c>
    </row>
    <row r="17" spans="1:19">
      <c r="A17" s="3" t="s">
        <v>1107</v>
      </c>
      <c r="B17" s="4" t="s">
        <v>1108</v>
      </c>
      <c r="C17" s="4" t="s">
        <v>1109</v>
      </c>
      <c r="D17" s="4" t="s">
        <v>1073</v>
      </c>
      <c r="E17" s="4" t="s">
        <v>1110</v>
      </c>
      <c r="F17" s="4" t="s">
        <v>1111</v>
      </c>
      <c r="G17" s="4" t="s">
        <v>1111</v>
      </c>
      <c r="H17" s="5" t="s">
        <v>79</v>
      </c>
      <c r="I17" s="4" t="s">
        <v>971</v>
      </c>
      <c r="J17" s="4" t="s">
        <v>1112</v>
      </c>
      <c r="K17" s="4" t="s">
        <v>1112</v>
      </c>
      <c r="L17" s="4" t="s">
        <v>1113</v>
      </c>
      <c r="M17" s="4" t="s">
        <v>1114</v>
      </c>
      <c r="N17" s="4" t="s">
        <v>1115</v>
      </c>
      <c r="O17" s="4" t="s">
        <v>1116</v>
      </c>
      <c r="P17" s="4" t="s">
        <v>1117</v>
      </c>
      <c r="Q17" s="4" t="s">
        <v>1118</v>
      </c>
      <c r="R17" s="4" t="s">
        <v>1119</v>
      </c>
      <c r="S17" s="4" t="s">
        <v>1120</v>
      </c>
    </row>
    <row r="18" spans="1:19">
      <c r="A18" s="4" t="s">
        <v>1121</v>
      </c>
      <c r="B18" s="4" t="s">
        <v>1122</v>
      </c>
      <c r="C18" s="4" t="s">
        <v>1123</v>
      </c>
      <c r="D18" s="4" t="s">
        <v>1124</v>
      </c>
      <c r="E18" s="4" t="s">
        <v>1125</v>
      </c>
      <c r="F18" s="4" t="s">
        <v>1126</v>
      </c>
      <c r="G18" s="4" t="s">
        <v>1127</v>
      </c>
      <c r="H18" s="4" t="s">
        <v>1128</v>
      </c>
      <c r="I18" s="4" t="s">
        <v>1129</v>
      </c>
      <c r="J18" s="4" t="s">
        <v>1130</v>
      </c>
      <c r="K18" s="4" t="s">
        <v>1131</v>
      </c>
      <c r="L18" s="4" t="s">
        <v>1132</v>
      </c>
      <c r="M18" s="4" t="s">
        <v>1133</v>
      </c>
      <c r="N18" s="4" t="s">
        <v>1134</v>
      </c>
      <c r="O18" s="4" t="s">
        <v>87</v>
      </c>
      <c r="P18" s="4" t="s">
        <v>1135</v>
      </c>
      <c r="Q18" s="4" t="s">
        <v>1136</v>
      </c>
      <c r="R18" s="4" t="s">
        <v>1137</v>
      </c>
      <c r="S18" s="4" t="s">
        <v>1138</v>
      </c>
    </row>
    <row r="19" spans="1:19">
      <c r="A19" s="4" t="s">
        <v>1139</v>
      </c>
      <c r="B19" s="4" t="s">
        <v>1140</v>
      </c>
      <c r="C19" s="4" t="s">
        <v>1141</v>
      </c>
      <c r="D19" s="4" t="s">
        <v>1141</v>
      </c>
      <c r="E19" s="4" t="s">
        <v>1142</v>
      </c>
      <c r="F19" s="4" t="s">
        <v>1143</v>
      </c>
      <c r="G19" s="4" t="s">
        <v>1144</v>
      </c>
      <c r="H19" s="4" t="s">
        <v>1145</v>
      </c>
      <c r="I19" s="4" t="s">
        <v>700</v>
      </c>
      <c r="J19" s="4" t="s">
        <v>1146</v>
      </c>
      <c r="K19" s="4" t="s">
        <v>1147</v>
      </c>
      <c r="L19" s="5" t="s">
        <v>79</v>
      </c>
      <c r="M19" s="4" t="s">
        <v>1078</v>
      </c>
      <c r="N19" s="5" t="s">
        <v>79</v>
      </c>
      <c r="O19" s="4" t="s">
        <v>1148</v>
      </c>
      <c r="P19" s="4" t="s">
        <v>1149</v>
      </c>
      <c r="Q19" s="4" t="s">
        <v>1150</v>
      </c>
      <c r="R19" s="4" t="s">
        <v>1151</v>
      </c>
      <c r="S19" s="4" t="s">
        <v>1152</v>
      </c>
    </row>
    <row r="20" spans="1:19">
      <c r="A20" s="4" t="s">
        <v>1153</v>
      </c>
      <c r="L20" s="5" t="s">
        <v>79</v>
      </c>
      <c r="M20" s="5" t="s">
        <v>79</v>
      </c>
      <c r="N20" s="5" t="s">
        <v>79</v>
      </c>
      <c r="O20" s="4" t="s">
        <v>1154</v>
      </c>
      <c r="P20" s="5" t="s">
        <v>79</v>
      </c>
      <c r="Q20" s="5" t="s">
        <v>79</v>
      </c>
      <c r="R20" s="5" t="s">
        <v>79</v>
      </c>
      <c r="S20" s="5" t="s">
        <v>79</v>
      </c>
    </row>
    <row r="21" spans="1:19">
      <c r="A21" s="3" t="s">
        <v>1155</v>
      </c>
      <c r="B21" s="4" t="s">
        <v>1156</v>
      </c>
      <c r="C21" s="4" t="s">
        <v>1157</v>
      </c>
      <c r="D21" s="4" t="s">
        <v>1066</v>
      </c>
      <c r="E21" s="4" t="s">
        <v>1158</v>
      </c>
      <c r="F21" s="4" t="s">
        <v>1159</v>
      </c>
      <c r="G21" s="4" t="s">
        <v>1160</v>
      </c>
      <c r="H21" s="4" t="s">
        <v>1161</v>
      </c>
      <c r="I21" s="4" t="s">
        <v>1162</v>
      </c>
      <c r="J21" s="4" t="s">
        <v>1163</v>
      </c>
      <c r="K21" s="4" t="s">
        <v>1164</v>
      </c>
      <c r="L21" s="4" t="s">
        <v>1132</v>
      </c>
      <c r="M21" s="4" t="s">
        <v>1165</v>
      </c>
      <c r="N21" s="4" t="s">
        <v>1134</v>
      </c>
      <c r="O21" s="4" t="s">
        <v>1166</v>
      </c>
      <c r="P21" s="4" t="s">
        <v>1167</v>
      </c>
      <c r="Q21" s="4" t="s">
        <v>1168</v>
      </c>
      <c r="R21" s="4" t="s">
        <v>1169</v>
      </c>
      <c r="S21" s="4" t="s">
        <v>1170</v>
      </c>
    </row>
    <row r="22" spans="1:19">
      <c r="A22" s="3" t="s">
        <v>1171</v>
      </c>
      <c r="B22" s="4" t="s">
        <v>1172</v>
      </c>
      <c r="C22" s="4" t="s">
        <v>495</v>
      </c>
      <c r="D22" s="5" t="s">
        <v>1173</v>
      </c>
      <c r="E22" s="5" t="s">
        <v>1174</v>
      </c>
      <c r="F22" s="5" t="s">
        <v>1175</v>
      </c>
      <c r="G22" s="5" t="s">
        <v>1176</v>
      </c>
      <c r="H22" s="5" t="s">
        <v>1177</v>
      </c>
      <c r="I22" s="5" t="s">
        <v>1178</v>
      </c>
      <c r="J22" s="5" t="s">
        <v>1179</v>
      </c>
      <c r="K22" s="5" t="s">
        <v>1180</v>
      </c>
      <c r="L22" s="5" t="s">
        <v>1181</v>
      </c>
      <c r="M22" s="4" t="s">
        <v>1182</v>
      </c>
      <c r="N22" s="4" t="s">
        <v>1183</v>
      </c>
      <c r="O22" s="4" t="s">
        <v>1184</v>
      </c>
      <c r="P22" s="5" t="s">
        <v>1185</v>
      </c>
      <c r="Q22" s="5" t="s">
        <v>1186</v>
      </c>
      <c r="R22" s="5" t="s">
        <v>1187</v>
      </c>
      <c r="S22" s="5" t="s">
        <v>1188</v>
      </c>
    </row>
    <row r="23" spans="1:19">
      <c r="A23" s="3" t="s">
        <v>1189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4" t="s">
        <v>1190</v>
      </c>
      <c r="B24" s="4" t="s">
        <v>1191</v>
      </c>
      <c r="C24" s="5" t="s">
        <v>79</v>
      </c>
      <c r="D24" s="5" t="s">
        <v>79</v>
      </c>
      <c r="E24" s="5" t="s">
        <v>79</v>
      </c>
      <c r="F24" s="5" t="s">
        <v>79</v>
      </c>
    </row>
    <row r="25" spans="1:19">
      <c r="A25" s="6" t="s">
        <v>1192</v>
      </c>
      <c r="B25" s="7"/>
      <c r="C25" s="8"/>
      <c r="D25" s="8"/>
      <c r="E25" s="8"/>
      <c r="F25" s="8"/>
      <c r="G25" s="5" t="s">
        <v>79</v>
      </c>
      <c r="H25" s="5" t="s">
        <v>79</v>
      </c>
      <c r="I25" s="4" t="s">
        <v>1193</v>
      </c>
      <c r="J25" s="4" t="s">
        <v>1193</v>
      </c>
      <c r="K25" s="5" t="s">
        <v>79</v>
      </c>
      <c r="L25" s="5" t="s">
        <v>79</v>
      </c>
      <c r="M25" s="4" t="s">
        <v>1194</v>
      </c>
      <c r="N25" s="4" t="s">
        <v>1195</v>
      </c>
      <c r="O25" s="5" t="s">
        <v>79</v>
      </c>
      <c r="P25" s="5" t="s">
        <v>79</v>
      </c>
      <c r="Q25" s="5" t="s">
        <v>79</v>
      </c>
      <c r="R25" s="5" t="s">
        <v>79</v>
      </c>
      <c r="S25" s="4" t="s">
        <v>403</v>
      </c>
    </row>
    <row r="26" spans="1:19">
      <c r="A26" s="4" t="s">
        <v>1196</v>
      </c>
      <c r="O26" s="5" t="s">
        <v>79</v>
      </c>
      <c r="P26" s="5" t="s">
        <v>79</v>
      </c>
      <c r="Q26" s="5" t="s">
        <v>79</v>
      </c>
      <c r="R26" s="5" t="s">
        <v>79</v>
      </c>
      <c r="S26" s="4" t="s">
        <v>1197</v>
      </c>
    </row>
    <row r="27" spans="1:19">
      <c r="A27" s="3" t="s">
        <v>1198</v>
      </c>
      <c r="B27" s="4" t="s">
        <v>1191</v>
      </c>
      <c r="C27" s="5" t="s">
        <v>79</v>
      </c>
      <c r="D27" s="5" t="s">
        <v>79</v>
      </c>
      <c r="E27" s="5" t="s">
        <v>79</v>
      </c>
      <c r="F27" s="5" t="s">
        <v>79</v>
      </c>
      <c r="G27" s="5" t="s">
        <v>79</v>
      </c>
      <c r="H27" s="5" t="s">
        <v>79</v>
      </c>
      <c r="I27" s="4" t="s">
        <v>1193</v>
      </c>
      <c r="J27" s="4" t="s">
        <v>1193</v>
      </c>
      <c r="K27" s="5" t="s">
        <v>79</v>
      </c>
      <c r="L27" s="5" t="s">
        <v>79</v>
      </c>
      <c r="M27" s="4" t="s">
        <v>1194</v>
      </c>
      <c r="N27" s="4" t="s">
        <v>1195</v>
      </c>
      <c r="O27" s="5" t="s">
        <v>79</v>
      </c>
      <c r="P27" s="5" t="s">
        <v>79</v>
      </c>
      <c r="Q27" s="5" t="s">
        <v>79</v>
      </c>
      <c r="R27" s="5" t="s">
        <v>79</v>
      </c>
      <c r="S27" s="4" t="s">
        <v>1199</v>
      </c>
    </row>
    <row r="28" spans="1:19">
      <c r="A28" s="4" t="s">
        <v>1200</v>
      </c>
      <c r="B28" s="4" t="s">
        <v>510</v>
      </c>
      <c r="C28" s="4" t="s">
        <v>924</v>
      </c>
      <c r="D28" s="5" t="s">
        <v>79</v>
      </c>
      <c r="E28" s="4" t="s">
        <v>510</v>
      </c>
      <c r="F28" s="4" t="s">
        <v>510</v>
      </c>
      <c r="G28" s="4" t="s">
        <v>510</v>
      </c>
      <c r="H28" s="5" t="s">
        <v>79</v>
      </c>
      <c r="I28" s="5" t="s">
        <v>79</v>
      </c>
      <c r="J28" s="5" t="s">
        <v>79</v>
      </c>
      <c r="K28" s="5" t="s">
        <v>79</v>
      </c>
      <c r="O28" s="5" t="s">
        <v>79</v>
      </c>
      <c r="P28" s="5" t="s">
        <v>79</v>
      </c>
      <c r="Q28" s="5" t="s">
        <v>79</v>
      </c>
      <c r="R28" s="5" t="s">
        <v>79</v>
      </c>
      <c r="S28" s="4" t="s">
        <v>1201</v>
      </c>
    </row>
    <row r="29" spans="1:19">
      <c r="A29" s="4" t="s">
        <v>1202</v>
      </c>
      <c r="B29" s="4" t="s">
        <v>1203</v>
      </c>
      <c r="C29" s="4" t="s">
        <v>1204</v>
      </c>
      <c r="D29" s="5" t="s">
        <v>79</v>
      </c>
      <c r="E29" s="5" t="s">
        <v>79</v>
      </c>
      <c r="F29" s="5" t="s">
        <v>79</v>
      </c>
      <c r="G29" s="5" t="s">
        <v>79</v>
      </c>
      <c r="H29" s="5" t="s">
        <v>79</v>
      </c>
      <c r="I29" s="4" t="s">
        <v>1205</v>
      </c>
      <c r="J29" s="4" t="s">
        <v>1206</v>
      </c>
      <c r="K29" s="4" t="s">
        <v>1207</v>
      </c>
      <c r="O29" s="4" t="s">
        <v>1208</v>
      </c>
      <c r="P29" s="4" t="s">
        <v>1209</v>
      </c>
      <c r="Q29" s="4" t="s">
        <v>1210</v>
      </c>
      <c r="R29" s="5" t="s">
        <v>79</v>
      </c>
      <c r="S29" s="4" t="s">
        <v>1211</v>
      </c>
    </row>
    <row r="30" spans="1:19">
      <c r="A30" s="3" t="s">
        <v>1212</v>
      </c>
      <c r="B30" s="4" t="s">
        <v>1213</v>
      </c>
      <c r="C30" s="4" t="s">
        <v>1214</v>
      </c>
      <c r="D30" s="5" t="s">
        <v>79</v>
      </c>
      <c r="E30" s="4" t="s">
        <v>510</v>
      </c>
      <c r="F30" s="4" t="s">
        <v>510</v>
      </c>
      <c r="G30" s="4" t="s">
        <v>510</v>
      </c>
      <c r="H30" s="5" t="s">
        <v>79</v>
      </c>
      <c r="I30" s="4" t="s">
        <v>1205</v>
      </c>
      <c r="J30" s="4" t="s">
        <v>1206</v>
      </c>
      <c r="K30" s="4" t="s">
        <v>1207</v>
      </c>
      <c r="O30" s="4" t="s">
        <v>1208</v>
      </c>
      <c r="P30" s="4" t="s">
        <v>1209</v>
      </c>
      <c r="Q30" s="4" t="s">
        <v>1210</v>
      </c>
      <c r="R30" s="5" t="s">
        <v>79</v>
      </c>
      <c r="S30" s="4" t="s">
        <v>1215</v>
      </c>
    </row>
    <row r="31" spans="1:19">
      <c r="A31" s="3" t="s">
        <v>1216</v>
      </c>
      <c r="B31" s="5" t="s">
        <v>1217</v>
      </c>
      <c r="C31" s="5" t="s">
        <v>1218</v>
      </c>
      <c r="D31" s="5" t="s">
        <v>79</v>
      </c>
      <c r="E31" s="5" t="s">
        <v>1219</v>
      </c>
      <c r="F31" s="5" t="s">
        <v>1219</v>
      </c>
      <c r="G31" s="5" t="s">
        <v>1219</v>
      </c>
      <c r="H31" s="5" t="s">
        <v>79</v>
      </c>
      <c r="I31" s="4" t="s">
        <v>1220</v>
      </c>
      <c r="J31" s="4" t="s">
        <v>1221</v>
      </c>
      <c r="K31" s="5" t="s">
        <v>1222</v>
      </c>
      <c r="L31" s="5" t="s">
        <v>79</v>
      </c>
      <c r="M31" s="5" t="s">
        <v>1223</v>
      </c>
      <c r="N31" s="5" t="s">
        <v>1224</v>
      </c>
      <c r="O31" s="5" t="s">
        <v>1225</v>
      </c>
      <c r="P31" s="5" t="s">
        <v>1226</v>
      </c>
      <c r="Q31" s="5" t="s">
        <v>1227</v>
      </c>
      <c r="R31" s="5" t="s">
        <v>79</v>
      </c>
      <c r="S31" s="4" t="s">
        <v>1228</v>
      </c>
    </row>
    <row r="32" spans="1:19">
      <c r="A32" s="3" t="s">
        <v>1229</v>
      </c>
      <c r="L32" s="5" t="s">
        <v>79</v>
      </c>
      <c r="M32" s="5" t="s">
        <v>79</v>
      </c>
      <c r="N32" s="5" t="s">
        <v>79</v>
      </c>
      <c r="O32" s="4" t="s">
        <v>1230</v>
      </c>
      <c r="P32" s="4" t="s">
        <v>1231</v>
      </c>
      <c r="Q32" s="4" t="s">
        <v>1232</v>
      </c>
      <c r="R32" s="5" t="s">
        <v>79</v>
      </c>
      <c r="S32" s="5" t="s">
        <v>79</v>
      </c>
    </row>
    <row r="33" spans="1:19">
      <c r="A33" s="3" t="s">
        <v>1233</v>
      </c>
      <c r="B33" s="5" t="s">
        <v>1234</v>
      </c>
      <c r="C33" s="4" t="s">
        <v>1235</v>
      </c>
      <c r="D33" s="5" t="s">
        <v>1236</v>
      </c>
      <c r="E33" s="5" t="s">
        <v>1237</v>
      </c>
      <c r="F33" s="4" t="s">
        <v>1238</v>
      </c>
      <c r="G33" s="5" t="s">
        <v>1239</v>
      </c>
      <c r="H33" s="5" t="s">
        <v>1240</v>
      </c>
      <c r="I33" s="4" t="s">
        <v>1241</v>
      </c>
      <c r="J33" s="4" t="s">
        <v>1242</v>
      </c>
      <c r="K33" s="4" t="s">
        <v>1243</v>
      </c>
      <c r="L33" s="4" t="s">
        <v>1244</v>
      </c>
      <c r="M33" s="4" t="s">
        <v>1245</v>
      </c>
      <c r="N33" s="4" t="s">
        <v>1246</v>
      </c>
      <c r="O33" s="4" t="s">
        <v>216</v>
      </c>
      <c r="P33" s="4" t="s">
        <v>1247</v>
      </c>
      <c r="Q33" s="5" t="s">
        <v>1248</v>
      </c>
      <c r="R33" s="5" t="s">
        <v>1249</v>
      </c>
      <c r="S33" s="4" t="s">
        <v>1250</v>
      </c>
    </row>
    <row r="34" spans="1:19">
      <c r="A34" s="4" t="s">
        <v>1251</v>
      </c>
      <c r="B34" s="4" t="s">
        <v>1252</v>
      </c>
      <c r="C34" s="4" t="s">
        <v>1252</v>
      </c>
      <c r="D34" s="4" t="s">
        <v>1252</v>
      </c>
      <c r="E34" s="4" t="s">
        <v>1253</v>
      </c>
      <c r="F34" s="4" t="s">
        <v>1253</v>
      </c>
      <c r="G34" s="4" t="s">
        <v>1253</v>
      </c>
      <c r="H34" s="4" t="s">
        <v>1253</v>
      </c>
      <c r="I34" s="4" t="s">
        <v>1254</v>
      </c>
      <c r="J34" s="4" t="s">
        <v>44</v>
      </c>
      <c r="K34" s="4" t="s">
        <v>1254</v>
      </c>
      <c r="L34" s="4" t="s">
        <v>1254</v>
      </c>
      <c r="M34" s="4" t="s">
        <v>1255</v>
      </c>
      <c r="N34" s="4" t="s">
        <v>45</v>
      </c>
      <c r="O34" s="4" t="s">
        <v>47</v>
      </c>
      <c r="P34" s="4" t="s">
        <v>47</v>
      </c>
      <c r="Q34" s="4" t="s">
        <v>48</v>
      </c>
      <c r="R34" s="4" t="s">
        <v>49</v>
      </c>
      <c r="S34" s="4" t="s">
        <v>1256</v>
      </c>
    </row>
    <row r="35" spans="1:19">
      <c r="A35" s="3" t="s">
        <v>1257</v>
      </c>
      <c r="B35" s="4" t="s">
        <v>1258</v>
      </c>
      <c r="C35" s="4" t="s">
        <v>1259</v>
      </c>
      <c r="D35" s="4" t="s">
        <v>1260</v>
      </c>
      <c r="E35" s="4" t="s">
        <v>1252</v>
      </c>
      <c r="F35" s="4" t="s">
        <v>1261</v>
      </c>
      <c r="G35" s="4" t="s">
        <v>1262</v>
      </c>
      <c r="H35" s="4" t="s">
        <v>1263</v>
      </c>
      <c r="I35" s="4" t="s">
        <v>1253</v>
      </c>
      <c r="J35" s="4" t="s">
        <v>42</v>
      </c>
      <c r="K35" s="4" t="s">
        <v>1264</v>
      </c>
      <c r="L35" s="4" t="s">
        <v>1265</v>
      </c>
      <c r="M35" s="4" t="s">
        <v>1254</v>
      </c>
      <c r="N35" s="4" t="s">
        <v>1266</v>
      </c>
      <c r="O35" s="4" t="s">
        <v>1255</v>
      </c>
      <c r="P35" s="4" t="s">
        <v>46</v>
      </c>
      <c r="Q35" s="4" t="s">
        <v>47</v>
      </c>
      <c r="R35" s="4" t="s">
        <v>48</v>
      </c>
      <c r="S35" s="4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sqref="A1:XFD1048576"/>
    </sheetView>
  </sheetViews>
  <sheetFormatPr defaultColWidth="81.7109375" defaultRowHeight="15"/>
  <cols>
    <col min="1" max="1" width="29.28515625" bestFit="1" customWidth="1"/>
    <col min="2" max="11" width="14.28515625" bestFit="1" customWidth="1"/>
  </cols>
  <sheetData>
    <row r="1" spans="1:11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43100</v>
      </c>
      <c r="H1" s="2">
        <v>42735</v>
      </c>
      <c r="I1" s="2">
        <v>42369</v>
      </c>
      <c r="J1" s="2">
        <v>42004</v>
      </c>
      <c r="K1" s="2">
        <v>41639</v>
      </c>
    </row>
    <row r="2" spans="1:11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33</v>
      </c>
      <c r="B3" s="4" t="s">
        <v>37</v>
      </c>
      <c r="C3" s="4" t="s">
        <v>41</v>
      </c>
      <c r="D3" s="4" t="s">
        <v>44</v>
      </c>
      <c r="E3" s="4" t="s">
        <v>45</v>
      </c>
      <c r="F3" s="4" t="s">
        <v>47</v>
      </c>
      <c r="G3" s="4" t="s">
        <v>44</v>
      </c>
      <c r="H3" s="4" t="s">
        <v>45</v>
      </c>
      <c r="I3" s="4" t="s">
        <v>47</v>
      </c>
      <c r="J3" s="4" t="s">
        <v>48</v>
      </c>
      <c r="K3" s="4" t="s">
        <v>49</v>
      </c>
    </row>
    <row r="4" spans="1:11">
      <c r="A4" s="4" t="s">
        <v>50</v>
      </c>
      <c r="B4" s="4" t="s">
        <v>54</v>
      </c>
      <c r="C4" s="4" t="s">
        <v>58</v>
      </c>
      <c r="D4" s="4" t="s">
        <v>61</v>
      </c>
      <c r="E4" s="4" t="s">
        <v>62</v>
      </c>
      <c r="F4" s="4" t="s">
        <v>64</v>
      </c>
      <c r="G4" s="4" t="s">
        <v>61</v>
      </c>
      <c r="H4" s="4" t="s">
        <v>62</v>
      </c>
      <c r="I4" s="4" t="s">
        <v>64</v>
      </c>
      <c r="J4" s="4" t="s">
        <v>65</v>
      </c>
      <c r="K4" s="4" t="s">
        <v>66</v>
      </c>
    </row>
    <row r="5" spans="1:11">
      <c r="A5" s="4" t="s">
        <v>67</v>
      </c>
      <c r="B5" s="4" t="s">
        <v>71</v>
      </c>
      <c r="C5" s="4" t="s">
        <v>75</v>
      </c>
      <c r="D5" s="4" t="s">
        <v>78</v>
      </c>
      <c r="E5" s="5" t="s">
        <v>79</v>
      </c>
      <c r="F5" s="5" t="s">
        <v>79</v>
      </c>
      <c r="G5" s="4" t="s">
        <v>78</v>
      </c>
      <c r="H5" s="5" t="s">
        <v>79</v>
      </c>
      <c r="I5" s="5" t="s">
        <v>79</v>
      </c>
      <c r="J5" s="5" t="s">
        <v>79</v>
      </c>
      <c r="K5" s="5" t="s">
        <v>79</v>
      </c>
    </row>
    <row r="6" spans="1:11">
      <c r="A6" s="4" t="s">
        <v>80</v>
      </c>
      <c r="B6" s="4" t="s">
        <v>84</v>
      </c>
      <c r="C6" s="4" t="s">
        <v>88</v>
      </c>
      <c r="D6" s="4" t="s">
        <v>91</v>
      </c>
      <c r="E6" s="5" t="s">
        <v>79</v>
      </c>
      <c r="F6" s="5" t="s">
        <v>79</v>
      </c>
      <c r="G6" s="4" t="s">
        <v>91</v>
      </c>
      <c r="H6" s="5" t="s">
        <v>79</v>
      </c>
      <c r="I6" s="5" t="s">
        <v>79</v>
      </c>
      <c r="J6" s="4" t="s">
        <v>65</v>
      </c>
      <c r="K6" s="4" t="s">
        <v>66</v>
      </c>
    </row>
    <row r="7" spans="1:11">
      <c r="A7" s="4" t="s">
        <v>92</v>
      </c>
      <c r="B7" s="4" t="s">
        <v>96</v>
      </c>
      <c r="C7" s="4" t="s">
        <v>100</v>
      </c>
      <c r="D7" s="4" t="s">
        <v>103</v>
      </c>
      <c r="E7" s="4" t="s">
        <v>104</v>
      </c>
      <c r="F7" s="4" t="s">
        <v>106</v>
      </c>
      <c r="G7" s="4" t="s">
        <v>103</v>
      </c>
      <c r="H7" s="4" t="s">
        <v>104</v>
      </c>
      <c r="I7" s="4" t="s">
        <v>106</v>
      </c>
      <c r="J7" s="4" t="s">
        <v>107</v>
      </c>
      <c r="K7" s="4" t="s">
        <v>108</v>
      </c>
    </row>
    <row r="8" spans="1:11">
      <c r="A8" s="4" t="s">
        <v>109</v>
      </c>
      <c r="B8" s="4" t="s">
        <v>113</v>
      </c>
      <c r="C8" s="4" t="s">
        <v>117</v>
      </c>
      <c r="D8" s="4" t="s">
        <v>120</v>
      </c>
      <c r="E8" s="4" t="s">
        <v>121</v>
      </c>
      <c r="F8" s="4" t="s">
        <v>123</v>
      </c>
      <c r="G8" s="4" t="s">
        <v>120</v>
      </c>
      <c r="H8" s="4" t="s">
        <v>121</v>
      </c>
      <c r="I8" s="4" t="s">
        <v>123</v>
      </c>
      <c r="J8" s="4" t="s">
        <v>124</v>
      </c>
      <c r="K8" s="4" t="s">
        <v>125</v>
      </c>
    </row>
    <row r="9" spans="1:11">
      <c r="A9" s="4" t="s">
        <v>126</v>
      </c>
      <c r="B9" s="5" t="s">
        <v>79</v>
      </c>
      <c r="C9" s="4" t="s">
        <v>130</v>
      </c>
      <c r="D9" s="5" t="s">
        <v>79</v>
      </c>
      <c r="E9" s="5" t="s">
        <v>79</v>
      </c>
      <c r="F9" s="5" t="s">
        <v>79</v>
      </c>
      <c r="G9" s="4"/>
      <c r="H9" s="4"/>
      <c r="I9" s="4"/>
      <c r="J9" s="4"/>
      <c r="K9" s="4"/>
    </row>
    <row r="10" spans="1:11">
      <c r="A10" s="4" t="s">
        <v>131</v>
      </c>
      <c r="B10" s="4" t="s">
        <v>113</v>
      </c>
      <c r="C10" s="4" t="s">
        <v>135</v>
      </c>
      <c r="D10" s="4" t="s">
        <v>120</v>
      </c>
      <c r="E10" s="4" t="s">
        <v>121</v>
      </c>
      <c r="F10" s="4" t="s">
        <v>123</v>
      </c>
      <c r="G10" s="4" t="s">
        <v>120</v>
      </c>
      <c r="H10" s="4" t="s">
        <v>121</v>
      </c>
      <c r="I10" s="4" t="s">
        <v>123</v>
      </c>
      <c r="J10" s="4" t="s">
        <v>124</v>
      </c>
      <c r="K10" s="4" t="s">
        <v>125</v>
      </c>
    </row>
    <row r="11" spans="1:11">
      <c r="A11" s="4" t="s">
        <v>136</v>
      </c>
      <c r="B11" s="4" t="s">
        <v>139</v>
      </c>
      <c r="C11" s="4" t="s">
        <v>143</v>
      </c>
      <c r="D11" s="4" t="s">
        <v>146</v>
      </c>
      <c r="E11" s="4" t="s">
        <v>147</v>
      </c>
      <c r="F11" s="4" t="s">
        <v>149</v>
      </c>
      <c r="G11" s="4" t="s">
        <v>146</v>
      </c>
      <c r="H11" s="4" t="s">
        <v>147</v>
      </c>
      <c r="I11" s="4" t="s">
        <v>149</v>
      </c>
      <c r="J11" s="4" t="s">
        <v>150</v>
      </c>
      <c r="K11" s="4" t="s">
        <v>151</v>
      </c>
    </row>
    <row r="12" spans="1:11">
      <c r="A12" s="4" t="s">
        <v>152</v>
      </c>
      <c r="B12" s="4" t="s">
        <v>156</v>
      </c>
      <c r="C12" s="4" t="s">
        <v>160</v>
      </c>
      <c r="D12" s="4" t="s">
        <v>163</v>
      </c>
      <c r="E12" s="4" t="s">
        <v>164</v>
      </c>
      <c r="F12" s="4" t="s">
        <v>166</v>
      </c>
      <c r="G12" s="4" t="s">
        <v>163</v>
      </c>
      <c r="H12" s="4" t="s">
        <v>164</v>
      </c>
      <c r="I12" s="4" t="s">
        <v>166</v>
      </c>
      <c r="J12" s="4" t="s">
        <v>167</v>
      </c>
      <c r="K12" s="4" t="s">
        <v>168</v>
      </c>
    </row>
    <row r="13" spans="1:11">
      <c r="A13" s="3" t="s">
        <v>2</v>
      </c>
      <c r="B13" s="4" t="s">
        <v>172</v>
      </c>
      <c r="C13" s="4" t="s">
        <v>175</v>
      </c>
      <c r="D13" s="4" t="s">
        <v>178</v>
      </c>
      <c r="E13" s="4" t="s">
        <v>179</v>
      </c>
      <c r="F13" s="4" t="s">
        <v>181</v>
      </c>
      <c r="G13" s="4" t="s">
        <v>178</v>
      </c>
      <c r="H13" s="4" t="s">
        <v>179</v>
      </c>
      <c r="I13" s="4" t="s">
        <v>181</v>
      </c>
      <c r="J13" s="4" t="s">
        <v>182</v>
      </c>
      <c r="K13" s="4" t="s">
        <v>183</v>
      </c>
    </row>
    <row r="14" spans="1:11">
      <c r="A14" s="3" t="s">
        <v>184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">
        <v>185</v>
      </c>
      <c r="B15" s="5" t="s">
        <v>79</v>
      </c>
      <c r="C15" s="4" t="s">
        <v>186</v>
      </c>
      <c r="D15" s="4" t="s">
        <v>189</v>
      </c>
      <c r="E15" s="4" t="s">
        <v>190</v>
      </c>
      <c r="F15" s="5" t="s">
        <v>79</v>
      </c>
      <c r="G15" s="4" t="s">
        <v>189</v>
      </c>
      <c r="H15" s="4" t="s">
        <v>190</v>
      </c>
      <c r="I15" s="5" t="s">
        <v>79</v>
      </c>
      <c r="J15" s="5" t="s">
        <v>79</v>
      </c>
      <c r="K15" s="5" t="s">
        <v>79</v>
      </c>
    </row>
    <row r="16" spans="1:11">
      <c r="A16" s="4" t="s">
        <v>191</v>
      </c>
      <c r="B16" s="4" t="s">
        <v>193</v>
      </c>
      <c r="C16" s="5" t="s">
        <v>79</v>
      </c>
      <c r="D16" s="5" t="s">
        <v>79</v>
      </c>
      <c r="E16" s="4" t="s">
        <v>195</v>
      </c>
      <c r="F16" s="4" t="s">
        <v>197</v>
      </c>
      <c r="G16" s="5" t="s">
        <v>79</v>
      </c>
      <c r="H16" s="4" t="s">
        <v>195</v>
      </c>
      <c r="I16" s="4" t="s">
        <v>197</v>
      </c>
      <c r="J16" s="4" t="s">
        <v>198</v>
      </c>
      <c r="K16" s="4" t="s">
        <v>199</v>
      </c>
    </row>
    <row r="17" spans="1:11">
      <c r="A17" s="4" t="s">
        <v>200</v>
      </c>
      <c r="B17" s="4" t="s">
        <v>204</v>
      </c>
      <c r="C17" s="4" t="s">
        <v>208</v>
      </c>
      <c r="D17" s="4" t="s">
        <v>211</v>
      </c>
      <c r="E17" s="4" t="s">
        <v>212</v>
      </c>
      <c r="F17" s="4" t="s">
        <v>214</v>
      </c>
      <c r="G17" s="4" t="s">
        <v>211</v>
      </c>
      <c r="H17" s="4" t="s">
        <v>212</v>
      </c>
      <c r="I17" s="4" t="s">
        <v>214</v>
      </c>
      <c r="J17" s="4" t="s">
        <v>215</v>
      </c>
      <c r="K17" s="4" t="s">
        <v>216</v>
      </c>
    </row>
    <row r="18" spans="1:11">
      <c r="A18" s="4" t="s">
        <v>217</v>
      </c>
      <c r="B18" s="4" t="s">
        <v>221</v>
      </c>
      <c r="C18" s="4" t="s">
        <v>224</v>
      </c>
      <c r="D18" s="4" t="s">
        <v>227</v>
      </c>
      <c r="E18" s="4" t="s">
        <v>228</v>
      </c>
      <c r="F18" s="4" t="s">
        <v>230</v>
      </c>
      <c r="G18" s="4" t="s">
        <v>227</v>
      </c>
      <c r="H18" s="4" t="s">
        <v>228</v>
      </c>
      <c r="I18" s="4" t="s">
        <v>230</v>
      </c>
      <c r="J18" s="4" t="s">
        <v>231</v>
      </c>
      <c r="K18" s="4" t="s">
        <v>232</v>
      </c>
    </row>
    <row r="19" spans="1:11">
      <c r="A19" s="4" t="s">
        <v>233</v>
      </c>
      <c r="B19" s="4" t="s">
        <v>237</v>
      </c>
      <c r="C19" s="4" t="s">
        <v>241</v>
      </c>
      <c r="D19" s="4" t="s">
        <v>244</v>
      </c>
      <c r="E19" s="4" t="s">
        <v>245</v>
      </c>
      <c r="F19" s="4" t="s">
        <v>247</v>
      </c>
      <c r="G19" s="4" t="s">
        <v>244</v>
      </c>
      <c r="H19" s="4" t="s">
        <v>245</v>
      </c>
      <c r="I19" s="4" t="s">
        <v>247</v>
      </c>
      <c r="J19" s="4" t="s">
        <v>248</v>
      </c>
      <c r="K19" s="4" t="s">
        <v>249</v>
      </c>
    </row>
    <row r="20" spans="1:11">
      <c r="A20" s="4" t="s">
        <v>250</v>
      </c>
      <c r="B20" s="4" t="s">
        <v>254</v>
      </c>
      <c r="C20" s="4" t="s">
        <v>258</v>
      </c>
      <c r="D20" s="4" t="s">
        <v>261</v>
      </c>
      <c r="E20" s="4" t="s">
        <v>262</v>
      </c>
      <c r="F20" s="4" t="s">
        <v>264</v>
      </c>
      <c r="G20" s="4" t="s">
        <v>261</v>
      </c>
      <c r="H20" s="4" t="s">
        <v>262</v>
      </c>
      <c r="I20" s="4" t="s">
        <v>264</v>
      </c>
      <c r="J20" s="4" t="s">
        <v>265</v>
      </c>
      <c r="K20" s="4" t="s">
        <v>266</v>
      </c>
    </row>
    <row r="21" spans="1:11">
      <c r="A21" s="4" t="s">
        <v>269</v>
      </c>
      <c r="B21" s="5" t="s">
        <v>79</v>
      </c>
      <c r="C21" s="4">
        <v>5200.16</v>
      </c>
      <c r="D21" s="4" t="s">
        <v>272</v>
      </c>
      <c r="E21" s="4" t="s">
        <v>273</v>
      </c>
      <c r="F21" s="4" t="s">
        <v>275</v>
      </c>
      <c r="G21" s="4" t="s">
        <v>272</v>
      </c>
      <c r="H21" s="4" t="s">
        <v>273</v>
      </c>
      <c r="I21" s="4" t="s">
        <v>275</v>
      </c>
      <c r="J21" s="5" t="s">
        <v>79</v>
      </c>
      <c r="K21" s="5" t="s">
        <v>79</v>
      </c>
    </row>
    <row r="22" spans="1:11">
      <c r="A22" s="4" t="s">
        <v>276</v>
      </c>
      <c r="B22" s="4" t="s">
        <v>280</v>
      </c>
      <c r="C22" s="4" t="s">
        <v>284</v>
      </c>
      <c r="D22" s="4" t="s">
        <v>287</v>
      </c>
      <c r="E22" s="4" t="s">
        <v>288</v>
      </c>
      <c r="F22" s="4" t="s">
        <v>290</v>
      </c>
      <c r="G22" s="4" t="s">
        <v>287</v>
      </c>
      <c r="H22" s="4" t="s">
        <v>288</v>
      </c>
      <c r="I22" s="4" t="s">
        <v>290</v>
      </c>
      <c r="J22" s="4" t="s">
        <v>291</v>
      </c>
      <c r="K22" s="4" t="s">
        <v>241</v>
      </c>
    </row>
    <row r="23" spans="1:11">
      <c r="A23" s="4" t="s">
        <v>292</v>
      </c>
      <c r="B23" s="4" t="s">
        <v>296</v>
      </c>
      <c r="C23" s="4" t="s">
        <v>300</v>
      </c>
      <c r="D23" s="4" t="s">
        <v>303</v>
      </c>
      <c r="E23" s="4" t="s">
        <v>304</v>
      </c>
      <c r="F23" s="4" t="s">
        <v>306</v>
      </c>
      <c r="G23" s="4" t="s">
        <v>303</v>
      </c>
      <c r="H23" s="4" t="s">
        <v>304</v>
      </c>
      <c r="I23" s="4" t="s">
        <v>306</v>
      </c>
      <c r="J23" s="4" t="s">
        <v>307</v>
      </c>
      <c r="K23" s="4" t="s">
        <v>308</v>
      </c>
    </row>
    <row r="24" spans="1:11">
      <c r="A24" s="3" t="s">
        <v>309</v>
      </c>
      <c r="B24" s="4" t="s">
        <v>312</v>
      </c>
      <c r="C24" s="4" t="s">
        <v>316</v>
      </c>
      <c r="D24" s="4" t="s">
        <v>319</v>
      </c>
      <c r="E24" s="4" t="s">
        <v>320</v>
      </c>
      <c r="F24" s="4" t="s">
        <v>322</v>
      </c>
      <c r="G24" s="4" t="s">
        <v>319</v>
      </c>
      <c r="H24" s="4" t="s">
        <v>320</v>
      </c>
      <c r="I24" s="4" t="s">
        <v>322</v>
      </c>
      <c r="J24" s="4" t="s">
        <v>323</v>
      </c>
      <c r="K24" s="4" t="s">
        <v>324</v>
      </c>
    </row>
    <row r="25" spans="1:11">
      <c r="A25" s="3" t="s">
        <v>325</v>
      </c>
      <c r="B25" s="4" t="s">
        <v>329</v>
      </c>
      <c r="C25" s="4" t="s">
        <v>333</v>
      </c>
      <c r="D25" s="4" t="s">
        <v>336</v>
      </c>
      <c r="E25" s="4" t="s">
        <v>337</v>
      </c>
      <c r="F25" s="4" t="s">
        <v>339</v>
      </c>
      <c r="G25" s="4" t="s">
        <v>336</v>
      </c>
      <c r="H25" s="4" t="s">
        <v>337</v>
      </c>
      <c r="I25" s="4" t="s">
        <v>339</v>
      </c>
      <c r="J25" s="4" t="s">
        <v>340</v>
      </c>
      <c r="K25" s="4" t="s">
        <v>341</v>
      </c>
    </row>
    <row r="26" spans="1:11">
      <c r="A26" s="3" t="s">
        <v>342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345</v>
      </c>
      <c r="B27" s="4" t="s">
        <v>349</v>
      </c>
      <c r="C27" s="4" t="s">
        <v>353</v>
      </c>
      <c r="D27" s="4" t="s">
        <v>356</v>
      </c>
      <c r="E27" s="4" t="s">
        <v>357</v>
      </c>
      <c r="F27" s="4" t="s">
        <v>359</v>
      </c>
      <c r="G27" s="4" t="s">
        <v>356</v>
      </c>
      <c r="H27" s="4" t="s">
        <v>357</v>
      </c>
      <c r="I27" s="4" t="s">
        <v>359</v>
      </c>
      <c r="J27" s="4" t="s">
        <v>360</v>
      </c>
      <c r="K27" s="4" t="s">
        <v>361</v>
      </c>
    </row>
    <row r="28" spans="1:11">
      <c r="A28" s="4" t="s">
        <v>362</v>
      </c>
      <c r="B28" s="4" t="s">
        <v>349</v>
      </c>
      <c r="C28" s="4" t="s">
        <v>353</v>
      </c>
      <c r="D28" s="4" t="s">
        <v>356</v>
      </c>
      <c r="E28" s="5" t="s">
        <v>79</v>
      </c>
      <c r="F28" s="5" t="s">
        <v>79</v>
      </c>
      <c r="G28" s="4" t="s">
        <v>356</v>
      </c>
      <c r="H28" s="5" t="s">
        <v>79</v>
      </c>
      <c r="I28" s="5" t="s">
        <v>79</v>
      </c>
      <c r="J28" s="4" t="s">
        <v>360</v>
      </c>
      <c r="K28" s="4" t="s">
        <v>361</v>
      </c>
    </row>
    <row r="29" spans="1:11">
      <c r="A29" s="4" t="s">
        <v>363</v>
      </c>
      <c r="B29" s="4" t="s">
        <v>365</v>
      </c>
      <c r="C29" s="4" t="s">
        <v>369</v>
      </c>
      <c r="D29" s="4" t="s">
        <v>372</v>
      </c>
      <c r="E29" s="4" t="s">
        <v>373</v>
      </c>
      <c r="F29" s="4" t="s">
        <v>375</v>
      </c>
      <c r="G29" s="4" t="s">
        <v>372</v>
      </c>
      <c r="H29" s="4" t="s">
        <v>373</v>
      </c>
      <c r="I29" s="4" t="s">
        <v>375</v>
      </c>
      <c r="J29" s="4" t="s">
        <v>376</v>
      </c>
      <c r="K29" s="4" t="s">
        <v>377</v>
      </c>
    </row>
    <row r="30" spans="1:11">
      <c r="A30" s="4" t="s">
        <v>378</v>
      </c>
      <c r="B30" s="4" t="s">
        <v>382</v>
      </c>
      <c r="C30" s="4" t="s">
        <v>386</v>
      </c>
      <c r="D30" s="4" t="s">
        <v>389</v>
      </c>
      <c r="E30" s="4" t="s">
        <v>390</v>
      </c>
      <c r="F30" s="4" t="s">
        <v>392</v>
      </c>
      <c r="G30" s="4" t="s">
        <v>389</v>
      </c>
      <c r="H30" s="4" t="s">
        <v>390</v>
      </c>
      <c r="I30" s="4" t="s">
        <v>392</v>
      </c>
      <c r="J30" s="4" t="s">
        <v>393</v>
      </c>
      <c r="K30" s="4" t="s">
        <v>394</v>
      </c>
    </row>
    <row r="31" spans="1:11">
      <c r="A31" s="4" t="s">
        <v>395</v>
      </c>
      <c r="B31" s="4" t="s">
        <v>399</v>
      </c>
      <c r="C31" s="4" t="s">
        <v>403</v>
      </c>
      <c r="D31" s="4" t="s">
        <v>406</v>
      </c>
      <c r="E31" s="4" t="s">
        <v>407</v>
      </c>
      <c r="F31" s="4" t="s">
        <v>409</v>
      </c>
      <c r="G31" s="4" t="s">
        <v>406</v>
      </c>
      <c r="H31" s="4" t="s">
        <v>407</v>
      </c>
      <c r="I31" s="4" t="s">
        <v>409</v>
      </c>
      <c r="J31" s="4" t="s">
        <v>410</v>
      </c>
      <c r="K31" s="4" t="s">
        <v>411</v>
      </c>
    </row>
    <row r="32" spans="1:11">
      <c r="A32" s="4" t="s">
        <v>412</v>
      </c>
      <c r="B32" s="4" t="s">
        <v>416</v>
      </c>
      <c r="C32" s="4" t="s">
        <v>420</v>
      </c>
      <c r="D32" s="4" t="s">
        <v>423</v>
      </c>
      <c r="E32" s="4" t="s">
        <v>424</v>
      </c>
      <c r="F32" s="4" t="s">
        <v>426</v>
      </c>
      <c r="G32" s="4" t="s">
        <v>423</v>
      </c>
      <c r="H32" s="4" t="s">
        <v>424</v>
      </c>
      <c r="I32" s="4" t="s">
        <v>426</v>
      </c>
      <c r="J32" s="4" t="s">
        <v>427</v>
      </c>
      <c r="K32" s="4" t="s">
        <v>114</v>
      </c>
    </row>
    <row r="33" spans="1:11">
      <c r="A33" s="4" t="s">
        <v>428</v>
      </c>
      <c r="B33" s="4" t="s">
        <v>416</v>
      </c>
      <c r="C33" s="4" t="s">
        <v>420</v>
      </c>
      <c r="D33" s="4" t="s">
        <v>423</v>
      </c>
      <c r="E33" s="4" t="s">
        <v>424</v>
      </c>
      <c r="F33" s="4" t="s">
        <v>426</v>
      </c>
      <c r="G33" s="4" t="s">
        <v>423</v>
      </c>
      <c r="H33" s="4" t="s">
        <v>424</v>
      </c>
      <c r="I33" s="4" t="s">
        <v>426</v>
      </c>
      <c r="J33" s="4" t="s">
        <v>427</v>
      </c>
      <c r="K33" s="4" t="s">
        <v>114</v>
      </c>
    </row>
    <row r="34" spans="1:11">
      <c r="A34" s="3" t="s">
        <v>4</v>
      </c>
      <c r="B34" s="4" t="s">
        <v>432</v>
      </c>
      <c r="C34" s="4" t="s">
        <v>436</v>
      </c>
      <c r="D34" s="4" t="s">
        <v>85</v>
      </c>
      <c r="E34" s="4" t="s">
        <v>439</v>
      </c>
      <c r="F34" s="4" t="s">
        <v>441</v>
      </c>
      <c r="G34" s="4" t="s">
        <v>85</v>
      </c>
      <c r="H34" s="4" t="s">
        <v>439</v>
      </c>
      <c r="I34" s="4" t="s">
        <v>441</v>
      </c>
      <c r="J34" s="4" t="s">
        <v>442</v>
      </c>
      <c r="K34" s="4" t="s">
        <v>443</v>
      </c>
    </row>
    <row r="35" spans="1:11">
      <c r="A35" s="3" t="s">
        <v>444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 t="s">
        <v>445</v>
      </c>
      <c r="B36" s="4" t="s">
        <v>449</v>
      </c>
      <c r="C36" s="4" t="s">
        <v>453</v>
      </c>
      <c r="D36" s="4" t="s">
        <v>456</v>
      </c>
      <c r="E36" s="4" t="s">
        <v>457</v>
      </c>
      <c r="F36" s="4" t="s">
        <v>459</v>
      </c>
      <c r="G36" s="4" t="s">
        <v>456</v>
      </c>
      <c r="H36" s="4" t="s">
        <v>457</v>
      </c>
      <c r="I36" s="4" t="s">
        <v>459</v>
      </c>
      <c r="J36" s="4" t="s">
        <v>460</v>
      </c>
      <c r="K36" s="4" t="s">
        <v>461</v>
      </c>
    </row>
    <row r="37" spans="1:11">
      <c r="A37" s="4" t="s">
        <v>462</v>
      </c>
      <c r="B37" s="4" t="s">
        <v>466</v>
      </c>
      <c r="C37" s="4" t="s">
        <v>470</v>
      </c>
      <c r="D37" s="4" t="s">
        <v>473</v>
      </c>
      <c r="E37" s="5" t="s">
        <v>79</v>
      </c>
      <c r="F37" s="5" t="s">
        <v>79</v>
      </c>
      <c r="G37" s="4" t="s">
        <v>473</v>
      </c>
      <c r="H37" s="5" t="s">
        <v>79</v>
      </c>
      <c r="I37" s="5" t="s">
        <v>79</v>
      </c>
      <c r="J37" s="5" t="s">
        <v>79</v>
      </c>
      <c r="K37" s="5" t="s">
        <v>79</v>
      </c>
    </row>
    <row r="38" spans="1:11">
      <c r="A38" s="3" t="s">
        <v>11</v>
      </c>
      <c r="B38" s="4" t="s">
        <v>477</v>
      </c>
      <c r="C38" s="4" t="s">
        <v>481</v>
      </c>
      <c r="D38" s="4" t="s">
        <v>484</v>
      </c>
      <c r="E38" s="4" t="s">
        <v>457</v>
      </c>
      <c r="F38" s="4" t="s">
        <v>459</v>
      </c>
      <c r="G38" s="4" t="s">
        <v>484</v>
      </c>
      <c r="H38" s="4" t="s">
        <v>457</v>
      </c>
      <c r="I38" s="4" t="s">
        <v>459</v>
      </c>
      <c r="J38" s="4" t="s">
        <v>460</v>
      </c>
      <c r="K38" s="4" t="s">
        <v>461</v>
      </c>
    </row>
    <row r="39" spans="1:11">
      <c r="A39" s="3" t="s">
        <v>19</v>
      </c>
      <c r="B39" s="4" t="s">
        <v>488</v>
      </c>
      <c r="C39" s="4" t="s">
        <v>492</v>
      </c>
      <c r="D39" s="4" t="s">
        <v>495</v>
      </c>
      <c r="E39" s="4" t="s">
        <v>496</v>
      </c>
      <c r="F39" s="4" t="s">
        <v>498</v>
      </c>
      <c r="G39" s="4" t="s">
        <v>495</v>
      </c>
      <c r="H39" s="4" t="s">
        <v>496</v>
      </c>
      <c r="I39" s="4" t="s">
        <v>498</v>
      </c>
      <c r="J39" s="4" t="s">
        <v>499</v>
      </c>
      <c r="K39" s="4" t="s">
        <v>500</v>
      </c>
    </row>
    <row r="40" spans="1:11">
      <c r="A40" s="3" t="s">
        <v>501</v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 t="s">
        <v>502</v>
      </c>
      <c r="B41" s="4" t="s">
        <v>503</v>
      </c>
      <c r="C41" s="4" t="s">
        <v>503</v>
      </c>
      <c r="D41" s="4" t="s">
        <v>266</v>
      </c>
      <c r="E41" s="4" t="s">
        <v>266</v>
      </c>
      <c r="F41" s="4" t="s">
        <v>266</v>
      </c>
      <c r="G41" s="4" t="s">
        <v>266</v>
      </c>
      <c r="H41" s="4" t="s">
        <v>266</v>
      </c>
      <c r="I41" s="4" t="s">
        <v>266</v>
      </c>
      <c r="J41" s="4" t="s">
        <v>266</v>
      </c>
      <c r="K41" s="4" t="s">
        <v>266</v>
      </c>
    </row>
    <row r="42" spans="1:11">
      <c r="A42" s="4" t="s">
        <v>504</v>
      </c>
      <c r="B42" s="4" t="s">
        <v>505</v>
      </c>
      <c r="C42" s="4" t="s">
        <v>505</v>
      </c>
      <c r="D42" s="4" t="s">
        <v>506</v>
      </c>
      <c r="E42" s="4" t="s">
        <v>506</v>
      </c>
      <c r="F42" s="4" t="s">
        <v>506</v>
      </c>
      <c r="G42" s="4" t="s">
        <v>506</v>
      </c>
      <c r="H42" s="4" t="s">
        <v>506</v>
      </c>
      <c r="I42" s="4" t="s">
        <v>506</v>
      </c>
      <c r="J42" s="4" t="s">
        <v>506</v>
      </c>
      <c r="K42" s="4" t="s">
        <v>83</v>
      </c>
    </row>
    <row r="43" spans="1:11">
      <c r="A43" s="4" t="s">
        <v>509</v>
      </c>
      <c r="B43" s="4" t="s">
        <v>510</v>
      </c>
      <c r="C43" s="4" t="s">
        <v>510</v>
      </c>
      <c r="D43" s="4" t="s">
        <v>511</v>
      </c>
      <c r="E43" s="4" t="s">
        <v>511</v>
      </c>
      <c r="F43" s="4" t="s">
        <v>512</v>
      </c>
      <c r="G43" s="4" t="s">
        <v>511</v>
      </c>
      <c r="H43" s="4" t="s">
        <v>511</v>
      </c>
      <c r="I43" s="4" t="s">
        <v>512</v>
      </c>
      <c r="J43" s="4" t="s">
        <v>513</v>
      </c>
      <c r="K43" s="4" t="s">
        <v>514</v>
      </c>
    </row>
    <row r="44" spans="1:11">
      <c r="A44" s="4" t="s">
        <v>515</v>
      </c>
      <c r="B44" s="4" t="s">
        <v>519</v>
      </c>
      <c r="C44" s="4" t="s">
        <v>523</v>
      </c>
      <c r="D44" s="4" t="s">
        <v>526</v>
      </c>
      <c r="E44" s="4" t="s">
        <v>527</v>
      </c>
      <c r="F44" s="4" t="s">
        <v>529</v>
      </c>
      <c r="G44" s="4" t="s">
        <v>526</v>
      </c>
      <c r="H44" s="4" t="s">
        <v>527</v>
      </c>
      <c r="I44" s="4" t="s">
        <v>529</v>
      </c>
      <c r="J44" s="4" t="s">
        <v>530</v>
      </c>
      <c r="K44" s="4" t="s">
        <v>531</v>
      </c>
    </row>
    <row r="45" spans="1:11">
      <c r="A45" s="3" t="s">
        <v>532</v>
      </c>
      <c r="B45" s="4" t="s">
        <v>536</v>
      </c>
      <c r="C45" s="4" t="s">
        <v>540</v>
      </c>
      <c r="D45" s="4" t="s">
        <v>543</v>
      </c>
      <c r="E45" s="4" t="s">
        <v>544</v>
      </c>
      <c r="F45" s="4" t="s">
        <v>546</v>
      </c>
      <c r="G45" s="4" t="s">
        <v>543</v>
      </c>
      <c r="H45" s="4" t="s">
        <v>544</v>
      </c>
      <c r="I45" s="4" t="s">
        <v>546</v>
      </c>
      <c r="J45" s="4" t="s">
        <v>547</v>
      </c>
      <c r="K45" s="4" t="s">
        <v>548</v>
      </c>
    </row>
    <row r="46" spans="1:11">
      <c r="A46" s="4" t="s">
        <v>549</v>
      </c>
      <c r="G46" s="5" t="s">
        <v>79</v>
      </c>
      <c r="H46" s="5" t="s">
        <v>79</v>
      </c>
      <c r="I46" s="5" t="s">
        <v>79</v>
      </c>
      <c r="J46" s="5" t="s">
        <v>79</v>
      </c>
      <c r="K46" s="4" t="s">
        <v>550</v>
      </c>
    </row>
    <row r="47" spans="1:11">
      <c r="A47" s="3" t="s">
        <v>13</v>
      </c>
      <c r="B47" s="4" t="s">
        <v>536</v>
      </c>
      <c r="C47" s="4" t="s">
        <v>540</v>
      </c>
      <c r="D47" s="4" t="s">
        <v>543</v>
      </c>
      <c r="E47" s="4" t="s">
        <v>544</v>
      </c>
      <c r="F47" s="4" t="s">
        <v>546</v>
      </c>
      <c r="G47" s="4" t="s">
        <v>543</v>
      </c>
      <c r="H47" s="4" t="s">
        <v>544</v>
      </c>
      <c r="I47" s="4" t="s">
        <v>546</v>
      </c>
      <c r="J47" s="4" t="s">
        <v>547</v>
      </c>
      <c r="K47" s="4" t="s">
        <v>551</v>
      </c>
    </row>
    <row r="48" spans="1:11">
      <c r="A48" s="3" t="s">
        <v>552</v>
      </c>
      <c r="B48" s="4" t="s">
        <v>329</v>
      </c>
      <c r="C48" s="4" t="s">
        <v>333</v>
      </c>
      <c r="D48" s="4" t="s">
        <v>336</v>
      </c>
      <c r="E48" s="4" t="s">
        <v>337</v>
      </c>
      <c r="F48" s="4" t="s">
        <v>339</v>
      </c>
      <c r="G48" s="4" t="s">
        <v>336</v>
      </c>
      <c r="H48" s="4" t="s">
        <v>337</v>
      </c>
      <c r="I48" s="4" t="s">
        <v>339</v>
      </c>
      <c r="J48" s="4" t="s">
        <v>340</v>
      </c>
      <c r="K48" s="4" t="s"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34"/>
  <sheetViews>
    <sheetView workbookViewId="0">
      <selection activeCell="A16" sqref="A16"/>
    </sheetView>
  </sheetViews>
  <sheetFormatPr defaultColWidth="74.5703125" defaultRowHeight="15"/>
  <cols>
    <col min="1" max="1" width="47.7109375" bestFit="1" customWidth="1"/>
    <col min="2" max="8" width="14.28515625" bestFit="1" customWidth="1"/>
  </cols>
  <sheetData>
    <row r="1" spans="1:8">
      <c r="A1" s="1" t="s">
        <v>553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16</v>
      </c>
      <c r="B2" s="4" t="s">
        <v>556</v>
      </c>
      <c r="C2" s="4" t="s">
        <v>337</v>
      </c>
      <c r="D2" s="4" t="s">
        <v>563</v>
      </c>
      <c r="E2" s="4" t="s">
        <v>565</v>
      </c>
      <c r="F2" s="4" t="s">
        <v>567</v>
      </c>
      <c r="G2" s="4" t="s">
        <v>568</v>
      </c>
      <c r="H2" s="4" t="s">
        <v>569</v>
      </c>
    </row>
    <row r="3" spans="1:8">
      <c r="A3" s="4" t="s">
        <v>570</v>
      </c>
      <c r="B3" s="4" t="s">
        <v>556</v>
      </c>
      <c r="C3" s="4" t="s">
        <v>337</v>
      </c>
      <c r="D3" s="4" t="s">
        <v>563</v>
      </c>
      <c r="E3" s="4" t="s">
        <v>565</v>
      </c>
      <c r="F3" s="4" t="s">
        <v>567</v>
      </c>
      <c r="G3" s="4" t="s">
        <v>568</v>
      </c>
      <c r="H3" s="4" t="s">
        <v>569</v>
      </c>
    </row>
    <row r="4" spans="1:8">
      <c r="A4" s="3" t="s">
        <v>571</v>
      </c>
      <c r="B4" s="4" t="s">
        <v>575</v>
      </c>
      <c r="C4" s="4" t="s">
        <v>579</v>
      </c>
      <c r="D4" s="4" t="s">
        <v>583</v>
      </c>
      <c r="E4" s="4" t="s">
        <v>585</v>
      </c>
      <c r="F4" s="4" t="s">
        <v>587</v>
      </c>
      <c r="G4" s="4" t="s">
        <v>588</v>
      </c>
      <c r="H4" s="4" t="s">
        <v>589</v>
      </c>
    </row>
    <row r="5" spans="1:8">
      <c r="A5" s="4" t="s">
        <v>590</v>
      </c>
      <c r="B5" s="4" t="s">
        <v>594</v>
      </c>
      <c r="C5" s="4" t="s">
        <v>598</v>
      </c>
      <c r="D5" s="4" t="s">
        <v>602</v>
      </c>
      <c r="E5" s="4" t="s">
        <v>604</v>
      </c>
      <c r="F5" s="4" t="s">
        <v>606</v>
      </c>
      <c r="G5" s="4" t="s">
        <v>607</v>
      </c>
      <c r="H5" s="4" t="s">
        <v>608</v>
      </c>
    </row>
    <row r="6" spans="1:8">
      <c r="A6" s="4" t="s">
        <v>609</v>
      </c>
      <c r="B6" s="4" t="s">
        <v>613</v>
      </c>
      <c r="C6" s="4" t="s">
        <v>617</v>
      </c>
      <c r="D6" s="4" t="s">
        <v>621</v>
      </c>
      <c r="E6" s="4" t="s">
        <v>623</v>
      </c>
      <c r="F6" s="4" t="s">
        <v>624</v>
      </c>
      <c r="G6" s="5" t="s">
        <v>79</v>
      </c>
      <c r="H6" s="5" t="s">
        <v>79</v>
      </c>
    </row>
    <row r="7" spans="1:8">
      <c r="A7" s="4" t="s">
        <v>625</v>
      </c>
      <c r="B7" s="4" t="s">
        <v>629</v>
      </c>
      <c r="C7" s="4" t="s">
        <v>632</v>
      </c>
      <c r="D7" s="4" t="s">
        <v>636</v>
      </c>
      <c r="E7" s="4" t="s">
        <v>638</v>
      </c>
      <c r="F7" s="4" t="s">
        <v>640</v>
      </c>
      <c r="G7" s="4" t="s">
        <v>641</v>
      </c>
      <c r="H7" s="4" t="s">
        <v>642</v>
      </c>
    </row>
    <row r="8" spans="1:8">
      <c r="A8" s="4" t="s">
        <v>643</v>
      </c>
      <c r="B8" s="4" t="s">
        <v>647</v>
      </c>
      <c r="C8" s="4" t="s">
        <v>651</v>
      </c>
      <c r="D8" s="4" t="s">
        <v>655</v>
      </c>
      <c r="E8" s="4" t="s">
        <v>657</v>
      </c>
      <c r="F8" s="4" t="s">
        <v>659</v>
      </c>
      <c r="G8" s="4" t="s">
        <v>660</v>
      </c>
      <c r="H8" s="4" t="s">
        <v>661</v>
      </c>
    </row>
    <row r="9" spans="1:8">
      <c r="A9" s="4" t="s">
        <v>662</v>
      </c>
      <c r="B9" s="4" t="s">
        <v>666</v>
      </c>
      <c r="C9" s="4" t="s">
        <v>670</v>
      </c>
      <c r="D9" s="4" t="s">
        <v>674</v>
      </c>
      <c r="E9" s="4" t="s">
        <v>676</v>
      </c>
      <c r="F9" s="4" t="s">
        <v>677</v>
      </c>
      <c r="G9" s="4" t="s">
        <v>678</v>
      </c>
      <c r="H9" s="4" t="s">
        <v>679</v>
      </c>
    </row>
    <row r="10" spans="1:8">
      <c r="A10" s="4" t="s">
        <v>680</v>
      </c>
      <c r="B10" s="5" t="s">
        <v>684</v>
      </c>
      <c r="C10" s="5" t="s">
        <v>688</v>
      </c>
      <c r="D10" s="5" t="s">
        <v>692</v>
      </c>
      <c r="E10" s="5" t="s">
        <v>694</v>
      </c>
      <c r="F10" s="5" t="s">
        <v>695</v>
      </c>
      <c r="G10" s="5" t="s">
        <v>696</v>
      </c>
      <c r="H10" s="5" t="s">
        <v>697</v>
      </c>
    </row>
    <row r="11" spans="1:8">
      <c r="A11" s="4" t="s">
        <v>698</v>
      </c>
      <c r="B11" s="5" t="s">
        <v>79</v>
      </c>
      <c r="C11" s="4" t="s">
        <v>700</v>
      </c>
      <c r="D11" s="4" t="s">
        <v>704</v>
      </c>
      <c r="E11" s="4" t="s">
        <v>706</v>
      </c>
      <c r="F11" s="5" t="s">
        <v>708</v>
      </c>
      <c r="G11" s="5" t="s">
        <v>709</v>
      </c>
      <c r="H11" s="5" t="s">
        <v>710</v>
      </c>
    </row>
    <row r="12" spans="1:8">
      <c r="A12" s="3" t="s">
        <v>711</v>
      </c>
      <c r="B12" s="4"/>
      <c r="C12" s="4"/>
      <c r="D12" s="4"/>
      <c r="E12" s="4"/>
      <c r="F12" s="4"/>
      <c r="G12" s="4"/>
      <c r="H12" s="4"/>
    </row>
    <row r="13" spans="1:8">
      <c r="A13" s="4" t="s">
        <v>712</v>
      </c>
      <c r="B13" s="4">
        <v>3419.49</v>
      </c>
      <c r="C13" s="5" t="s">
        <v>79</v>
      </c>
    </row>
    <row r="14" spans="1:8">
      <c r="A14" s="4" t="s">
        <v>715</v>
      </c>
      <c r="B14" s="4" t="s">
        <v>717</v>
      </c>
      <c r="C14" s="4" t="s">
        <v>720</v>
      </c>
      <c r="D14" s="4" t="s">
        <v>723</v>
      </c>
      <c r="E14" s="4" t="s">
        <v>724</v>
      </c>
      <c r="F14" s="4" t="s">
        <v>726</v>
      </c>
      <c r="G14" s="4" t="s">
        <v>727</v>
      </c>
      <c r="H14" s="4" t="s">
        <v>728</v>
      </c>
    </row>
    <row r="15" spans="1:8" ht="28.5">
      <c r="A15" s="4" t="s">
        <v>729</v>
      </c>
      <c r="B15" s="4" t="s">
        <v>730</v>
      </c>
      <c r="C15" s="5" t="s">
        <v>79</v>
      </c>
      <c r="D15" s="4" t="s">
        <v>732</v>
      </c>
      <c r="E15" s="4" t="s">
        <v>733</v>
      </c>
      <c r="F15" s="4" t="s">
        <v>735</v>
      </c>
      <c r="G15" s="4" t="s">
        <v>736</v>
      </c>
      <c r="H15" s="4" t="s">
        <v>737</v>
      </c>
    </row>
    <row r="16" spans="1:8">
      <c r="A16" s="3" t="s">
        <v>17</v>
      </c>
      <c r="B16" s="4" t="s">
        <v>741</v>
      </c>
      <c r="C16" s="4" t="s">
        <v>745</v>
      </c>
      <c r="D16" s="4" t="s">
        <v>749</v>
      </c>
      <c r="E16" s="4" t="s">
        <v>751</v>
      </c>
      <c r="F16" s="4" t="s">
        <v>753</v>
      </c>
      <c r="G16" s="4" t="s">
        <v>754</v>
      </c>
      <c r="H16" s="4" t="s">
        <v>755</v>
      </c>
    </row>
    <row r="17" spans="1:8">
      <c r="A17" s="4" t="s">
        <v>756</v>
      </c>
      <c r="B17" s="4">
        <v>4364.13</v>
      </c>
      <c r="C17" s="4" t="s">
        <v>757</v>
      </c>
      <c r="D17" s="4" t="s">
        <v>760</v>
      </c>
      <c r="E17" s="4" t="s">
        <v>128</v>
      </c>
      <c r="F17" s="4" t="s">
        <v>762</v>
      </c>
      <c r="G17" s="4" t="s">
        <v>763</v>
      </c>
      <c r="H17" s="4" t="s">
        <v>632</v>
      </c>
    </row>
    <row r="18" spans="1:8">
      <c r="A18" s="4" t="s">
        <v>764</v>
      </c>
      <c r="D18" s="5" t="s">
        <v>79</v>
      </c>
      <c r="E18" s="5" t="s">
        <v>79</v>
      </c>
      <c r="F18" s="5" t="s">
        <v>79</v>
      </c>
      <c r="G18" s="5" t="s">
        <v>79</v>
      </c>
      <c r="H18" s="4">
        <v>1224.17</v>
      </c>
    </row>
    <row r="19" spans="1:8">
      <c r="A19" s="4" t="s">
        <v>765</v>
      </c>
      <c r="B19" s="4" t="s">
        <v>769</v>
      </c>
      <c r="C19" s="4" t="s">
        <v>773</v>
      </c>
      <c r="D19" s="4" t="s">
        <v>775</v>
      </c>
      <c r="E19" s="4" t="s">
        <v>777</v>
      </c>
      <c r="F19" s="4" t="s">
        <v>779</v>
      </c>
      <c r="G19" s="4" t="s">
        <v>780</v>
      </c>
      <c r="H19" s="4" t="s">
        <v>781</v>
      </c>
    </row>
    <row r="20" spans="1:8">
      <c r="A20" s="4" t="s">
        <v>782</v>
      </c>
      <c r="B20" s="5" t="s">
        <v>79</v>
      </c>
      <c r="C20" s="5" t="s">
        <v>79</v>
      </c>
      <c r="D20" s="5" t="s">
        <v>79</v>
      </c>
      <c r="E20" s="5" t="s">
        <v>79</v>
      </c>
      <c r="F20" s="4" t="s">
        <v>784</v>
      </c>
      <c r="G20" s="4" t="s">
        <v>785</v>
      </c>
      <c r="H20" s="4" t="s">
        <v>786</v>
      </c>
    </row>
    <row r="21" spans="1:8">
      <c r="A21" s="3" t="s">
        <v>787</v>
      </c>
      <c r="B21" s="4" t="s">
        <v>790</v>
      </c>
      <c r="C21" s="4" t="s">
        <v>794</v>
      </c>
      <c r="D21" s="4" t="s">
        <v>797</v>
      </c>
      <c r="E21" s="4" t="s">
        <v>799</v>
      </c>
      <c r="F21" s="4" t="s">
        <v>801</v>
      </c>
      <c r="G21" s="4" t="s">
        <v>802</v>
      </c>
      <c r="H21" s="4" t="s">
        <v>803</v>
      </c>
    </row>
    <row r="22" spans="1:8">
      <c r="A22" s="4" t="s">
        <v>804</v>
      </c>
      <c r="B22" s="4" t="s">
        <v>808</v>
      </c>
      <c r="C22" s="4" t="s">
        <v>812</v>
      </c>
      <c r="D22" s="4" t="s">
        <v>816</v>
      </c>
      <c r="E22" s="4" t="s">
        <v>818</v>
      </c>
      <c r="F22" s="4" t="s">
        <v>820</v>
      </c>
      <c r="G22" s="4" t="s">
        <v>821</v>
      </c>
      <c r="H22" s="4" t="s">
        <v>822</v>
      </c>
    </row>
    <row r="23" spans="1:8">
      <c r="A23" s="3" t="s">
        <v>10</v>
      </c>
      <c r="B23" s="4" t="s">
        <v>826</v>
      </c>
      <c r="C23" s="4" t="s">
        <v>829</v>
      </c>
      <c r="D23" s="4" t="s">
        <v>833</v>
      </c>
      <c r="E23" s="4" t="s">
        <v>835</v>
      </c>
      <c r="F23" s="4" t="s">
        <v>837</v>
      </c>
      <c r="G23" s="4" t="s">
        <v>838</v>
      </c>
      <c r="H23" s="4" t="s">
        <v>839</v>
      </c>
    </row>
    <row r="24" spans="1:8">
      <c r="A24" s="4" t="s">
        <v>840</v>
      </c>
      <c r="B24" s="4" t="s">
        <v>826</v>
      </c>
      <c r="C24" s="4" t="s">
        <v>829</v>
      </c>
      <c r="D24" s="4" t="s">
        <v>833</v>
      </c>
      <c r="E24" s="4" t="s">
        <v>835</v>
      </c>
      <c r="F24" s="4" t="s">
        <v>837</v>
      </c>
      <c r="G24" s="4" t="s">
        <v>838</v>
      </c>
      <c r="H24" s="4" t="s">
        <v>841</v>
      </c>
    </row>
    <row r="25" spans="1:8">
      <c r="A25" s="4" t="s">
        <v>842</v>
      </c>
      <c r="D25" s="5" t="s">
        <v>79</v>
      </c>
      <c r="E25" s="5" t="s">
        <v>79</v>
      </c>
      <c r="F25" s="5" t="s">
        <v>79</v>
      </c>
      <c r="G25" s="5" t="s">
        <v>843</v>
      </c>
      <c r="H25" s="4" t="s">
        <v>844</v>
      </c>
    </row>
    <row r="26" spans="1:8">
      <c r="A26" s="4" t="s">
        <v>845</v>
      </c>
      <c r="B26" s="4" t="s">
        <v>849</v>
      </c>
      <c r="C26" s="4" t="s">
        <v>853</v>
      </c>
      <c r="D26" s="4" t="s">
        <v>857</v>
      </c>
      <c r="E26" s="4" t="s">
        <v>859</v>
      </c>
      <c r="F26" s="4" t="s">
        <v>861</v>
      </c>
      <c r="G26" s="4" t="s">
        <v>862</v>
      </c>
      <c r="H26" s="4" t="s">
        <v>863</v>
      </c>
    </row>
    <row r="27" spans="1:8">
      <c r="A27" s="3" t="s">
        <v>864</v>
      </c>
      <c r="B27" s="4"/>
      <c r="C27" s="4"/>
      <c r="D27" s="4"/>
      <c r="E27" s="4"/>
      <c r="F27" s="4"/>
      <c r="G27" s="4"/>
      <c r="H27" s="4"/>
    </row>
    <row r="28" spans="1:8">
      <c r="A28" s="4" t="s">
        <v>865</v>
      </c>
      <c r="B28" s="4">
        <v>1.66</v>
      </c>
      <c r="C28" s="4">
        <v>1.98</v>
      </c>
      <c r="D28" s="4">
        <v>3.99</v>
      </c>
      <c r="E28" s="4">
        <v>1.6</v>
      </c>
      <c r="F28" s="4">
        <v>1.63</v>
      </c>
      <c r="G28" s="4">
        <v>1.47</v>
      </c>
      <c r="H28" s="4">
        <v>0.99</v>
      </c>
    </row>
    <row r="29" spans="1:8">
      <c r="A29" s="4" t="s">
        <v>866</v>
      </c>
      <c r="B29" s="4">
        <v>1.66</v>
      </c>
      <c r="C29" s="4">
        <v>1.98</v>
      </c>
      <c r="D29" s="4">
        <v>3.99</v>
      </c>
      <c r="E29" s="4">
        <v>1.6</v>
      </c>
      <c r="F29" s="4">
        <v>1.63</v>
      </c>
      <c r="G29" s="4">
        <v>1.47</v>
      </c>
      <c r="H29" s="4">
        <v>0.99</v>
      </c>
    </row>
    <row r="30" spans="1:8">
      <c r="A30" s="3" t="s">
        <v>867</v>
      </c>
      <c r="B30" s="4" t="s">
        <v>871</v>
      </c>
      <c r="C30" s="5" t="s">
        <v>875</v>
      </c>
      <c r="D30" s="4" t="s">
        <v>285</v>
      </c>
      <c r="E30" s="5" t="s">
        <v>79</v>
      </c>
      <c r="F30" s="5" t="s">
        <v>79</v>
      </c>
      <c r="G30" s="5" t="s">
        <v>79</v>
      </c>
      <c r="H30" s="5" t="s">
        <v>79</v>
      </c>
    </row>
    <row r="31" spans="1:8">
      <c r="A31" s="4" t="s">
        <v>881</v>
      </c>
      <c r="B31" s="4" t="s">
        <v>871</v>
      </c>
      <c r="C31" s="5" t="s">
        <v>875</v>
      </c>
      <c r="D31" s="4" t="s">
        <v>285</v>
      </c>
      <c r="E31" s="5" t="s">
        <v>79</v>
      </c>
      <c r="F31" s="5" t="s">
        <v>79</v>
      </c>
      <c r="G31" s="5" t="s">
        <v>79</v>
      </c>
      <c r="H31" s="5" t="s">
        <v>79</v>
      </c>
    </row>
    <row r="32" spans="1:8">
      <c r="A32" s="3" t="s">
        <v>882</v>
      </c>
      <c r="B32" s="4" t="s">
        <v>886</v>
      </c>
      <c r="C32" s="4" t="s">
        <v>890</v>
      </c>
      <c r="D32" s="4" t="s">
        <v>894</v>
      </c>
      <c r="E32" s="4" t="s">
        <v>835</v>
      </c>
      <c r="F32" s="4" t="s">
        <v>837</v>
      </c>
      <c r="G32" s="4" t="s">
        <v>838</v>
      </c>
      <c r="H32" s="4" t="s">
        <v>839</v>
      </c>
    </row>
    <row r="33" spans="1:8">
      <c r="A33" s="4" t="s">
        <v>897</v>
      </c>
      <c r="B33" s="4" t="s">
        <v>886</v>
      </c>
      <c r="C33" s="4" t="s">
        <v>890</v>
      </c>
      <c r="D33" s="4" t="s">
        <v>894</v>
      </c>
      <c r="E33" s="4" t="s">
        <v>835</v>
      </c>
      <c r="F33" s="4" t="s">
        <v>837</v>
      </c>
      <c r="G33" s="4" t="s">
        <v>838</v>
      </c>
      <c r="H33" s="4" t="s">
        <v>841</v>
      </c>
    </row>
    <row r="34" spans="1:8">
      <c r="A34" s="4" t="s">
        <v>898</v>
      </c>
      <c r="D34" s="5" t="s">
        <v>79</v>
      </c>
      <c r="E34" s="5" t="s">
        <v>79</v>
      </c>
      <c r="F34" s="5" t="s">
        <v>79</v>
      </c>
      <c r="G34" s="5" t="s">
        <v>843</v>
      </c>
      <c r="H34" s="4" t="s">
        <v>844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H34"/>
  <sheetViews>
    <sheetView workbookViewId="0"/>
  </sheetViews>
  <sheetFormatPr defaultColWidth="95.85546875" defaultRowHeight="15"/>
  <cols>
    <col min="1" max="1" width="60.7109375" bestFit="1" customWidth="1"/>
    <col min="2" max="8" width="14.28515625" bestFit="1" customWidth="1"/>
  </cols>
  <sheetData>
    <row r="1" spans="1:8">
      <c r="A1" s="1" t="s">
        <v>899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</row>
    <row r="2" spans="1:8">
      <c r="A2" s="3" t="s">
        <v>900</v>
      </c>
      <c r="B2" s="4"/>
      <c r="C2" s="4"/>
      <c r="D2" s="4"/>
      <c r="E2" s="4"/>
      <c r="F2" s="4"/>
      <c r="G2" s="4"/>
      <c r="H2" s="4"/>
    </row>
    <row r="3" spans="1:8">
      <c r="A3" s="4" t="s">
        <v>901</v>
      </c>
      <c r="B3" s="4" t="s">
        <v>905</v>
      </c>
      <c r="C3" s="4" t="s">
        <v>909</v>
      </c>
      <c r="D3" s="4" t="s">
        <v>912</v>
      </c>
      <c r="E3" s="4" t="s">
        <v>914</v>
      </c>
      <c r="F3" s="4" t="s">
        <v>916</v>
      </c>
      <c r="G3" s="4" t="s">
        <v>917</v>
      </c>
      <c r="H3" s="4" t="s">
        <v>918</v>
      </c>
    </row>
    <row r="4" spans="1:8">
      <c r="A4" s="4" t="s">
        <v>919</v>
      </c>
      <c r="B4" s="4" t="s">
        <v>923</v>
      </c>
      <c r="C4" s="4" t="s">
        <v>927</v>
      </c>
      <c r="D4" s="4" t="s">
        <v>931</v>
      </c>
      <c r="E4" s="4" t="s">
        <v>933</v>
      </c>
      <c r="F4" s="4" t="s">
        <v>935</v>
      </c>
      <c r="G4" s="4" t="s">
        <v>936</v>
      </c>
      <c r="H4" s="4" t="s">
        <v>937</v>
      </c>
    </row>
    <row r="5" spans="1:8">
      <c r="A5" s="3" t="s">
        <v>938</v>
      </c>
      <c r="B5" s="4" t="s">
        <v>942</v>
      </c>
      <c r="C5" s="4" t="s">
        <v>946</v>
      </c>
      <c r="D5" s="4" t="s">
        <v>950</v>
      </c>
      <c r="E5" s="4" t="s">
        <v>952</v>
      </c>
      <c r="F5" s="4" t="s">
        <v>954</v>
      </c>
      <c r="G5" s="4" t="s">
        <v>955</v>
      </c>
      <c r="H5" s="4" t="s">
        <v>956</v>
      </c>
    </row>
    <row r="6" spans="1:8">
      <c r="A6" s="4" t="s">
        <v>957</v>
      </c>
      <c r="B6" s="4" t="s">
        <v>961</v>
      </c>
      <c r="C6" s="4" t="s">
        <v>965</v>
      </c>
      <c r="D6" s="4" t="s">
        <v>969</v>
      </c>
      <c r="E6" s="4" t="s">
        <v>971</v>
      </c>
      <c r="F6" s="4" t="s">
        <v>973</v>
      </c>
      <c r="G6" s="4" t="s">
        <v>974</v>
      </c>
      <c r="H6" s="4" t="s">
        <v>975</v>
      </c>
    </row>
    <row r="7" spans="1:8">
      <c r="A7" s="4" t="s">
        <v>976</v>
      </c>
      <c r="B7" s="4" t="s">
        <v>980</v>
      </c>
      <c r="C7" s="4" t="s">
        <v>984</v>
      </c>
      <c r="D7" s="4" t="s">
        <v>988</v>
      </c>
      <c r="E7" s="4" t="s">
        <v>990</v>
      </c>
      <c r="F7" s="4" t="s">
        <v>992</v>
      </c>
      <c r="G7" s="4" t="s">
        <v>993</v>
      </c>
      <c r="H7" s="4" t="s">
        <v>994</v>
      </c>
    </row>
    <row r="8" spans="1:8">
      <c r="A8" s="4" t="s">
        <v>995</v>
      </c>
      <c r="B8" s="4" t="s">
        <v>999</v>
      </c>
      <c r="C8" s="4" t="s">
        <v>1003</v>
      </c>
      <c r="D8" s="4" t="s">
        <v>1007</v>
      </c>
      <c r="E8" s="4" t="s">
        <v>1009</v>
      </c>
      <c r="F8" s="4" t="s">
        <v>1011</v>
      </c>
      <c r="G8" s="4" t="s">
        <v>1012</v>
      </c>
      <c r="H8" s="4" t="s">
        <v>1013</v>
      </c>
    </row>
    <row r="9" spans="1:8">
      <c r="A9" s="4" t="s">
        <v>1014</v>
      </c>
      <c r="B9" s="4" t="s">
        <v>1018</v>
      </c>
      <c r="C9" s="4" t="s">
        <v>1022</v>
      </c>
      <c r="D9" s="4" t="s">
        <v>1026</v>
      </c>
      <c r="E9" s="4" t="s">
        <v>1028</v>
      </c>
      <c r="F9" s="4" t="s">
        <v>1030</v>
      </c>
      <c r="G9" s="4" t="s">
        <v>1031</v>
      </c>
      <c r="H9" s="4" t="s">
        <v>1032</v>
      </c>
    </row>
    <row r="10" spans="1:8">
      <c r="A10" s="3" t="s">
        <v>1033</v>
      </c>
      <c r="B10" s="4" t="s">
        <v>314</v>
      </c>
      <c r="C10" s="4" t="s">
        <v>1040</v>
      </c>
      <c r="D10" s="4" t="s">
        <v>1044</v>
      </c>
      <c r="E10" s="4" t="s">
        <v>1046</v>
      </c>
      <c r="F10" s="4" t="s">
        <v>1048</v>
      </c>
      <c r="G10" s="4" t="s">
        <v>1049</v>
      </c>
      <c r="H10" s="4" t="s">
        <v>1050</v>
      </c>
    </row>
    <row r="11" spans="1:8">
      <c r="A11" s="3" t="s">
        <v>1051</v>
      </c>
      <c r="B11" s="4" t="s">
        <v>1055</v>
      </c>
      <c r="C11" s="4" t="s">
        <v>1059</v>
      </c>
      <c r="D11" s="4" t="s">
        <v>1062</v>
      </c>
      <c r="E11" s="4" t="s">
        <v>1064</v>
      </c>
      <c r="F11" s="4" t="s">
        <v>1066</v>
      </c>
      <c r="G11" s="4" t="s">
        <v>1067</v>
      </c>
      <c r="H11" s="4" t="s">
        <v>1068</v>
      </c>
    </row>
    <row r="12" spans="1:8">
      <c r="A12" s="3" t="s">
        <v>1069</v>
      </c>
      <c r="B12" s="4"/>
      <c r="C12" s="4"/>
      <c r="D12" s="4"/>
      <c r="E12" s="4"/>
      <c r="F12" s="4"/>
      <c r="G12" s="4"/>
      <c r="H12" s="4"/>
    </row>
    <row r="13" spans="1:8">
      <c r="A13" s="4" t="s">
        <v>1070</v>
      </c>
      <c r="B13" s="4" t="s">
        <v>1074</v>
      </c>
      <c r="C13" s="4" t="s">
        <v>1076</v>
      </c>
      <c r="D13" s="4" t="s">
        <v>1079</v>
      </c>
      <c r="E13" s="4" t="s">
        <v>906</v>
      </c>
      <c r="F13" s="4" t="s">
        <v>1082</v>
      </c>
      <c r="G13" s="4" t="s">
        <v>547</v>
      </c>
      <c r="H13" s="4" t="s">
        <v>1083</v>
      </c>
    </row>
    <row r="14" spans="1:8">
      <c r="A14" s="4" t="s">
        <v>1084</v>
      </c>
      <c r="B14" s="4" t="s">
        <v>1087</v>
      </c>
      <c r="C14" s="4" t="s">
        <v>720</v>
      </c>
      <c r="D14" s="4" t="s">
        <v>1088</v>
      </c>
      <c r="E14" s="4" t="s">
        <v>1090</v>
      </c>
      <c r="F14" s="4" t="s">
        <v>1092</v>
      </c>
      <c r="G14" s="4" t="s">
        <v>1093</v>
      </c>
      <c r="H14" s="4" t="s">
        <v>1094</v>
      </c>
    </row>
    <row r="15" spans="1:8" ht="28.5">
      <c r="A15" s="4" t="s">
        <v>1095</v>
      </c>
      <c r="B15" s="4" t="s">
        <v>1096</v>
      </c>
      <c r="C15" s="5" t="s">
        <v>79</v>
      </c>
      <c r="D15" s="4" t="s">
        <v>1098</v>
      </c>
      <c r="E15" s="4">
        <v>3494.38</v>
      </c>
      <c r="F15" s="4" t="s">
        <v>1100</v>
      </c>
      <c r="G15" s="4" t="s">
        <v>1101</v>
      </c>
      <c r="H15" s="4">
        <v>1834.17</v>
      </c>
    </row>
    <row r="16" spans="1:8">
      <c r="A16" s="4" t="s">
        <v>1102</v>
      </c>
      <c r="B16" s="5" t="s">
        <v>79</v>
      </c>
      <c r="C16" s="5" t="s">
        <v>79</v>
      </c>
      <c r="D16" s="5" t="s">
        <v>79</v>
      </c>
      <c r="E16" s="4" t="s">
        <v>1103</v>
      </c>
      <c r="F16" s="4" t="s">
        <v>1104</v>
      </c>
      <c r="G16" s="4" t="s">
        <v>1105</v>
      </c>
      <c r="H16" s="4" t="s">
        <v>1106</v>
      </c>
    </row>
    <row r="17" spans="1:8">
      <c r="A17" s="3" t="s">
        <v>1107</v>
      </c>
      <c r="B17" s="4" t="s">
        <v>1110</v>
      </c>
      <c r="C17" s="4" t="s">
        <v>971</v>
      </c>
      <c r="D17" s="4" t="s">
        <v>1114</v>
      </c>
      <c r="E17" s="4" t="s">
        <v>1116</v>
      </c>
      <c r="F17" s="4" t="s">
        <v>1118</v>
      </c>
      <c r="G17" s="4" t="s">
        <v>1119</v>
      </c>
      <c r="H17" s="4" t="s">
        <v>1120</v>
      </c>
    </row>
    <row r="18" spans="1:8">
      <c r="A18" s="4" t="s">
        <v>1121</v>
      </c>
      <c r="B18" s="4" t="s">
        <v>1125</v>
      </c>
      <c r="C18" s="4" t="s">
        <v>1129</v>
      </c>
      <c r="D18" s="4" t="s">
        <v>1133</v>
      </c>
      <c r="E18" s="4" t="s">
        <v>87</v>
      </c>
      <c r="F18" s="4" t="s">
        <v>1136</v>
      </c>
      <c r="G18" s="4" t="s">
        <v>1137</v>
      </c>
      <c r="H18" s="4" t="s">
        <v>1138</v>
      </c>
    </row>
    <row r="19" spans="1:8">
      <c r="A19" s="4" t="s">
        <v>1139</v>
      </c>
      <c r="B19" s="4" t="s">
        <v>1142</v>
      </c>
      <c r="C19" s="4" t="s">
        <v>700</v>
      </c>
      <c r="D19" s="4" t="s">
        <v>1078</v>
      </c>
      <c r="E19" s="4" t="s">
        <v>1148</v>
      </c>
      <c r="F19" s="4" t="s">
        <v>1150</v>
      </c>
      <c r="G19" s="4" t="s">
        <v>1151</v>
      </c>
      <c r="H19" s="4" t="s">
        <v>1152</v>
      </c>
    </row>
    <row r="20" spans="1:8">
      <c r="A20" s="4" t="s">
        <v>1153</v>
      </c>
      <c r="B20" s="5" t="s">
        <v>79</v>
      </c>
      <c r="C20" s="5" t="s">
        <v>79</v>
      </c>
      <c r="D20" s="5" t="s">
        <v>79</v>
      </c>
      <c r="E20" s="4" t="s">
        <v>1154</v>
      </c>
      <c r="F20" s="5" t="s">
        <v>79</v>
      </c>
      <c r="G20" s="5" t="s">
        <v>79</v>
      </c>
      <c r="H20" s="5" t="s">
        <v>79</v>
      </c>
    </row>
    <row r="21" spans="1:8">
      <c r="A21" s="3" t="s">
        <v>1155</v>
      </c>
      <c r="B21" s="4" t="s">
        <v>1158</v>
      </c>
      <c r="C21" s="4" t="s">
        <v>1162</v>
      </c>
      <c r="D21" s="4" t="s">
        <v>1165</v>
      </c>
      <c r="E21" s="4" t="s">
        <v>1166</v>
      </c>
      <c r="F21" s="4" t="s">
        <v>1168</v>
      </c>
      <c r="G21" s="4" t="s">
        <v>1169</v>
      </c>
      <c r="H21" s="4" t="s">
        <v>1170</v>
      </c>
    </row>
    <row r="22" spans="1:8">
      <c r="A22" s="3" t="s">
        <v>1171</v>
      </c>
      <c r="B22" s="5" t="s">
        <v>1174</v>
      </c>
      <c r="C22" s="5" t="s">
        <v>1178</v>
      </c>
      <c r="D22" s="4" t="s">
        <v>1182</v>
      </c>
      <c r="E22" s="4" t="s">
        <v>1184</v>
      </c>
      <c r="F22" s="5" t="s">
        <v>1186</v>
      </c>
      <c r="G22" s="5" t="s">
        <v>1187</v>
      </c>
      <c r="H22" s="5" t="s">
        <v>1188</v>
      </c>
    </row>
    <row r="23" spans="1:8">
      <c r="A23" s="3" t="s">
        <v>1189</v>
      </c>
      <c r="B23" s="4"/>
      <c r="C23" s="4"/>
      <c r="D23" s="4"/>
      <c r="E23" s="4"/>
      <c r="F23" s="4"/>
      <c r="G23" s="4"/>
      <c r="H23" s="4"/>
    </row>
    <row r="24" spans="1:8">
      <c r="A24" s="4" t="s">
        <v>1192</v>
      </c>
      <c r="B24" s="5" t="s">
        <v>79</v>
      </c>
      <c r="C24" s="4" t="s">
        <v>1193</v>
      </c>
      <c r="D24" s="5" t="s">
        <v>79</v>
      </c>
      <c r="E24" s="5" t="s">
        <v>79</v>
      </c>
      <c r="F24" s="5" t="s">
        <v>79</v>
      </c>
      <c r="G24" s="5" t="s">
        <v>79</v>
      </c>
      <c r="H24" s="4" t="s">
        <v>403</v>
      </c>
    </row>
    <row r="25" spans="1:8">
      <c r="A25" s="4" t="s">
        <v>1196</v>
      </c>
      <c r="D25" s="5" t="s">
        <v>79</v>
      </c>
      <c r="E25" s="5" t="s">
        <v>79</v>
      </c>
      <c r="F25" s="5" t="s">
        <v>79</v>
      </c>
      <c r="G25" s="5" t="s">
        <v>79</v>
      </c>
      <c r="H25" s="4" t="s">
        <v>1197</v>
      </c>
    </row>
    <row r="26" spans="1:8">
      <c r="A26" s="3" t="s">
        <v>1198</v>
      </c>
      <c r="B26" s="5" t="s">
        <v>79</v>
      </c>
      <c r="C26" s="4" t="s">
        <v>1193</v>
      </c>
      <c r="D26" s="5" t="s">
        <v>79</v>
      </c>
      <c r="E26" s="5" t="s">
        <v>79</v>
      </c>
      <c r="F26" s="5" t="s">
        <v>79</v>
      </c>
      <c r="G26" s="5" t="s">
        <v>79</v>
      </c>
      <c r="H26" s="4" t="s">
        <v>1199</v>
      </c>
    </row>
    <row r="27" spans="1:8">
      <c r="A27" s="4" t="s">
        <v>1200</v>
      </c>
      <c r="B27" s="4" t="s">
        <v>510</v>
      </c>
      <c r="C27" s="5" t="s">
        <v>79</v>
      </c>
      <c r="D27" s="5" t="s">
        <v>79</v>
      </c>
      <c r="E27" s="5" t="s">
        <v>79</v>
      </c>
      <c r="F27" s="5" t="s">
        <v>79</v>
      </c>
      <c r="G27" s="5" t="s">
        <v>79</v>
      </c>
      <c r="H27" s="4" t="s">
        <v>1201</v>
      </c>
    </row>
    <row r="28" spans="1:8">
      <c r="A28" s="4" t="s">
        <v>1202</v>
      </c>
      <c r="B28" s="5" t="s">
        <v>79</v>
      </c>
      <c r="C28" s="4" t="s">
        <v>1205</v>
      </c>
      <c r="D28" s="4" t="s">
        <v>1194</v>
      </c>
      <c r="E28" s="4" t="s">
        <v>1208</v>
      </c>
      <c r="F28" s="4" t="s">
        <v>1210</v>
      </c>
      <c r="G28" s="5" t="s">
        <v>79</v>
      </c>
      <c r="H28" s="4" t="s">
        <v>1211</v>
      </c>
    </row>
    <row r="29" spans="1:8">
      <c r="A29" s="3" t="s">
        <v>1212</v>
      </c>
      <c r="B29" s="4" t="s">
        <v>510</v>
      </c>
      <c r="C29" s="4" t="s">
        <v>1205</v>
      </c>
      <c r="D29" s="4" t="s">
        <v>1194</v>
      </c>
      <c r="E29" s="4" t="s">
        <v>1208</v>
      </c>
      <c r="F29" s="4" t="s">
        <v>1210</v>
      </c>
      <c r="G29" s="5" t="s">
        <v>79</v>
      </c>
      <c r="H29" s="4" t="s">
        <v>1215</v>
      </c>
    </row>
    <row r="30" spans="1:8">
      <c r="A30" s="3" t="s">
        <v>1216</v>
      </c>
      <c r="B30" s="5" t="s">
        <v>1219</v>
      </c>
      <c r="C30" s="4" t="s">
        <v>1220</v>
      </c>
      <c r="D30" s="5" t="s">
        <v>1223</v>
      </c>
      <c r="E30" s="5" t="s">
        <v>1225</v>
      </c>
      <c r="F30" s="5" t="s">
        <v>1227</v>
      </c>
      <c r="G30" s="5" t="s">
        <v>79</v>
      </c>
      <c r="H30" s="4" t="s">
        <v>1228</v>
      </c>
    </row>
    <row r="31" spans="1:8">
      <c r="A31" s="3" t="s">
        <v>1229</v>
      </c>
      <c r="B31" s="5" t="s">
        <v>79</v>
      </c>
      <c r="C31" s="5" t="s">
        <v>79</v>
      </c>
      <c r="D31" s="5" t="s">
        <v>79</v>
      </c>
      <c r="E31" s="4" t="s">
        <v>1230</v>
      </c>
      <c r="F31" s="4" t="s">
        <v>1232</v>
      </c>
      <c r="G31" s="5" t="s">
        <v>79</v>
      </c>
      <c r="H31" s="5" t="s">
        <v>79</v>
      </c>
    </row>
    <row r="32" spans="1:8">
      <c r="A32" s="3" t="s">
        <v>1233</v>
      </c>
      <c r="B32" s="5" t="s">
        <v>1237</v>
      </c>
      <c r="C32" s="4" t="s">
        <v>1241</v>
      </c>
      <c r="D32" s="4" t="s">
        <v>1245</v>
      </c>
      <c r="E32" s="4" t="s">
        <v>216</v>
      </c>
      <c r="F32" s="5" t="s">
        <v>1248</v>
      </c>
      <c r="G32" s="5" t="s">
        <v>1249</v>
      </c>
      <c r="H32" s="4" t="s">
        <v>1250</v>
      </c>
    </row>
    <row r="33" spans="1:8">
      <c r="A33" s="4" t="s">
        <v>1251</v>
      </c>
      <c r="B33" s="4" t="s">
        <v>1253</v>
      </c>
      <c r="C33" s="4" t="s">
        <v>1254</v>
      </c>
      <c r="D33" s="4" t="s">
        <v>1255</v>
      </c>
      <c r="E33" s="4" t="s">
        <v>47</v>
      </c>
      <c r="F33" s="4" t="s">
        <v>48</v>
      </c>
      <c r="G33" s="4" t="s">
        <v>49</v>
      </c>
      <c r="H33" s="4" t="s">
        <v>1256</v>
      </c>
    </row>
    <row r="34" spans="1:8">
      <c r="A34" s="3" t="s">
        <v>1257</v>
      </c>
      <c r="B34" s="4" t="s">
        <v>1252</v>
      </c>
      <c r="C34" s="4" t="s">
        <v>1253</v>
      </c>
      <c r="D34" s="4" t="s">
        <v>1254</v>
      </c>
      <c r="E34" s="4" t="s">
        <v>1255</v>
      </c>
      <c r="F34" s="4" t="s">
        <v>47</v>
      </c>
      <c r="G34" s="4" t="s">
        <v>48</v>
      </c>
      <c r="H34" s="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2021-03-03T13:27:26Z</dcterms:modified>
  <cp:category/>
  <cp:contentStatus/>
</cp:coreProperties>
</file>