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751197F8-B961-4707-91CD-1DB3FAF03A8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26" r:id="rId10"/>
  </pivotCaches>
</workbook>
</file>

<file path=xl/calcChain.xml><?xml version="1.0" encoding="utf-8"?>
<calcChain xmlns="http://schemas.openxmlformats.org/spreadsheetml/2006/main">
  <c r="P31" i="7" l="1"/>
  <c r="Q31" i="7"/>
  <c r="R31" i="7"/>
  <c r="S31" i="7"/>
  <c r="T31" i="7"/>
  <c r="U31" i="7"/>
  <c r="V31" i="7"/>
  <c r="O22" i="7"/>
  <c r="P22" i="7"/>
  <c r="Q22" i="7"/>
  <c r="R22" i="7"/>
  <c r="S22" i="7"/>
  <c r="T22" i="7"/>
  <c r="U22" i="7"/>
  <c r="V22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D29" i="7"/>
  <c r="O29" i="7"/>
  <c r="P29" i="7"/>
  <c r="Q29" i="7"/>
  <c r="R29" i="7"/>
  <c r="S29" i="7"/>
  <c r="T29" i="7"/>
  <c r="U29" i="7"/>
  <c r="V29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P34" i="7"/>
  <c r="Q34" i="7"/>
  <c r="R34" i="7"/>
  <c r="S34" i="7"/>
  <c r="T34" i="7"/>
  <c r="U34" i="7"/>
  <c r="V34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V18" i="7"/>
  <c r="U18" i="7"/>
  <c r="T18" i="7"/>
  <c r="O18" i="7"/>
  <c r="N18" i="7"/>
  <c r="I18" i="7"/>
  <c r="H18" i="7"/>
  <c r="G18" i="7"/>
  <c r="F18" i="7"/>
  <c r="E18" i="7"/>
  <c r="D18" i="7"/>
  <c r="C18" i="7"/>
  <c r="B18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V14" i="7"/>
  <c r="U14" i="7"/>
  <c r="T14" i="7"/>
  <c r="S14" i="7"/>
  <c r="R14" i="7"/>
  <c r="Q14" i="7"/>
  <c r="P14" i="7"/>
  <c r="O14" i="7"/>
  <c r="N14" i="7"/>
  <c r="M14" i="7"/>
  <c r="K14" i="7"/>
  <c r="J14" i="7"/>
  <c r="I14" i="7"/>
  <c r="H14" i="7"/>
  <c r="G14" i="7"/>
  <c r="F14" i="7"/>
  <c r="E14" i="7"/>
  <c r="D14" i="7"/>
  <c r="C14" i="7"/>
  <c r="B14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V10" i="7"/>
  <c r="U10" i="7"/>
  <c r="T10" i="7"/>
  <c r="S10" i="7"/>
  <c r="R10" i="7"/>
  <c r="Q10" i="7"/>
  <c r="P10" i="7"/>
  <c r="O10" i="7"/>
  <c r="N10" i="7"/>
  <c r="M10" i="7"/>
  <c r="J10" i="7"/>
  <c r="B10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C3" i="7"/>
  <c r="C6" i="7" s="1"/>
  <c r="D3" i="7"/>
  <c r="D6" i="7" s="1"/>
  <c r="E3" i="7"/>
  <c r="E6" i="7" s="1"/>
  <c r="F3" i="7"/>
  <c r="F6" i="7" s="1"/>
  <c r="G3" i="7"/>
  <c r="G6" i="7" s="1"/>
  <c r="H3" i="7"/>
  <c r="H6" i="7" s="1"/>
  <c r="I3" i="7"/>
  <c r="I6" i="7" s="1"/>
  <c r="J3" i="7"/>
  <c r="J6" i="7" s="1"/>
  <c r="K3" i="7"/>
  <c r="K6" i="7" s="1"/>
  <c r="L3" i="7"/>
  <c r="L6" i="7" s="1"/>
  <c r="M3" i="7"/>
  <c r="M6" i="7" s="1"/>
  <c r="N3" i="7"/>
  <c r="N6" i="7" s="1"/>
  <c r="O3" i="7"/>
  <c r="O6" i="7" s="1"/>
  <c r="P3" i="7"/>
  <c r="P6" i="7" s="1"/>
  <c r="Q3" i="7"/>
  <c r="Q6" i="7" s="1"/>
  <c r="R3" i="7"/>
  <c r="R6" i="7" s="1"/>
  <c r="S3" i="7"/>
  <c r="S6" i="7" s="1"/>
  <c r="T3" i="7"/>
  <c r="T6" i="7" s="1"/>
  <c r="U3" i="7"/>
  <c r="U6" i="7" s="1"/>
  <c r="V3" i="7"/>
  <c r="V6" i="7" s="1"/>
  <c r="C3" i="8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D2" i="8"/>
  <c r="E2" i="8" s="1"/>
  <c r="C2" i="8"/>
  <c r="B38" i="7"/>
  <c r="B33" i="7"/>
  <c r="O31" i="7"/>
  <c r="O34" i="7" s="1"/>
  <c r="N31" i="7"/>
  <c r="N34" i="7" s="1"/>
  <c r="M31" i="7"/>
  <c r="M34" i="7" s="1"/>
  <c r="L31" i="7"/>
  <c r="L34" i="7" s="1"/>
  <c r="K31" i="7"/>
  <c r="K34" i="7" s="1"/>
  <c r="J31" i="7"/>
  <c r="J34" i="7" s="1"/>
  <c r="I31" i="7"/>
  <c r="I34" i="7" s="1"/>
  <c r="H31" i="7"/>
  <c r="H34" i="7" s="1"/>
  <c r="G31" i="7"/>
  <c r="G34" i="7" s="1"/>
  <c r="F31" i="7"/>
  <c r="F34" i="7" s="1"/>
  <c r="E31" i="7"/>
  <c r="E34" i="7" s="1"/>
  <c r="D31" i="7"/>
  <c r="D34" i="7" s="1"/>
  <c r="C31" i="7"/>
  <c r="C34" i="7" s="1"/>
  <c r="B31" i="7"/>
  <c r="B27" i="7"/>
  <c r="B24" i="7"/>
  <c r="N22" i="7"/>
  <c r="N29" i="7" s="1"/>
  <c r="M22" i="7"/>
  <c r="M29" i="7" s="1"/>
  <c r="L22" i="7"/>
  <c r="L29" i="7" s="1"/>
  <c r="K22" i="7"/>
  <c r="K29" i="7" s="1"/>
  <c r="J22" i="7"/>
  <c r="J29" i="7" s="1"/>
  <c r="I22" i="7"/>
  <c r="I29" i="7" s="1"/>
  <c r="H22" i="7"/>
  <c r="H29" i="7" s="1"/>
  <c r="G22" i="7"/>
  <c r="G29" i="7" s="1"/>
  <c r="F22" i="7"/>
  <c r="F29" i="7" s="1"/>
  <c r="E22" i="7"/>
  <c r="E29" i="7" s="1"/>
  <c r="C22" i="7"/>
  <c r="C29" i="7" s="1"/>
  <c r="B22" i="7"/>
  <c r="B19" i="7"/>
  <c r="B8" i="7"/>
  <c r="B5" i="7"/>
  <c r="B3" i="7"/>
  <c r="B39" i="7"/>
  <c r="B34" i="7"/>
  <c r="B28" i="7"/>
  <c r="B25" i="7"/>
  <c r="B29" i="7" s="1"/>
  <c r="B6" i="7"/>
  <c r="C19" i="7" l="1"/>
  <c r="C20" i="7" s="1"/>
  <c r="D19" i="7"/>
  <c r="D20" i="7" s="1"/>
  <c r="E19" i="7"/>
  <c r="E20" i="7" s="1"/>
  <c r="F19" i="7"/>
  <c r="F20" i="7" s="1"/>
  <c r="G19" i="7"/>
  <c r="G20" i="7" s="1"/>
  <c r="H19" i="7"/>
  <c r="H20" i="7" s="1"/>
  <c r="I19" i="7"/>
  <c r="I20" i="7" s="1"/>
  <c r="J19" i="7"/>
  <c r="J20" i="7" s="1"/>
  <c r="K19" i="7"/>
  <c r="K20" i="7" s="1"/>
  <c r="L19" i="7"/>
  <c r="L20" i="7" s="1"/>
  <c r="M19" i="7"/>
  <c r="M20" i="7" s="1"/>
  <c r="N19" i="7"/>
  <c r="N20" i="7" s="1"/>
  <c r="O19" i="7"/>
  <c r="O20" i="7" s="1"/>
  <c r="P19" i="7"/>
  <c r="P20" i="7" s="1"/>
  <c r="Q19" i="7"/>
  <c r="Q20" i="7" s="1"/>
  <c r="R19" i="7"/>
  <c r="R20" i="7" s="1"/>
  <c r="S19" i="7"/>
  <c r="S20" i="7" s="1"/>
  <c r="T19" i="7"/>
  <c r="T20" i="7" s="1"/>
  <c r="U19" i="7"/>
  <c r="U20" i="7" s="1"/>
  <c r="V19" i="7"/>
  <c r="V20" i="7" s="1"/>
  <c r="B20" i="7"/>
</calcChain>
</file>

<file path=xl/sharedStrings.xml><?xml version="1.0" encoding="utf-8"?>
<sst xmlns="http://schemas.openxmlformats.org/spreadsheetml/2006/main" count="3083" uniqueCount="1696">
  <si>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</si>
  <si>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</si>
  <si>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</si>
  <si>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</si>
  <si>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</si>
  <si>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</si>
  <si>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</si>
  <si>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</si>
  <si>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</si>
  <si>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</si>
  <si>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</si>
  <si>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</si>
  <si>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</si>
  <si>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</si>
  <si>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</si>
  <si>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</si>
  <si>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</si>
  <si>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</si>
  <si>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</si>
  <si>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</si>
  <si>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</si>
  <si>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</si>
  <si>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</si>
  <si>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</si>
  <si>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quarter/half-year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</si>
  <si>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</si>
  <si>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</si>
  <si>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</si>
  <si>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</si>
  <si>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</si>
  <si>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</si>
  <si>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</si>
  <si>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</si>
  <si>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</si>
  <si>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</si>
  <si>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</si>
  <si>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21.42亿</t>
  </si>
  <si>
    <t>23.70亿</t>
  </si>
  <si>
    <t>21.68亿</t>
  </si>
  <si>
    <t>21.24亿</t>
  </si>
  <si>
    <t>20.36亿</t>
  </si>
  <si>
    <t>19.82亿</t>
  </si>
  <si>
    <t>21.50亿</t>
  </si>
  <si>
    <t>26.84亿</t>
  </si>
  <si>
    <t>28.87亿</t>
  </si>
  <si>
    <t>11.60亿</t>
  </si>
  <si>
    <t>18.00亿</t>
  </si>
  <si>
    <t>15.01亿</t>
  </si>
  <si>
    <t>14.28亿</t>
  </si>
  <si>
    <t>15.02亿</t>
  </si>
  <si>
    <t>20.47亿</t>
  </si>
  <si>
    <t>13.66亿</t>
  </si>
  <si>
    <t>20.11亿</t>
  </si>
  <si>
    <t>4.31亿</t>
  </si>
  <si>
    <t>9.06亿</t>
  </si>
  <si>
    <t>2.99亿</t>
  </si>
  <si>
    <t>4.32亿</t>
  </si>
  <si>
    <t>受限制存款及现金</t>
  </si>
  <si>
    <t>2.51亿</t>
  </si>
  <si>
    <t>87.97万</t>
  </si>
  <si>
    <t>66.86万</t>
  </si>
  <si>
    <t>990.26万</t>
  </si>
  <si>
    <t>946.59万</t>
  </si>
  <si>
    <t>1731.89万</t>
  </si>
  <si>
    <t>1719.21万</t>
  </si>
  <si>
    <t>3291.34万</t>
  </si>
  <si>
    <t>1.06亿</t>
  </si>
  <si>
    <t>6307.39万</t>
  </si>
  <si>
    <t>459.92万</t>
  </si>
  <si>
    <t>3751.39万</t>
  </si>
  <si>
    <t>应收账款及票据</t>
  </si>
  <si>
    <t>41.18亿</t>
  </si>
  <si>
    <t>39.58亿</t>
  </si>
  <si>
    <t>36.85亿</t>
  </si>
  <si>
    <t>33.56亿</t>
  </si>
  <si>
    <t>36.27亿</t>
  </si>
  <si>
    <t>34.63亿</t>
  </si>
  <si>
    <t>33.67亿</t>
  </si>
  <si>
    <t>34.17亿</t>
  </si>
  <si>
    <t>36.54亿</t>
  </si>
  <si>
    <t>35.02亿</t>
  </si>
  <si>
    <t>24.23亿</t>
  </si>
  <si>
    <t>29.61亿</t>
  </si>
  <si>
    <t>20.72亿</t>
  </si>
  <si>
    <t>26.54亿</t>
  </si>
  <si>
    <t>21.19亿</t>
  </si>
  <si>
    <t>24.66亿</t>
  </si>
  <si>
    <t>17.45亿</t>
  </si>
  <si>
    <t>24.98亿</t>
  </si>
  <si>
    <t>15.09亿</t>
  </si>
  <si>
    <t>14.20亿</t>
  </si>
  <si>
    <t>11.86亿</t>
  </si>
  <si>
    <t>应收关联公司款项</t>
  </si>
  <si>
    <t>预付款项、按金及其他应收款项(流动)</t>
  </si>
  <si>
    <t>4.72亿</t>
  </si>
  <si>
    <t>4.57亿</t>
  </si>
  <si>
    <t>3.26亿</t>
  </si>
  <si>
    <t>3.81亿</t>
  </si>
  <si>
    <t>5.28亿</t>
  </si>
  <si>
    <t>3.84亿</t>
  </si>
  <si>
    <t>2.28亿</t>
  </si>
  <si>
    <t>2.70亿</t>
  </si>
  <si>
    <t>2.65亿</t>
  </si>
  <si>
    <t>1.87亿</t>
  </si>
  <si>
    <t>2.84亿</t>
  </si>
  <si>
    <t>2.38亿</t>
  </si>
  <si>
    <t>3.03亿</t>
  </si>
  <si>
    <t>1.77亿</t>
  </si>
  <si>
    <t>1.49亿</t>
  </si>
  <si>
    <t>1.53亿</t>
  </si>
  <si>
    <t>1.27亿</t>
  </si>
  <si>
    <t>1.57亿</t>
  </si>
  <si>
    <t>7634.10万</t>
  </si>
  <si>
    <t>可收回本期税项</t>
  </si>
  <si>
    <t>89.90万</t>
  </si>
  <si>
    <t>483.10万</t>
  </si>
  <si>
    <t>113.50万</t>
  </si>
  <si>
    <t>1607.00万</t>
  </si>
  <si>
    <t>749.00万</t>
  </si>
  <si>
    <t>存货</t>
  </si>
  <si>
    <t>25.11亿</t>
  </si>
  <si>
    <t>22.80亿</t>
  </si>
  <si>
    <t>19.27亿</t>
  </si>
  <si>
    <t>17.79亿</t>
  </si>
  <si>
    <t>16.68亿</t>
  </si>
  <si>
    <t>14.51亿</t>
  </si>
  <si>
    <t>12.82亿</t>
  </si>
  <si>
    <t>9.95亿</t>
  </si>
  <si>
    <t>11.66亿</t>
  </si>
  <si>
    <t>9.61亿</t>
  </si>
  <si>
    <t>7.30亿</t>
  </si>
  <si>
    <t>6.70亿</t>
  </si>
  <si>
    <t>6.44亿</t>
  </si>
  <si>
    <t>7.33亿</t>
  </si>
  <si>
    <t>6.78亿</t>
  </si>
  <si>
    <t>6.03亿</t>
  </si>
  <si>
    <t>6.97亿</t>
  </si>
  <si>
    <t>7.22亿</t>
  </si>
  <si>
    <t>7.21亿</t>
  </si>
  <si>
    <t>4.39亿</t>
  </si>
  <si>
    <t>2.82亿</t>
  </si>
  <si>
    <t>2.75亿</t>
  </si>
  <si>
    <t>2.43亿</t>
  </si>
  <si>
    <t>2.57亿</t>
  </si>
  <si>
    <t>2.44亿</t>
  </si>
  <si>
    <t>2.05亿</t>
  </si>
  <si>
    <t>2.90亿</t>
  </si>
  <si>
    <t>1.30亿</t>
  </si>
  <si>
    <t>8796.90万</t>
  </si>
  <si>
    <t>5266.86万</t>
  </si>
  <si>
    <t>4704.01万</t>
  </si>
  <si>
    <t>5412.20万</t>
  </si>
  <si>
    <t>2.49亿</t>
  </si>
  <si>
    <t>686.10万</t>
  </si>
  <si>
    <t>2640.00万</t>
  </si>
  <si>
    <t>584.00万</t>
  </si>
  <si>
    <t>9000.00万</t>
  </si>
  <si>
    <t>97.75亿</t>
  </si>
  <si>
    <t>93.41亿</t>
  </si>
  <si>
    <t>83.22亿</t>
  </si>
  <si>
    <t>78.52亿</t>
  </si>
  <si>
    <t>79.67亿</t>
  </si>
  <si>
    <t>76.46亿</t>
  </si>
  <si>
    <t>74.90亿</t>
  </si>
  <si>
    <t>74.88亿</t>
  </si>
  <si>
    <t>81.71亿</t>
  </si>
  <si>
    <t>60.04亿</t>
  </si>
  <si>
    <t>52.29亿</t>
  </si>
  <si>
    <t>54.72亿</t>
  </si>
  <si>
    <t>46.36亿</t>
  </si>
  <si>
    <t>54.31亿</t>
  </si>
  <si>
    <t>50.28亿</t>
  </si>
  <si>
    <t>46.11亿</t>
  </si>
  <si>
    <t>46.12亿</t>
  </si>
  <si>
    <t>38.67亿</t>
  </si>
  <si>
    <t>32.94亿</t>
  </si>
  <si>
    <t>23.24亿</t>
  </si>
  <si>
    <t>20.01亿</t>
  </si>
  <si>
    <t>非流动资产(元)</t>
  </si>
  <si>
    <t>物业、厂房及设备</t>
  </si>
  <si>
    <t>36.64亿</t>
  </si>
  <si>
    <t>36.95亿</t>
  </si>
  <si>
    <t>37.08亿</t>
  </si>
  <si>
    <t>36.51亿</t>
  </si>
  <si>
    <t>30.58亿</t>
  </si>
  <si>
    <t>24.91亿</t>
  </si>
  <si>
    <t>21.58亿</t>
  </si>
  <si>
    <t>20.17亿</t>
  </si>
  <si>
    <t>19.71亿</t>
  </si>
  <si>
    <t>19.54亿</t>
  </si>
  <si>
    <t>19.21亿</t>
  </si>
  <si>
    <t>17.58亿</t>
  </si>
  <si>
    <t>13.21亿</t>
  </si>
  <si>
    <t>10.61亿</t>
  </si>
  <si>
    <t>9.82亿</t>
  </si>
  <si>
    <t>7.48亿</t>
  </si>
  <si>
    <t>7.83亿</t>
  </si>
  <si>
    <t>8.05亿</t>
  </si>
  <si>
    <t>8.20亿</t>
  </si>
  <si>
    <t>7.13亿</t>
  </si>
  <si>
    <t>6.89亿</t>
  </si>
  <si>
    <t>投资物业</t>
  </si>
  <si>
    <t>预付款项、按金及其他应收款项(非流动)</t>
  </si>
  <si>
    <t>1600.00万</t>
  </si>
  <si>
    <t>2000.00万</t>
  </si>
  <si>
    <t>2.29亿</t>
  </si>
  <si>
    <t>2.32亿</t>
  </si>
  <si>
    <t>2.34亿</t>
  </si>
  <si>
    <t>1.66亿</t>
  </si>
  <si>
    <t>1.17亿</t>
  </si>
  <si>
    <t>1.18亿</t>
  </si>
  <si>
    <t>1283.80万</t>
  </si>
  <si>
    <t>1432.70万</t>
  </si>
  <si>
    <t>1588.60万</t>
  </si>
  <si>
    <t>土地使用权</t>
  </si>
  <si>
    <t>商誉及无形资产</t>
  </si>
  <si>
    <t>3.69亿</t>
  </si>
  <si>
    <t>3.68亿</t>
  </si>
  <si>
    <t>3.70亿</t>
  </si>
  <si>
    <t>3.07亿</t>
  </si>
  <si>
    <t>3.18亿</t>
  </si>
  <si>
    <t>2.87亿</t>
  </si>
  <si>
    <t>2.92亿</t>
  </si>
  <si>
    <t>3.05亿</t>
  </si>
  <si>
    <t>3.28亿</t>
  </si>
  <si>
    <t>2.01亿</t>
  </si>
  <si>
    <t>2.11亿</t>
  </si>
  <si>
    <t>1.83亿</t>
  </si>
  <si>
    <t>1.46亿</t>
  </si>
  <si>
    <t>1.51亿</t>
  </si>
  <si>
    <t>其中:商誉</t>
  </si>
  <si>
    <t>2002.77万</t>
  </si>
  <si>
    <t>1967.11万</t>
  </si>
  <si>
    <t>无形资产</t>
  </si>
  <si>
    <t>3.49亿</t>
  </si>
  <si>
    <t>3.48亿</t>
  </si>
  <si>
    <t>3.51亿</t>
  </si>
  <si>
    <t>于联营和合营公司投资</t>
  </si>
  <si>
    <t>10.87亿</t>
  </si>
  <si>
    <t>10.53亿</t>
  </si>
  <si>
    <t>8.73亿</t>
  </si>
  <si>
    <t>7.31亿</t>
  </si>
  <si>
    <t>6.84亿</t>
  </si>
  <si>
    <t>6.63亿</t>
  </si>
  <si>
    <t>6.51亿</t>
  </si>
  <si>
    <t>6.79亿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</si>
  <si>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</si>
  <si>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</si>
  <si>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</si>
  <si>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</si>
  <si>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1.01亿</t>
  </si>
  <si>
    <t>持有至到期投资(非流动)</t>
  </si>
  <si>
    <t>递延税项资产</t>
  </si>
  <si>
    <t>1.13亿</t>
  </si>
  <si>
    <t>1.05亿</t>
  </si>
  <si>
    <t>9560.92万</t>
  </si>
  <si>
    <t>9714.82万</t>
  </si>
  <si>
    <t>7572.59万</t>
  </si>
  <si>
    <t>7358.63万</t>
  </si>
  <si>
    <t>8786.14万</t>
  </si>
  <si>
    <t>8466.50万</t>
  </si>
  <si>
    <t>7527.37万</t>
  </si>
  <si>
    <t>7011.39万</t>
  </si>
  <si>
    <t>5524.30万</t>
  </si>
  <si>
    <t>5175.80万</t>
  </si>
  <si>
    <t>5595.60万</t>
  </si>
  <si>
    <t>753.80万</t>
  </si>
  <si>
    <t>1044.20万</t>
  </si>
  <si>
    <t>1483.30万</t>
  </si>
  <si>
    <t>2596.40万</t>
  </si>
  <si>
    <t>3059.30万</t>
  </si>
  <si>
    <t>3357.40万</t>
  </si>
  <si>
    <t>1505.10万</t>
  </si>
  <si>
    <t>1826.40万</t>
  </si>
  <si>
    <t>非流动资产其他项目</t>
  </si>
  <si>
    <t>20.60亿</t>
  </si>
  <si>
    <t>19.18亿</t>
  </si>
  <si>
    <t>17.70亿</t>
  </si>
  <si>
    <t>18.53亿</t>
  </si>
  <si>
    <t>22.84亿</t>
  </si>
  <si>
    <t>28.45亿</t>
  </si>
  <si>
    <t>30.70亿</t>
  </si>
  <si>
    <t>30.05亿</t>
  </si>
  <si>
    <t>24.59亿</t>
  </si>
  <si>
    <t>15.13亿</t>
  </si>
  <si>
    <t>3.40亿</t>
  </si>
  <si>
    <t>4.00亿</t>
  </si>
  <si>
    <t>5.18亿</t>
  </si>
  <si>
    <t>5.45亿</t>
  </si>
  <si>
    <t>2.18亿</t>
  </si>
  <si>
    <t>1.96亿</t>
  </si>
  <si>
    <t>2.21亿</t>
  </si>
  <si>
    <t>9377.20万</t>
  </si>
  <si>
    <t>非流动资产合计</t>
  </si>
  <si>
    <t>62.23亿</t>
  </si>
  <si>
    <t>61.03亿</t>
  </si>
  <si>
    <t>59.60亿</t>
  </si>
  <si>
    <t>59.24亿</t>
  </si>
  <si>
    <t>57.35亿</t>
  </si>
  <si>
    <t>56.97亿</t>
  </si>
  <si>
    <t>56.07亿</t>
  </si>
  <si>
    <t>53.98亿</t>
  </si>
  <si>
    <t>48.31亿</t>
  </si>
  <si>
    <t>45.19亿</t>
  </si>
  <si>
    <t>39.39亿</t>
  </si>
  <si>
    <t>36.67亿</t>
  </si>
  <si>
    <t>35.43亿</t>
  </si>
  <si>
    <t>27.60亿</t>
  </si>
  <si>
    <t>25.54亿</t>
  </si>
  <si>
    <t>22.89亿</t>
  </si>
  <si>
    <t>19.79亿</t>
  </si>
  <si>
    <t>18.94亿</t>
  </si>
  <si>
    <t>17.13亿</t>
  </si>
  <si>
    <t>16.85亿</t>
  </si>
  <si>
    <t>14.96亿</t>
  </si>
  <si>
    <t>资产总额(元)</t>
  </si>
  <si>
    <t>159.98亿</t>
  </si>
  <si>
    <t>154.44亿</t>
  </si>
  <si>
    <t>142.82亿</t>
  </si>
  <si>
    <t>137.76亿</t>
  </si>
  <si>
    <t>137.01亿</t>
  </si>
  <si>
    <t>133.43亿</t>
  </si>
  <si>
    <t>130.97亿</t>
  </si>
  <si>
    <t>128.86亿</t>
  </si>
  <si>
    <t>130.02亿</t>
  </si>
  <si>
    <t>105.23亿</t>
  </si>
  <si>
    <t>91.68亿</t>
  </si>
  <si>
    <t>91.39亿</t>
  </si>
  <si>
    <t>81.79亿</t>
  </si>
  <si>
    <t>81.91亿</t>
  </si>
  <si>
    <t>75.83亿</t>
  </si>
  <si>
    <t>69.00亿</t>
  </si>
  <si>
    <t>65.91亿</t>
  </si>
  <si>
    <t>57.61亿</t>
  </si>
  <si>
    <t>50.08亿</t>
  </si>
  <si>
    <t>40.08亿</t>
  </si>
  <si>
    <t>34.97亿</t>
  </si>
  <si>
    <t>流动负债(元)</t>
  </si>
  <si>
    <t>短期借款</t>
  </si>
  <si>
    <t>14.03亿</t>
  </si>
  <si>
    <t>15.89亿</t>
  </si>
  <si>
    <t>13.55亿</t>
  </si>
  <si>
    <t>8.96亿</t>
  </si>
  <si>
    <t>8.19亿</t>
  </si>
  <si>
    <t>6.60亿</t>
  </si>
  <si>
    <t>6.20亿</t>
  </si>
  <si>
    <t>2.77亿</t>
  </si>
  <si>
    <t>4.01亿</t>
  </si>
  <si>
    <t>4.95亿</t>
  </si>
  <si>
    <t>12.25亿</t>
  </si>
  <si>
    <t>8.87亿</t>
  </si>
  <si>
    <t>20.20亿</t>
  </si>
  <si>
    <t>16.37亿</t>
  </si>
  <si>
    <t>15.69亿</t>
  </si>
  <si>
    <t>14.65亿</t>
  </si>
  <si>
    <t>11.55亿</t>
  </si>
  <si>
    <t>8.08亿</t>
  </si>
  <si>
    <t>9.39亿</t>
  </si>
  <si>
    <t>8.54亿</t>
  </si>
  <si>
    <t>融资租赁负债(流动)</t>
  </si>
  <si>
    <t>以公允价值计量且其变动计入当期损益的金融负债(流动)</t>
  </si>
  <si>
    <t>衍生金融负债(流动)</t>
  </si>
  <si>
    <t>应付账款及票据</t>
  </si>
  <si>
    <t>23.37亿</t>
  </si>
  <si>
    <t>20.69亿</t>
  </si>
  <si>
    <t>16.43亿</t>
  </si>
  <si>
    <t>18.36亿</t>
  </si>
  <si>
    <t>16.49亿</t>
  </si>
  <si>
    <t>13.82亿</t>
  </si>
  <si>
    <t>13.97亿</t>
  </si>
  <si>
    <t>15.08亿</t>
  </si>
  <si>
    <t>14.97亿</t>
  </si>
  <si>
    <t>14.34亿</t>
  </si>
  <si>
    <t>13.46亿</t>
  </si>
  <si>
    <t>12.02亿</t>
  </si>
  <si>
    <t>8.80亿</t>
  </si>
  <si>
    <t>9.09亿</t>
  </si>
  <si>
    <t>8.52亿</t>
  </si>
  <si>
    <t>6.01亿</t>
  </si>
  <si>
    <t>7.00亿</t>
  </si>
  <si>
    <t>7.03亿</t>
  </si>
  <si>
    <t>7.14亿</t>
  </si>
  <si>
    <t>3.45亿</t>
  </si>
  <si>
    <t>其他应付款项及应计费用</t>
  </si>
  <si>
    <t>5.19亿</t>
  </si>
  <si>
    <t>6.77亿</t>
  </si>
  <si>
    <t>4.67亿</t>
  </si>
  <si>
    <t>4.11亿</t>
  </si>
  <si>
    <t>3.95亿</t>
  </si>
  <si>
    <t>6.28亿</t>
  </si>
  <si>
    <t>4.60亿</t>
  </si>
  <si>
    <t>5.00亿</t>
  </si>
  <si>
    <t>3.82亿</t>
  </si>
  <si>
    <t>4.28亿</t>
  </si>
  <si>
    <t>3.59亿</t>
  </si>
  <si>
    <t>10.59亿</t>
  </si>
  <si>
    <t>8.03亿</t>
  </si>
  <si>
    <t>5.98亿</t>
  </si>
  <si>
    <t>4.68亿</t>
  </si>
  <si>
    <t>4.92亿</t>
  </si>
  <si>
    <t>4.12亿</t>
  </si>
  <si>
    <t>10.78亿</t>
  </si>
  <si>
    <t>4.70亿</t>
  </si>
  <si>
    <t>3.04亿</t>
  </si>
  <si>
    <t>应付税项</t>
  </si>
  <si>
    <t>1.03亿</t>
  </si>
  <si>
    <t>9627.14万</t>
  </si>
  <si>
    <t>8060.28万</t>
  </si>
  <si>
    <t>1.04亿</t>
  </si>
  <si>
    <t>8934.36万</t>
  </si>
  <si>
    <t>4924.07万</t>
  </si>
  <si>
    <t>1.26亿</t>
  </si>
  <si>
    <t>1.36亿</t>
  </si>
  <si>
    <t>1.88亿</t>
  </si>
  <si>
    <t>8039.20万</t>
  </si>
  <si>
    <t>6583.90万</t>
  </si>
  <si>
    <t>2985.90万</t>
  </si>
  <si>
    <t>1987.70万</t>
  </si>
  <si>
    <t>2875.20万</t>
  </si>
  <si>
    <t>717.90万</t>
  </si>
  <si>
    <t>1808.20万</t>
  </si>
  <si>
    <t>应付股息及利息</t>
  </si>
  <si>
    <t>递延收入(流动)</t>
  </si>
  <si>
    <t>2.42亿</t>
  </si>
  <si>
    <t>流动负债其他项目</t>
  </si>
  <si>
    <t>4.99亿</t>
  </si>
  <si>
    <t>5.09亿</t>
  </si>
  <si>
    <t>5.70亿</t>
  </si>
  <si>
    <t>5.23亿</t>
  </si>
  <si>
    <t>14.35亿</t>
  </si>
  <si>
    <t>11.52亿</t>
  </si>
  <si>
    <t>8.30亿</t>
  </si>
  <si>
    <t>8.99亿</t>
  </si>
  <si>
    <t>7.35亿</t>
  </si>
  <si>
    <t>5.16亿</t>
  </si>
  <si>
    <t>48.62亿</t>
  </si>
  <si>
    <t>49.40亿</t>
  </si>
  <si>
    <t>41.15亿</t>
  </si>
  <si>
    <t>37.69亿</t>
  </si>
  <si>
    <t>43.88亿</t>
  </si>
  <si>
    <t>38.71亿</t>
  </si>
  <si>
    <t>34.11亿</t>
  </si>
  <si>
    <t>33.50亿</t>
  </si>
  <si>
    <t>31.41亿</t>
  </si>
  <si>
    <t>29.44亿</t>
  </si>
  <si>
    <t>29.48亿</t>
  </si>
  <si>
    <t>35.66亿</t>
  </si>
  <si>
    <t>26.36亿</t>
  </si>
  <si>
    <t>35.57亿</t>
  </si>
  <si>
    <t>29.77亿</t>
  </si>
  <si>
    <t>26.90亿</t>
  </si>
  <si>
    <t>25.84亿</t>
  </si>
  <si>
    <t>29.37亿</t>
  </si>
  <si>
    <t>26.00亿</t>
  </si>
  <si>
    <t>15.04亿</t>
  </si>
  <si>
    <t>流动资产净值(元)</t>
  </si>
  <si>
    <t>49.13亿</t>
  </si>
  <si>
    <t>44.01亿</t>
  </si>
  <si>
    <t>42.07亿</t>
  </si>
  <si>
    <t>40.83亿</t>
  </si>
  <si>
    <t>35.79亿</t>
  </si>
  <si>
    <t>37.75亿</t>
  </si>
  <si>
    <t>40.79亿</t>
  </si>
  <si>
    <t>41.38亿</t>
  </si>
  <si>
    <t>50.30亿</t>
  </si>
  <si>
    <t>30.60亿</t>
  </si>
  <si>
    <t>22.81亿</t>
  </si>
  <si>
    <t>19.06亿</t>
  </si>
  <si>
    <t>20.00亿</t>
  </si>
  <si>
    <t>18.74亿</t>
  </si>
  <si>
    <t>20.51亿</t>
  </si>
  <si>
    <t>20.28亿</t>
  </si>
  <si>
    <t>9.30亿</t>
  </si>
  <si>
    <t>6.94亿</t>
  </si>
  <si>
    <t>4.97亿</t>
  </si>
  <si>
    <t>总资产减流动负债(元)</t>
  </si>
  <si>
    <t>111.36亿</t>
  </si>
  <si>
    <t>105.04亿</t>
  </si>
  <si>
    <t>101.67亿</t>
  </si>
  <si>
    <t>100.07亿</t>
  </si>
  <si>
    <t>93.14亿</t>
  </si>
  <si>
    <t>94.72亿</t>
  </si>
  <si>
    <t>96.86亿</t>
  </si>
  <si>
    <t>95.36亿</t>
  </si>
  <si>
    <t>98.61亿</t>
  </si>
  <si>
    <t>75.79亿</t>
  </si>
  <si>
    <t>62.20亿</t>
  </si>
  <si>
    <t>55.72亿</t>
  </si>
  <si>
    <t>55.43亿</t>
  </si>
  <si>
    <t>46.34亿</t>
  </si>
  <si>
    <t>46.06亿</t>
  </si>
  <si>
    <t>42.10亿</t>
  </si>
  <si>
    <t>40.07亿</t>
  </si>
  <si>
    <t>28.23亿</t>
  </si>
  <si>
    <t>24.08亿</t>
  </si>
  <si>
    <t>19.36亿</t>
  </si>
  <si>
    <t>19.93亿</t>
  </si>
  <si>
    <t>非流动负债(元)</t>
  </si>
  <si>
    <t>长期借款</t>
  </si>
  <si>
    <t>3.42亿</t>
  </si>
  <si>
    <t>4200.00万</t>
  </si>
  <si>
    <t>8800.00万</t>
  </si>
  <si>
    <t>4.73亿</t>
  </si>
  <si>
    <t>7.07亿</t>
  </si>
  <si>
    <t>8.17亿</t>
  </si>
  <si>
    <t>10.10亿</t>
  </si>
  <si>
    <t>10.41亿</t>
  </si>
  <si>
    <t>4.81亿</t>
  </si>
  <si>
    <t>4.88亿</t>
  </si>
  <si>
    <t>8.70亿</t>
  </si>
  <si>
    <t>5.53亿</t>
  </si>
  <si>
    <t>8.21亿</t>
  </si>
  <si>
    <t>9.87亿</t>
  </si>
  <si>
    <t>10.19亿</t>
  </si>
  <si>
    <t>9.96亿</t>
  </si>
  <si>
    <t>8.14亿</t>
  </si>
  <si>
    <t>3.75亿</t>
  </si>
  <si>
    <t>融资租赁负债(非流动)</t>
  </si>
  <si>
    <t>3991.84万</t>
  </si>
  <si>
    <t>4070.68万</t>
  </si>
  <si>
    <t>4925.47万</t>
  </si>
  <si>
    <t>4858.54万</t>
  </si>
  <si>
    <t>3363.81万</t>
  </si>
  <si>
    <t>3662.28万</t>
  </si>
  <si>
    <t>3981.66万</t>
  </si>
  <si>
    <t>以公允价值计量且其变动计入当期损益的金融负债(非流动)</t>
  </si>
  <si>
    <t>衍生金融负债(非流动)</t>
  </si>
  <si>
    <t>递延税项负债</t>
  </si>
  <si>
    <t>递延收入(非流动)</t>
  </si>
  <si>
    <t>2.56亿</t>
  </si>
  <si>
    <t>2.50亿</t>
  </si>
  <si>
    <t>1.64亿</t>
  </si>
  <si>
    <t>1.67亿</t>
  </si>
  <si>
    <t>1.10亿</t>
  </si>
  <si>
    <t>1.12亿</t>
  </si>
  <si>
    <t>8791.03万</t>
  </si>
  <si>
    <t>7990.06万</t>
  </si>
  <si>
    <t>7943.49万</t>
  </si>
  <si>
    <t>8121.92万</t>
  </si>
  <si>
    <t>8322.31万</t>
  </si>
  <si>
    <t>2.37亿</t>
  </si>
  <si>
    <t>8032.10万</t>
  </si>
  <si>
    <t>5344.70万</t>
  </si>
  <si>
    <t>7718.90万</t>
  </si>
  <si>
    <t>7648.00万</t>
  </si>
  <si>
    <t>7311.80万</t>
  </si>
  <si>
    <t>8392.30万</t>
  </si>
  <si>
    <t>7170.90万</t>
  </si>
  <si>
    <t>7385.70万</t>
  </si>
  <si>
    <t>非流动负债其他项目</t>
  </si>
  <si>
    <t>12.73亿</t>
  </si>
  <si>
    <t>7.78亿</t>
  </si>
  <si>
    <t>8.63亿</t>
  </si>
  <si>
    <t>8.07亿</t>
  </si>
  <si>
    <t>2.72亿</t>
  </si>
  <si>
    <t>2.68亿</t>
  </si>
  <si>
    <t>2.63亿</t>
  </si>
  <si>
    <t>2.64亿</t>
  </si>
  <si>
    <t>1.70亿</t>
  </si>
  <si>
    <t>19.11亿</t>
  </si>
  <si>
    <t>14.11亿</t>
  </si>
  <si>
    <t>11.18亿</t>
  </si>
  <si>
    <t>10.65亿</t>
  </si>
  <si>
    <t>8.93亿</t>
  </si>
  <si>
    <t>11.03亿</t>
  </si>
  <si>
    <t>13.54亿</t>
  </si>
  <si>
    <t>13.86亿</t>
  </si>
  <si>
    <t>7.34亿</t>
  </si>
  <si>
    <t>7.46亿</t>
  </si>
  <si>
    <t>11.07亿</t>
  </si>
  <si>
    <t>6.33亿</t>
  </si>
  <si>
    <t>8.74亿</t>
  </si>
  <si>
    <t>10.64亿</t>
  </si>
  <si>
    <t>10.95亿</t>
  </si>
  <si>
    <t>10.69亿</t>
  </si>
  <si>
    <t>8.98亿</t>
  </si>
  <si>
    <t>1.85亿</t>
  </si>
  <si>
    <t>4.49亿</t>
  </si>
  <si>
    <t>67.72亿</t>
  </si>
  <si>
    <t>63.51亿</t>
  </si>
  <si>
    <t>52.34亿</t>
  </si>
  <si>
    <t>48.34亿</t>
  </si>
  <si>
    <t>48.97亿</t>
  </si>
  <si>
    <t>47.65亿</t>
  </si>
  <si>
    <t>45.15亿</t>
  </si>
  <si>
    <t>45.10亿</t>
  </si>
  <si>
    <t>44.95亿</t>
  </si>
  <si>
    <t>43.30亿</t>
  </si>
  <si>
    <t>36.82亿</t>
  </si>
  <si>
    <t>43.12亿</t>
  </si>
  <si>
    <t>37.43亿</t>
  </si>
  <si>
    <t>41.90亿</t>
  </si>
  <si>
    <t>38.51亿</t>
  </si>
  <si>
    <t>37.54亿</t>
  </si>
  <si>
    <t>36.80亿</t>
  </si>
  <si>
    <t>34.98亿</t>
  </si>
  <si>
    <t>22.57亿</t>
  </si>
  <si>
    <t>19.53亿</t>
  </si>
  <si>
    <t>股东权益(元)</t>
  </si>
  <si>
    <t>股本</t>
  </si>
  <si>
    <t>7.58亿</t>
  </si>
  <si>
    <t>6.82亿</t>
  </si>
  <si>
    <t>6.39亿</t>
  </si>
  <si>
    <t>4.80亿</t>
  </si>
  <si>
    <t>储备</t>
  </si>
  <si>
    <t>40.47亿</t>
  </si>
  <si>
    <t>40.43亿</t>
  </si>
  <si>
    <t>40.50亿</t>
  </si>
  <si>
    <t>39.02亿</t>
  </si>
  <si>
    <t>36.86亿</t>
  </si>
  <si>
    <t>37.46亿</t>
  </si>
  <si>
    <t>34.93亿</t>
  </si>
  <si>
    <t>33.47亿</t>
  </si>
  <si>
    <t>25.36亿</t>
  </si>
  <si>
    <t>38.78亿</t>
  </si>
  <si>
    <t>34.95亿</t>
  </si>
  <si>
    <t>31.43亿</t>
  </si>
  <si>
    <t>28.93亿</t>
  </si>
  <si>
    <t>24.13亿</t>
  </si>
  <si>
    <t>21.74亿</t>
  </si>
  <si>
    <t>11.76亿</t>
  </si>
  <si>
    <t>10.30亿</t>
  </si>
  <si>
    <t>12.72亿</t>
  </si>
  <si>
    <t>其中:股本溢价</t>
  </si>
  <si>
    <t>留存收益</t>
  </si>
  <si>
    <t>其他储备</t>
  </si>
  <si>
    <t>拟派股息</t>
  </si>
  <si>
    <t>归属于母公司股东权益其他项目</t>
  </si>
  <si>
    <t>39.64亿</t>
  </si>
  <si>
    <t>39.85亿</t>
  </si>
  <si>
    <t>39.76亿</t>
  </si>
  <si>
    <t>39.80亿</t>
  </si>
  <si>
    <t>39.88亿</t>
  </si>
  <si>
    <t>39.75亿</t>
  </si>
  <si>
    <t>39.15亿</t>
  </si>
  <si>
    <t>39.37亿</t>
  </si>
  <si>
    <t>37.80亿</t>
  </si>
  <si>
    <t>19.68亿</t>
  </si>
  <si>
    <t>归属于母公司股东权益</t>
  </si>
  <si>
    <t>89.12亿</t>
  </si>
  <si>
    <t>87.90亿</t>
  </si>
  <si>
    <t>87.76亿</t>
  </si>
  <si>
    <t>87.88亿</t>
  </si>
  <si>
    <t>86.48亿</t>
  </si>
  <si>
    <t>84.19亿</t>
  </si>
  <si>
    <t>81.88亿</t>
  </si>
  <si>
    <t>83.13亿</t>
  </si>
  <si>
    <t>59.97亿</t>
  </si>
  <si>
    <t>52.38亿</t>
  </si>
  <si>
    <t>45.60亿</t>
  </si>
  <si>
    <t>41.77亿</t>
  </si>
  <si>
    <t>38.26亿</t>
  </si>
  <si>
    <t>35.75亿</t>
  </si>
  <si>
    <t>30.52亿</t>
  </si>
  <si>
    <t>28.14亿</t>
  </si>
  <si>
    <t>16.55亿</t>
  </si>
  <si>
    <t>15.10亿</t>
  </si>
  <si>
    <t>17.51亿</t>
  </si>
  <si>
    <t>15.44亿</t>
  </si>
  <si>
    <t>非控股权益</t>
  </si>
  <si>
    <t>3.13亿</t>
  </si>
  <si>
    <t>1.54亿</t>
  </si>
  <si>
    <t>1.60亿</t>
  </si>
  <si>
    <t>1.93亿</t>
  </si>
  <si>
    <t>2.48亿</t>
  </si>
  <si>
    <t>2.67亿</t>
  </si>
  <si>
    <t>2.59亿</t>
  </si>
  <si>
    <t>1.76亿</t>
  </si>
  <si>
    <t>9331.50万</t>
  </si>
  <si>
    <t>9769.30万</t>
  </si>
  <si>
    <t>9862.20万</t>
  </si>
  <si>
    <t>股东权益其他项目</t>
  </si>
  <si>
    <t>92.25亿</t>
  </si>
  <si>
    <t>90.93亿</t>
  </si>
  <si>
    <t>90.49亿</t>
  </si>
  <si>
    <t>89.42亿</t>
  </si>
  <si>
    <t>88.05亿</t>
  </si>
  <si>
    <t>85.78亿</t>
  </si>
  <si>
    <t>85.82亿</t>
  </si>
  <si>
    <t>83.76亿</t>
  </si>
  <si>
    <t>85.07亿</t>
  </si>
  <si>
    <t>61.93亿</t>
  </si>
  <si>
    <t>54.86亿</t>
  </si>
  <si>
    <t>48.27亿</t>
  </si>
  <si>
    <t>44.36亿</t>
  </si>
  <si>
    <t>40.01亿</t>
  </si>
  <si>
    <t>37.32亿</t>
  </si>
  <si>
    <t>31.46亿</t>
  </si>
  <si>
    <t>29.11亿</t>
  </si>
  <si>
    <t>17.54亿</t>
  </si>
  <si>
    <t>负债及股东权益合计(元)</t>
  </si>
  <si>
    <t>54.42亿</t>
  </si>
  <si>
    <t>34.07亿</t>
  </si>
  <si>
    <t>12.24亿</t>
  </si>
  <si>
    <t>77.69亿</t>
  </si>
  <si>
    <t>52.16亿</t>
  </si>
  <si>
    <t>33.19亿</t>
  </si>
  <si>
    <t>15.99亿</t>
  </si>
  <si>
    <t>113.60亿</t>
  </si>
  <si>
    <t>85.24亿</t>
  </si>
  <si>
    <t>56.32亿</t>
  </si>
  <si>
    <t>24.65亿</t>
  </si>
  <si>
    <t>103.66亿</t>
  </si>
  <si>
    <t>74.05亿</t>
  </si>
  <si>
    <t>46.40亿</t>
  </si>
  <si>
    <t>81.02亿</t>
  </si>
  <si>
    <t>36.78亿</t>
  </si>
  <si>
    <t>67.31亿</t>
  </si>
  <si>
    <t>30.50亿</t>
  </si>
  <si>
    <t>56.77亿</t>
  </si>
  <si>
    <t>26.35亿</t>
  </si>
  <si>
    <t>48.26亿</t>
  </si>
  <si>
    <t>19.95亿</t>
  </si>
  <si>
    <t>47.78亿</t>
  </si>
  <si>
    <t>41.75亿</t>
  </si>
  <si>
    <t>销售成本</t>
  </si>
  <si>
    <t>-40.87亿</t>
  </si>
  <si>
    <t>-25.56亿</t>
  </si>
  <si>
    <t>-9.29亿</t>
  </si>
  <si>
    <t>-59.36亿</t>
  </si>
  <si>
    <t>-39.59亿</t>
  </si>
  <si>
    <t>-25.38亿</t>
  </si>
  <si>
    <t>-11.62亿</t>
  </si>
  <si>
    <t>-81.31亿</t>
  </si>
  <si>
    <t>-61.04亿</t>
  </si>
  <si>
    <t>-40.43亿</t>
  </si>
  <si>
    <t>-17.69亿</t>
  </si>
  <si>
    <t>-75.77亿</t>
  </si>
  <si>
    <t>-54.30亿</t>
  </si>
  <si>
    <t>-34.05亿</t>
  </si>
  <si>
    <t>-64.27亿</t>
  </si>
  <si>
    <t>-28.70亿</t>
  </si>
  <si>
    <t>-54.27亿</t>
  </si>
  <si>
    <t>-24.62亿</t>
  </si>
  <si>
    <t>-45.89亿</t>
  </si>
  <si>
    <t>-21.10亿</t>
  </si>
  <si>
    <t>-38.08亿</t>
  </si>
  <si>
    <t>-15.52亿</t>
  </si>
  <si>
    <t>-38.96亿</t>
  </si>
  <si>
    <t>-34.34亿</t>
  </si>
  <si>
    <t>13.56亿</t>
  </si>
  <si>
    <t>8.50亿</t>
  </si>
  <si>
    <t>2.95亿</t>
  </si>
  <si>
    <t>18.34亿</t>
  </si>
  <si>
    <t>12.58亿</t>
  </si>
  <si>
    <t>7.81亿</t>
  </si>
  <si>
    <t>4.37亿</t>
  </si>
  <si>
    <t>32.28亿</t>
  </si>
  <si>
    <t>24.20亿</t>
  </si>
  <si>
    <t>6.96亿</t>
  </si>
  <si>
    <t>27.89亿</t>
  </si>
  <si>
    <t>19.75亿</t>
  </si>
  <si>
    <t>12.35亿</t>
  </si>
  <si>
    <t>16.75亿</t>
  </si>
  <si>
    <t>13.04亿</t>
  </si>
  <si>
    <t>5.88亿</t>
  </si>
  <si>
    <t>10.88亿</t>
  </si>
  <si>
    <t>5.25亿</t>
  </si>
  <si>
    <t>10.18亿</t>
  </si>
  <si>
    <t>4.43亿</t>
  </si>
  <si>
    <t>8.82亿</t>
  </si>
  <si>
    <t>7.41亿</t>
  </si>
  <si>
    <t>其他收入</t>
  </si>
  <si>
    <t>4862.23万</t>
  </si>
  <si>
    <t>2229.06万</t>
  </si>
  <si>
    <t>-265.09万</t>
  </si>
  <si>
    <t>3.32亿</t>
  </si>
  <si>
    <t>2.53亿</t>
  </si>
  <si>
    <t>1.82亿</t>
  </si>
  <si>
    <t>1.68亿</t>
  </si>
  <si>
    <t>4282.14万</t>
  </si>
  <si>
    <t>1.94亿</t>
  </si>
  <si>
    <t>685.30万</t>
  </si>
  <si>
    <t>3957.20万</t>
  </si>
  <si>
    <t>1725.70万</t>
  </si>
  <si>
    <t>8719.60万</t>
  </si>
  <si>
    <t>1626.30万</t>
  </si>
  <si>
    <t>3163.30万</t>
  </si>
  <si>
    <t>2034.80万</t>
  </si>
  <si>
    <t>2128.00万</t>
  </si>
  <si>
    <t>1174.50万</t>
  </si>
  <si>
    <t>3237.60万</t>
  </si>
  <si>
    <t>4259.30万</t>
  </si>
  <si>
    <t>销售及分销成本</t>
  </si>
  <si>
    <t>-2.32亿</t>
  </si>
  <si>
    <t>-1.33亿</t>
  </si>
  <si>
    <t>-4905.12万</t>
  </si>
  <si>
    <t>-3.47亿</t>
  </si>
  <si>
    <t>-2.38亿</t>
  </si>
  <si>
    <t>-1.49亿</t>
  </si>
  <si>
    <t>-7077.42万</t>
  </si>
  <si>
    <t>-3.85亿</t>
  </si>
  <si>
    <t>-2.60亿</t>
  </si>
  <si>
    <t>-1.69亿</t>
  </si>
  <si>
    <t>-6414.42万</t>
  </si>
  <si>
    <t>-3.05亿</t>
  </si>
  <si>
    <t>-2.12亿</t>
  </si>
  <si>
    <t>-1.26亿</t>
  </si>
  <si>
    <t>-1.99亿</t>
  </si>
  <si>
    <t>-8486.10万</t>
  </si>
  <si>
    <t>-1.63亿</t>
  </si>
  <si>
    <t>-6331.80万</t>
  </si>
  <si>
    <t>-1.24亿</t>
  </si>
  <si>
    <t>-5016.00万</t>
  </si>
  <si>
    <t>-1.10亿</t>
  </si>
  <si>
    <t>-4678.20万</t>
  </si>
  <si>
    <t>-9659.30万</t>
  </si>
  <si>
    <t>-9086.50万</t>
  </si>
  <si>
    <t>行政开支</t>
  </si>
  <si>
    <t>-3.03亿</t>
  </si>
  <si>
    <t>-1.84亿</t>
  </si>
  <si>
    <t>-1.02亿</t>
  </si>
  <si>
    <t>-4.29亿</t>
  </si>
  <si>
    <t>-3.07亿</t>
  </si>
  <si>
    <t>-2.08亿</t>
  </si>
  <si>
    <t>-6.47亿</t>
  </si>
  <si>
    <t>-4.79亿</t>
  </si>
  <si>
    <t>-3.13亿</t>
  </si>
  <si>
    <t>-9.68亿</t>
  </si>
  <si>
    <t>-4.25亿</t>
  </si>
  <si>
    <t>-5.01亿</t>
  </si>
  <si>
    <t>-7.32亿</t>
  </si>
  <si>
    <t>-2.99亿</t>
  </si>
  <si>
    <t>-5.51亿</t>
  </si>
  <si>
    <t>-4.41亿</t>
  </si>
  <si>
    <t>-2.10亿</t>
  </si>
  <si>
    <t>-4.39亿</t>
  </si>
  <si>
    <t>-1.81亿</t>
  </si>
  <si>
    <t>-4.31亿</t>
  </si>
  <si>
    <t>-3.77亿</t>
  </si>
  <si>
    <t>员工薪酬</t>
  </si>
  <si>
    <t>研发费用</t>
  </si>
  <si>
    <t>-2.64亿</t>
  </si>
  <si>
    <t>-1.59亿</t>
  </si>
  <si>
    <t>-5609.54万</t>
  </si>
  <si>
    <t>-4.14亿</t>
  </si>
  <si>
    <t>-2.34亿</t>
  </si>
  <si>
    <t>-1.60亿</t>
  </si>
  <si>
    <t>-8394.81万</t>
  </si>
  <si>
    <t>-5.17亿</t>
  </si>
  <si>
    <t>-2.96亿</t>
  </si>
  <si>
    <t>-1.70亿</t>
  </si>
  <si>
    <t>-8367.79万</t>
  </si>
  <si>
    <t>-2.42亿</t>
  </si>
  <si>
    <t>折旧和摊销</t>
  </si>
  <si>
    <t>其他支出</t>
  </si>
  <si>
    <t>-158.49万</t>
  </si>
  <si>
    <t>-121.67万</t>
  </si>
  <si>
    <t>-80.97万</t>
  </si>
  <si>
    <t>-80.58万</t>
  </si>
  <si>
    <t>-65.73万</t>
  </si>
  <si>
    <t>-56.27万</t>
  </si>
  <si>
    <t>-54.19万</t>
  </si>
  <si>
    <t>-105.91万</t>
  </si>
  <si>
    <t>-81.92万</t>
  </si>
  <si>
    <t>-49.14万</t>
  </si>
  <si>
    <t>-29.28万</t>
  </si>
  <si>
    <t>-153.03万</t>
  </si>
  <si>
    <t>-80.93万</t>
  </si>
  <si>
    <t>资产减值损失</t>
  </si>
  <si>
    <t>-8849.07万</t>
  </si>
  <si>
    <t>-6643.99万</t>
  </si>
  <si>
    <t>-2493.18万</t>
  </si>
  <si>
    <t>-6673.25万</t>
  </si>
  <si>
    <t>-4033.43万</t>
  </si>
  <si>
    <t>-2722.46万</t>
  </si>
  <si>
    <t>-822.87万</t>
  </si>
  <si>
    <t>-8964.74万</t>
  </si>
  <si>
    <t>-6558.84万</t>
  </si>
  <si>
    <t>-4935.82万</t>
  </si>
  <si>
    <t>-1500.53万</t>
  </si>
  <si>
    <t>-1.20亿</t>
  </si>
  <si>
    <t>-2964.49万</t>
  </si>
  <si>
    <t>重估盈余</t>
  </si>
  <si>
    <t>10.76万</t>
  </si>
  <si>
    <t>5.07万</t>
  </si>
  <si>
    <t>-5.66万</t>
  </si>
  <si>
    <t>23.90万</t>
  </si>
  <si>
    <t>10.35万</t>
  </si>
  <si>
    <t>20.83万</t>
  </si>
  <si>
    <t>16.09万</t>
  </si>
  <si>
    <t>25.80万</t>
  </si>
  <si>
    <t>54.96万</t>
  </si>
  <si>
    <t>45.68万</t>
  </si>
  <si>
    <t>6.41万</t>
  </si>
  <si>
    <t>24.04万</t>
  </si>
  <si>
    <t>26.35万</t>
  </si>
  <si>
    <t>出售资产之溢利</t>
  </si>
  <si>
    <t>250.18万</t>
  </si>
  <si>
    <t>13.24万</t>
  </si>
  <si>
    <t>736.72万</t>
  </si>
  <si>
    <t>764.48万</t>
  </si>
  <si>
    <t>855.71万</t>
  </si>
  <si>
    <t>937.89万</t>
  </si>
  <si>
    <t>-153.48万</t>
  </si>
  <si>
    <t>-47.83万</t>
  </si>
  <si>
    <t>-312.52万</t>
  </si>
  <si>
    <t>经营溢利(计算)</t>
  </si>
  <si>
    <t>5.17亿</t>
  </si>
  <si>
    <t>3.29亿</t>
  </si>
  <si>
    <t>5930.97万</t>
  </si>
  <si>
    <t>9.16亿</t>
  </si>
  <si>
    <t>7.44亿</t>
  </si>
  <si>
    <t>2.93亿</t>
  </si>
  <si>
    <t>17.71亿</t>
  </si>
  <si>
    <t>14.86亿</t>
  </si>
  <si>
    <t>9.91亿</t>
  </si>
  <si>
    <t>4.52亿</t>
  </si>
  <si>
    <t>12.00亿</t>
  </si>
  <si>
    <t>6.15亿</t>
  </si>
  <si>
    <t>4.41亿</t>
  </si>
  <si>
    <t>3.09亿</t>
  </si>
  <si>
    <t>5.54亿</t>
  </si>
  <si>
    <t>2.86亿</t>
  </si>
  <si>
    <t>4.90亿</t>
  </si>
  <si>
    <t>2.27亿</t>
  </si>
  <si>
    <t>3.87亿</t>
  </si>
  <si>
    <t>3.16亿</t>
  </si>
  <si>
    <t>应占联营公司溢利</t>
  </si>
  <si>
    <t>32.70万</t>
  </si>
  <si>
    <t>82.00万</t>
  </si>
  <si>
    <t>70.30万</t>
  </si>
  <si>
    <t>26.80万</t>
  </si>
  <si>
    <t>28.20万</t>
  </si>
  <si>
    <t>-102.10万</t>
  </si>
  <si>
    <t>-33.20万</t>
  </si>
  <si>
    <t>-275.00万</t>
  </si>
  <si>
    <t>-100.80万</t>
  </si>
  <si>
    <t>-187.30万</t>
  </si>
  <si>
    <t>-96.90万</t>
  </si>
  <si>
    <t>应占合营公司溢利</t>
  </si>
  <si>
    <t>7039.50万</t>
  </si>
  <si>
    <t>5435.70万</t>
  </si>
  <si>
    <t>7969.00万</t>
  </si>
  <si>
    <t>3301.20万</t>
  </si>
  <si>
    <t>2921.50万</t>
  </si>
  <si>
    <t>886.70万</t>
  </si>
  <si>
    <t>2136.00万</t>
  </si>
  <si>
    <t>1363.70万</t>
  </si>
  <si>
    <t>7847.70万</t>
  </si>
  <si>
    <t>8247.40万</t>
  </si>
  <si>
    <t>财务成本</t>
  </si>
  <si>
    <t>-6891.78万</t>
  </si>
  <si>
    <t>-4623.62万</t>
  </si>
  <si>
    <t>-6479.44万</t>
  </si>
  <si>
    <t>-622.38万</t>
  </si>
  <si>
    <t>199.74万</t>
  </si>
  <si>
    <t>-429.01万</t>
  </si>
  <si>
    <t>-291.91万</t>
  </si>
  <si>
    <t>-4014.88万</t>
  </si>
  <si>
    <t>-3778.38万</t>
  </si>
  <si>
    <t>-3098.11万</t>
  </si>
  <si>
    <t>-900.04万</t>
  </si>
  <si>
    <t>-7815.64万</t>
  </si>
  <si>
    <t>-6604.02万</t>
  </si>
  <si>
    <t>-3585.50万</t>
  </si>
  <si>
    <t>-1.12亿</t>
  </si>
  <si>
    <t>-1.00亿</t>
  </si>
  <si>
    <t>-1.25亿</t>
  </si>
  <si>
    <t>450.80万</t>
  </si>
  <si>
    <t>-4720.30万</t>
  </si>
  <si>
    <t>-4948.10万</t>
  </si>
  <si>
    <t>-3877.40万</t>
  </si>
  <si>
    <t>-211.50万</t>
  </si>
  <si>
    <t>-6226.40万</t>
  </si>
  <si>
    <t>-2101.80万</t>
  </si>
  <si>
    <t>影响税前利润的其他项目</t>
  </si>
  <si>
    <t>-1233.15万</t>
  </si>
  <si>
    <t>-801.45万</t>
  </si>
  <si>
    <t>-401.00万</t>
  </si>
  <si>
    <t>-2670.90万</t>
  </si>
  <si>
    <t>-1677.69万</t>
  </si>
  <si>
    <t>-1214.32万</t>
  </si>
  <si>
    <t>-636.82万</t>
  </si>
  <si>
    <t>-6174.96万</t>
  </si>
  <si>
    <t>-4172.10万</t>
  </si>
  <si>
    <t>-3121.92万</t>
  </si>
  <si>
    <t>-1238.69万</t>
  </si>
  <si>
    <t>-6371.72万</t>
  </si>
  <si>
    <t>-4788.74万</t>
  </si>
  <si>
    <t>税前利润</t>
  </si>
  <si>
    <t>4.36亿</t>
  </si>
  <si>
    <t>2.74亿</t>
  </si>
  <si>
    <t>-949.47万</t>
  </si>
  <si>
    <t>8.84亿</t>
  </si>
  <si>
    <t>7.29亿</t>
  </si>
  <si>
    <t>4.82亿</t>
  </si>
  <si>
    <t>16.70亿</t>
  </si>
  <si>
    <t>14.06亿</t>
  </si>
  <si>
    <t>9.29亿</t>
  </si>
  <si>
    <t>4.30亿</t>
  </si>
  <si>
    <t>14.47亿</t>
  </si>
  <si>
    <t>10.86亿</t>
  </si>
  <si>
    <t>6.50亿</t>
  </si>
  <si>
    <t>7.76亿</t>
  </si>
  <si>
    <t>3.96亿</t>
  </si>
  <si>
    <t>6.32亿</t>
  </si>
  <si>
    <t>3.47亿</t>
  </si>
  <si>
    <t>5.35亿</t>
  </si>
  <si>
    <t>2.45亿</t>
  </si>
  <si>
    <t>3.76亿</t>
  </si>
  <si>
    <t>所得税</t>
  </si>
  <si>
    <t>-3015.92万</t>
  </si>
  <si>
    <t>-1164.15万</t>
  </si>
  <si>
    <t>9.78万</t>
  </si>
  <si>
    <t>-9922.41万</t>
  </si>
  <si>
    <t>-9187.98万</t>
  </si>
  <si>
    <t>-5728.66万</t>
  </si>
  <si>
    <t>-3746.47万</t>
  </si>
  <si>
    <t>-1.66亿</t>
  </si>
  <si>
    <t>-1.14亿</t>
  </si>
  <si>
    <t>-5319.13万</t>
  </si>
  <si>
    <t>-1.62亿</t>
  </si>
  <si>
    <t>-9386.80万</t>
  </si>
  <si>
    <t>-9695.30万</t>
  </si>
  <si>
    <t>-5198.20万</t>
  </si>
  <si>
    <t>-7378.80万</t>
  </si>
  <si>
    <t>-4678.10万</t>
  </si>
  <si>
    <t>-7070.10万</t>
  </si>
  <si>
    <t>-3553.10万</t>
  </si>
  <si>
    <t>-5524.20万</t>
  </si>
  <si>
    <t>-3020.60万</t>
  </si>
  <si>
    <t>-3608.40万</t>
  </si>
  <si>
    <t>-3234.70万</t>
  </si>
  <si>
    <t>影响净利润的其他项目</t>
  </si>
  <si>
    <t>-6031.83万</t>
  </si>
  <si>
    <t>-2328.29万</t>
  </si>
  <si>
    <t>19.56万</t>
  </si>
  <si>
    <t>-1.98亿</t>
  </si>
  <si>
    <t>-1.15亿</t>
  </si>
  <si>
    <t>-7492.94万</t>
  </si>
  <si>
    <t>-3.63亿</t>
  </si>
  <si>
    <t>-3.33亿</t>
  </si>
  <si>
    <t>-2.29亿</t>
  </si>
  <si>
    <t>-1.06亿</t>
  </si>
  <si>
    <t>-3.24亿</t>
  </si>
  <si>
    <t>-1.88亿</t>
  </si>
  <si>
    <t>-1.94亿</t>
  </si>
  <si>
    <t>-1.04亿</t>
  </si>
  <si>
    <t>-1.48亿</t>
  </si>
  <si>
    <t>-9356.20万</t>
  </si>
  <si>
    <t>-1.41亿</t>
  </si>
  <si>
    <t>-7106.20万</t>
  </si>
  <si>
    <t>-6041.20万</t>
  </si>
  <si>
    <t>-7216.80万</t>
  </si>
  <si>
    <t>-6469.40万</t>
  </si>
  <si>
    <t>4.06亿</t>
  </si>
  <si>
    <t>-939.69万</t>
  </si>
  <si>
    <t>7.84亿</t>
  </si>
  <si>
    <t>6.38亿</t>
  </si>
  <si>
    <t>4.25亿</t>
  </si>
  <si>
    <t>2.46亿</t>
  </si>
  <si>
    <t>14.88亿</t>
  </si>
  <si>
    <t>12.40亿</t>
  </si>
  <si>
    <t>3.77亿</t>
  </si>
  <si>
    <t>9.24亿</t>
  </si>
  <si>
    <t>5.56亿</t>
  </si>
  <si>
    <t>3.44亿</t>
  </si>
  <si>
    <t>5.58亿</t>
  </si>
  <si>
    <t>3.00亿</t>
  </si>
  <si>
    <t>4.64亿</t>
  </si>
  <si>
    <t>2.09亿</t>
  </si>
  <si>
    <t>4.15亿</t>
  </si>
  <si>
    <t>2.08亿</t>
  </si>
  <si>
    <t>3.65亿</t>
  </si>
  <si>
    <t>本公司拥有人应占净利润</t>
  </si>
  <si>
    <t>-717.46万</t>
  </si>
  <si>
    <t>8.01亿</t>
  </si>
  <si>
    <t>6.53亿</t>
  </si>
  <si>
    <t>14.89亿</t>
  </si>
  <si>
    <t>12.37亿</t>
  </si>
  <si>
    <t>8.09亿</t>
  </si>
  <si>
    <t>3.72亿</t>
  </si>
  <si>
    <t>12.68亿</t>
  </si>
  <si>
    <t>5.65亿</t>
  </si>
  <si>
    <t>7.01亿</t>
  </si>
  <si>
    <t>3.55亿</t>
  </si>
  <si>
    <t>5.71亿</t>
  </si>
  <si>
    <t>4.66亿</t>
  </si>
  <si>
    <t>非控股权益应占净利润</t>
  </si>
  <si>
    <t>2.21万</t>
  </si>
  <si>
    <t>15.71万</t>
  </si>
  <si>
    <t>-222.24万</t>
  </si>
  <si>
    <t>-1694.01万</t>
  </si>
  <si>
    <t>-1571.72万</t>
  </si>
  <si>
    <t>-1170.91万</t>
  </si>
  <si>
    <t>-713.02万</t>
  </si>
  <si>
    <t>-115.42万</t>
  </si>
  <si>
    <t>257.83万</t>
  </si>
  <si>
    <t>554.77万</t>
  </si>
  <si>
    <t>501.56万</t>
  </si>
  <si>
    <t>-3377.41万</t>
  </si>
  <si>
    <t>-631.74万</t>
  </si>
  <si>
    <t>-936.70万</t>
  </si>
  <si>
    <t>-2266.30万</t>
  </si>
  <si>
    <t>-1065.50万</t>
  </si>
  <si>
    <t>-1248.80万</t>
  </si>
  <si>
    <t>-437.80万</t>
  </si>
  <si>
    <t>-230.70万</t>
  </si>
  <si>
    <t>-137.80万</t>
  </si>
  <si>
    <t>股息</t>
  </si>
  <si>
    <t>每股股息</t>
  </si>
  <si>
    <t>每股收益</t>
  </si>
  <si>
    <t>基本每股收益</t>
  </si>
  <si>
    <t>稀释每股收益</t>
  </si>
  <si>
    <t>其他全面收益</t>
  </si>
  <si>
    <t>-4102.74万</t>
  </si>
  <si>
    <t>-1287.01万</t>
  </si>
  <si>
    <t>-2866.26万</t>
  </si>
  <si>
    <t>1311.27万</t>
  </si>
  <si>
    <t>1763.00万</t>
  </si>
  <si>
    <t>1261.75万</t>
  </si>
  <si>
    <t>-429.76万</t>
  </si>
  <si>
    <t>-4351.96万</t>
  </si>
  <si>
    <t>-5469.06万</t>
  </si>
  <si>
    <t>-4811.12万</t>
  </si>
  <si>
    <t>-2599.73万</t>
  </si>
  <si>
    <t>-2499.93万</t>
  </si>
  <si>
    <t>-2128.18万</t>
  </si>
  <si>
    <t>-824.20万</t>
  </si>
  <si>
    <t>2195.20万</t>
  </si>
  <si>
    <t>1662.90万</t>
  </si>
  <si>
    <t>4597.10万</t>
  </si>
  <si>
    <t>3983.00万</t>
  </si>
  <si>
    <t>1925.00万</t>
  </si>
  <si>
    <t>907.50万</t>
  </si>
  <si>
    <t>609.60万</t>
  </si>
  <si>
    <t>68.80万</t>
  </si>
  <si>
    <t>-490.40万</t>
  </si>
  <si>
    <t>-366.70万</t>
  </si>
  <si>
    <t>全面收益总额</t>
  </si>
  <si>
    <t>-3805.96万</t>
  </si>
  <si>
    <t>7.97亿</t>
  </si>
  <si>
    <t>6.55亿</t>
  </si>
  <si>
    <t>4.38亿</t>
  </si>
  <si>
    <t>14.45亿</t>
  </si>
  <si>
    <t>11.85亿</t>
  </si>
  <si>
    <t>7.66亿</t>
  </si>
  <si>
    <t>12.10亿</t>
  </si>
  <si>
    <t>9.03亿</t>
  </si>
  <si>
    <t>5.47亿</t>
  </si>
  <si>
    <t>3.60亿</t>
  </si>
  <si>
    <t>6.04亿</t>
  </si>
  <si>
    <t>4.83亿</t>
  </si>
  <si>
    <t>4.21亿</t>
  </si>
  <si>
    <t>本公司拥有人应占全面收益总额</t>
  </si>
  <si>
    <t>2.52亿</t>
  </si>
  <si>
    <t>-2562.29万</t>
  </si>
  <si>
    <t>8.13亿</t>
  </si>
  <si>
    <t>11.87亿</t>
  </si>
  <si>
    <t>7.65亿</t>
  </si>
  <si>
    <t>3.50亿</t>
  </si>
  <si>
    <t>12.46亿</t>
  </si>
  <si>
    <t>9.12亿</t>
  </si>
  <si>
    <t>5.57亿</t>
  </si>
  <si>
    <t>7.19亿</t>
  </si>
  <si>
    <t>6.16亿</t>
  </si>
  <si>
    <t>4.86亿</t>
  </si>
  <si>
    <t>2.20亿</t>
  </si>
  <si>
    <t>非控股权益应占全面收益总额</t>
  </si>
  <si>
    <t>-708.99万</t>
  </si>
  <si>
    <t>-209.17万</t>
  </si>
  <si>
    <t>-1243.67万</t>
  </si>
  <si>
    <t>-1542.70万</t>
  </si>
  <si>
    <t>-1510.50万</t>
  </si>
  <si>
    <t>-1086.58万</t>
  </si>
  <si>
    <t>-705.66万</t>
  </si>
  <si>
    <t>-654.79万</t>
  </si>
  <si>
    <t>-158.72万</t>
  </si>
  <si>
    <t>118.70万</t>
  </si>
  <si>
    <t>151.82万</t>
  </si>
  <si>
    <t>-3679.55万</t>
  </si>
  <si>
    <t>-988.51万</t>
  </si>
  <si>
    <t>-944.80万</t>
  </si>
  <si>
    <t>-1860.70万</t>
  </si>
  <si>
    <t>-888.30万</t>
  </si>
  <si>
    <t>-1171.80万</t>
  </si>
  <si>
    <t>经营活动产生的现金流量(元)</t>
  </si>
  <si>
    <t>除税前利润</t>
  </si>
  <si>
    <t>资产减值准备</t>
  </si>
  <si>
    <t>413.00万</t>
  </si>
  <si>
    <t>折旧与摊销</t>
  </si>
  <si>
    <t>9711.20万</t>
  </si>
  <si>
    <t>7751.40万</t>
  </si>
  <si>
    <t>1.24亿</t>
  </si>
  <si>
    <t>5706.40万</t>
  </si>
  <si>
    <t>1.14亿</t>
  </si>
  <si>
    <t>5734.50万</t>
  </si>
  <si>
    <t>5468.60万</t>
  </si>
  <si>
    <t>出售物业、厂房及设备的亏损(收益)</t>
  </si>
  <si>
    <t>190.90万</t>
  </si>
  <si>
    <t>-622.10万</t>
  </si>
  <si>
    <t>-195.90万</t>
  </si>
  <si>
    <t>-288.20万</t>
  </si>
  <si>
    <t>85.40万</t>
  </si>
  <si>
    <t>342.20万</t>
  </si>
  <si>
    <t>5.90万</t>
  </si>
  <si>
    <t>593.00万</t>
  </si>
  <si>
    <t>-6.80万</t>
  </si>
  <si>
    <t>5.50万</t>
  </si>
  <si>
    <t>-2.70万</t>
  </si>
  <si>
    <t>投资亏损(收益)</t>
  </si>
  <si>
    <t>-15.60万</t>
  </si>
  <si>
    <t>-540.50万</t>
  </si>
  <si>
    <t>-365.50万</t>
  </si>
  <si>
    <t>-404.90万</t>
  </si>
  <si>
    <t>-740.50万</t>
  </si>
  <si>
    <t>-908.40万</t>
  </si>
  <si>
    <t>应占联营及合营公司亏损(收益)</t>
  </si>
  <si>
    <t>-7072.20万</t>
  </si>
  <si>
    <t>-5506.00万</t>
  </si>
  <si>
    <t>-7642.90万</t>
  </si>
  <si>
    <t>-3329.40万</t>
  </si>
  <si>
    <t>-2819.40万</t>
  </si>
  <si>
    <t>-853.50万</t>
  </si>
  <si>
    <t>-1861.00万</t>
  </si>
  <si>
    <t>-1262.90万</t>
  </si>
  <si>
    <t>-7660.40万</t>
  </si>
  <si>
    <t>-8150.50万</t>
  </si>
  <si>
    <t>利息支出</t>
  </si>
  <si>
    <t>3694.80万</t>
  </si>
  <si>
    <t>9565.60万</t>
  </si>
  <si>
    <t>9295.00万</t>
  </si>
  <si>
    <t>1.45亿</t>
  </si>
  <si>
    <t>3363.30万</t>
  </si>
  <si>
    <t>9125.20万</t>
  </si>
  <si>
    <t>4906.90万</t>
  </si>
  <si>
    <t>7560.50万</t>
  </si>
  <si>
    <t>2371.40万</t>
  </si>
  <si>
    <t>7355.20万</t>
  </si>
  <si>
    <t>6403.00万</t>
  </si>
  <si>
    <t>利息收入</t>
  </si>
  <si>
    <t>-628.70万</t>
  </si>
  <si>
    <t>-1818.20万</t>
  </si>
  <si>
    <t>-786.30万</t>
  </si>
  <si>
    <t>-3147.50万</t>
  </si>
  <si>
    <t>-4048.30万</t>
  </si>
  <si>
    <t>-3165.60万</t>
  </si>
  <si>
    <t>-135.70万</t>
  </si>
  <si>
    <t>-4344.20万</t>
  </si>
  <si>
    <t>-2399.80万</t>
  </si>
  <si>
    <t>-681.10万</t>
  </si>
  <si>
    <t>-4090.10万</t>
  </si>
  <si>
    <t>存货的减少(增加)</t>
  </si>
  <si>
    <t>-2591.80万</t>
  </si>
  <si>
    <t>3368.40万</t>
  </si>
  <si>
    <t>-5539.50万</t>
  </si>
  <si>
    <t>3458.30万</t>
  </si>
  <si>
    <t>9396.60万</t>
  </si>
  <si>
    <t>2384.20万</t>
  </si>
  <si>
    <t>-21.80万</t>
  </si>
  <si>
    <t>-2.82亿</t>
  </si>
  <si>
    <t>-1.72亿</t>
  </si>
  <si>
    <t>-1.40亿</t>
  </si>
  <si>
    <t>2183.70万</t>
  </si>
  <si>
    <t>应收帐款减少(增加)</t>
  </si>
  <si>
    <t>523.50万</t>
  </si>
  <si>
    <t>-6.20亿</t>
  </si>
  <si>
    <t>-7.09亿</t>
  </si>
  <si>
    <t>-2.36亿</t>
  </si>
  <si>
    <t>-9.70亿</t>
  </si>
  <si>
    <t>-6195.60万</t>
  </si>
  <si>
    <t>-4.67亿</t>
  </si>
  <si>
    <t>-3.09亿</t>
  </si>
  <si>
    <t>2.24亿</t>
  </si>
  <si>
    <t>预付款项、按金及其他应收款项减少(增加)</t>
  </si>
  <si>
    <t>应付帐款增加(减少)</t>
  </si>
  <si>
    <t>4.91亿</t>
  </si>
  <si>
    <t>4.63亿</t>
  </si>
  <si>
    <t>7575.60万</t>
  </si>
  <si>
    <t>-1.11亿</t>
  </si>
  <si>
    <t>-1.32亿</t>
  </si>
  <si>
    <t>4.76亿</t>
  </si>
  <si>
    <t>-4459.20万</t>
  </si>
  <si>
    <t>预收账款、按金及其他应付款增加(减少)</t>
  </si>
  <si>
    <t>经营资金变动其他项目</t>
  </si>
  <si>
    <t>821.00万</t>
  </si>
  <si>
    <t>263.30万</t>
  </si>
  <si>
    <t>-3039.90万</t>
  </si>
  <si>
    <t>117.90万</t>
  </si>
  <si>
    <t>-2530.70万</t>
  </si>
  <si>
    <t>-1275.40万</t>
  </si>
  <si>
    <t>3772.20万</t>
  </si>
  <si>
    <t>3818.90万</t>
  </si>
  <si>
    <t>2027.40万</t>
  </si>
  <si>
    <t>414.70万</t>
  </si>
  <si>
    <t>经营活动产生的现金</t>
  </si>
  <si>
    <t>-1.01亿</t>
  </si>
  <si>
    <t>6.05亿</t>
  </si>
  <si>
    <t>-3.60亿</t>
  </si>
  <si>
    <t>2.58亿</t>
  </si>
  <si>
    <t>-7.77亿</t>
  </si>
  <si>
    <t>5.37亿</t>
  </si>
  <si>
    <t>6.26亿</t>
  </si>
  <si>
    <t>已收利息(经营)</t>
  </si>
  <si>
    <t>已付利息(经营)</t>
  </si>
  <si>
    <t>已付税项</t>
  </si>
  <si>
    <t>-7353.34万</t>
  </si>
  <si>
    <t>-3086.13万</t>
  </si>
  <si>
    <t>-2584.60万</t>
  </si>
  <si>
    <t>-1.46亿</t>
  </si>
  <si>
    <t>-1.09亿</t>
  </si>
  <si>
    <t>-1.05亿</t>
  </si>
  <si>
    <t>-7548.07万</t>
  </si>
  <si>
    <t>-4.65亿</t>
  </si>
  <si>
    <t>-3.84亿</t>
  </si>
  <si>
    <t>-3.00亿</t>
  </si>
  <si>
    <t>-1.31亿</t>
  </si>
  <si>
    <t>-4.18亿</t>
  </si>
  <si>
    <t>-3.65亿</t>
  </si>
  <si>
    <t>-6982.80万</t>
  </si>
  <si>
    <t>-1.03亿</t>
  </si>
  <si>
    <t>-3909.60万</t>
  </si>
  <si>
    <t>-5393.70万</t>
  </si>
  <si>
    <t>-2110.60万</t>
  </si>
  <si>
    <t>-5817.50万</t>
  </si>
  <si>
    <t>-1493.50万</t>
  </si>
  <si>
    <t>-5990.50万</t>
  </si>
  <si>
    <t>-1339.80万</t>
  </si>
  <si>
    <t>-4058.50万</t>
  </si>
  <si>
    <t>-3177.30万</t>
  </si>
  <si>
    <t>经营活动产生的现金流量净额其他项目</t>
  </si>
  <si>
    <t>-2.41亿</t>
  </si>
  <si>
    <t>-2.49亿</t>
  </si>
  <si>
    <t>9.89亿</t>
  </si>
  <si>
    <t>-5.41亿</t>
  </si>
  <si>
    <t>-7049.91万</t>
  </si>
  <si>
    <t>-1.35亿</t>
  </si>
  <si>
    <t>21.55亿</t>
  </si>
  <si>
    <t>8.69亿</t>
  </si>
  <si>
    <t>经营活动产生的现金流量净额</t>
  </si>
  <si>
    <t>-2.05亿</t>
  </si>
  <si>
    <t>-2.72亿</t>
  </si>
  <si>
    <t>-2.75亿</t>
  </si>
  <si>
    <t>8.43亿</t>
  </si>
  <si>
    <t>2.36亿</t>
  </si>
  <si>
    <t>-6.46亿</t>
  </si>
  <si>
    <t>-3.79亿</t>
  </si>
  <si>
    <t>-1.50亿</t>
  </si>
  <si>
    <t>-3.70亿</t>
  </si>
  <si>
    <t>-2.66亿</t>
  </si>
  <si>
    <t>17.38亿</t>
  </si>
  <si>
    <t>5.04亿</t>
  </si>
  <si>
    <t>1.73亿</t>
  </si>
  <si>
    <t>13.03亿</t>
  </si>
  <si>
    <t>5.51亿</t>
  </si>
  <si>
    <t>-3.81亿</t>
  </si>
  <si>
    <t>2.00亿</t>
  </si>
  <si>
    <t>-7.92亿</t>
  </si>
  <si>
    <t>-4.54亿</t>
  </si>
  <si>
    <t>4.96亿</t>
  </si>
  <si>
    <t>5.94亿</t>
  </si>
  <si>
    <t>投资活动产生的现金流量(元)</t>
  </si>
  <si>
    <t>购买物业、厂房及设备支付的现金</t>
  </si>
  <si>
    <t>-5.12亿</t>
  </si>
  <si>
    <t>-2.56亿</t>
  </si>
  <si>
    <t>-7.52亿</t>
  </si>
  <si>
    <t>-6.36亿</t>
  </si>
  <si>
    <t>-4.32亿</t>
  </si>
  <si>
    <t>-2.80亿</t>
  </si>
  <si>
    <t>-13.59亿</t>
  </si>
  <si>
    <t>-9.27亿</t>
  </si>
  <si>
    <t>-4.48亿</t>
  </si>
  <si>
    <t>-1.53亿</t>
  </si>
  <si>
    <t>-6.19亿</t>
  </si>
  <si>
    <t>-4.87亿</t>
  </si>
  <si>
    <t>-2.89亿</t>
  </si>
  <si>
    <t>-7.82亿</t>
  </si>
  <si>
    <t>-2.62亿</t>
  </si>
  <si>
    <t>-7500.40万</t>
  </si>
  <si>
    <t>-1.80亿</t>
  </si>
  <si>
    <t>-6444.30万</t>
  </si>
  <si>
    <t>-1.22亿</t>
  </si>
  <si>
    <t>-7620.50万</t>
  </si>
  <si>
    <t>-5795.30万</t>
  </si>
  <si>
    <t>出售物业、厂房及设备收到的现金</t>
  </si>
  <si>
    <t>626.71万</t>
  </si>
  <si>
    <t>34.48万</t>
  </si>
  <si>
    <t>1.62万</t>
  </si>
  <si>
    <t>1756.28万</t>
  </si>
  <si>
    <t>3377.09万</t>
  </si>
  <si>
    <t>2722.33万</t>
  </si>
  <si>
    <t>1653.40万</t>
  </si>
  <si>
    <t>674.69万</t>
  </si>
  <si>
    <t>312.07万</t>
  </si>
  <si>
    <t>726.26万</t>
  </si>
  <si>
    <t>138.19万</t>
  </si>
  <si>
    <t>95.67万</t>
  </si>
  <si>
    <t>12.40万</t>
  </si>
  <si>
    <t>725.40万</t>
  </si>
  <si>
    <t>243.60万</t>
  </si>
  <si>
    <t>2.50万</t>
  </si>
  <si>
    <t>140.90万</t>
  </si>
  <si>
    <t>28.00万</t>
  </si>
  <si>
    <t>29.40万</t>
  </si>
  <si>
    <t>3.20万</t>
  </si>
  <si>
    <t>购买无形资产及其他资产支付的现金</t>
  </si>
  <si>
    <t>-3.41亿</t>
  </si>
  <si>
    <t>-168.60万</t>
  </si>
  <si>
    <t>-3.69亿</t>
  </si>
  <si>
    <t>-2320.00万</t>
  </si>
  <si>
    <t>-8351.90万</t>
  </si>
  <si>
    <t>-6750.00万</t>
  </si>
  <si>
    <t>出售无形资产及其他资产收到的现金</t>
  </si>
  <si>
    <t>购买子公司、联营企业及合营企业支付的现金</t>
  </si>
  <si>
    <t>-2.44亿</t>
  </si>
  <si>
    <t>189.40万</t>
  </si>
  <si>
    <t>-1232.30万</t>
  </si>
  <si>
    <t>出售子公司、联营企业及合营企业收到的现金</t>
  </si>
  <si>
    <t>-1804.35万</t>
  </si>
  <si>
    <t>124.00万</t>
  </si>
  <si>
    <t>购买证券投资所支付的现金</t>
  </si>
  <si>
    <t>-2.70亿</t>
  </si>
  <si>
    <t>-1.45亿</t>
  </si>
  <si>
    <t>-7.24亿</t>
  </si>
  <si>
    <t>-6.06亿</t>
  </si>
  <si>
    <t>-4.27亿</t>
  </si>
  <si>
    <t>-9.31亿</t>
  </si>
  <si>
    <t>-7.41亿</t>
  </si>
  <si>
    <t>-6.39亿</t>
  </si>
  <si>
    <t>-2.23亿</t>
  </si>
  <si>
    <t>-6364.80万</t>
  </si>
  <si>
    <t>-2.37亿</t>
  </si>
  <si>
    <t>-4430.00万</t>
  </si>
  <si>
    <t>-1800.00万</t>
  </si>
  <si>
    <t>-2.85亿</t>
  </si>
  <si>
    <t>-3.97亿</t>
  </si>
  <si>
    <t>-3036.00万</t>
  </si>
  <si>
    <t>出售证券投资所收到的现金</t>
  </si>
  <si>
    <t>3343.28万</t>
  </si>
  <si>
    <t>1429.92万</t>
  </si>
  <si>
    <t>1570.54万</t>
  </si>
  <si>
    <t>7.91亿</t>
  </si>
  <si>
    <t>6.66亿</t>
  </si>
  <si>
    <t>1.71亿</t>
  </si>
  <si>
    <t>7.61亿</t>
  </si>
  <si>
    <t>4.77亿</t>
  </si>
  <si>
    <t>3.88亿</t>
  </si>
  <si>
    <t>2.35亿</t>
  </si>
  <si>
    <t>4.23亿</t>
  </si>
  <si>
    <t>5.26亿</t>
  </si>
  <si>
    <t>3730.00万</t>
  </si>
  <si>
    <t>1949.70万</t>
  </si>
  <si>
    <t>2749.70万</t>
  </si>
  <si>
    <t>1278.00万</t>
  </si>
  <si>
    <t>5951.00万</t>
  </si>
  <si>
    <t>3.91亿</t>
  </si>
  <si>
    <t>6016.00万</t>
  </si>
  <si>
    <t>已收利息及股息(投资)</t>
  </si>
  <si>
    <t>5459.00万</t>
  </si>
  <si>
    <t>5567.80万</t>
  </si>
  <si>
    <t>1846.40万</t>
  </si>
  <si>
    <t>-1.61亿</t>
  </si>
  <si>
    <t>2169.20万</t>
  </si>
  <si>
    <t>3739.50万</t>
  </si>
  <si>
    <t>2530.40万</t>
  </si>
  <si>
    <t>1644.90万</t>
  </si>
  <si>
    <t>927.20万</t>
  </si>
  <si>
    <t>3377.40万</t>
  </si>
  <si>
    <t>4765.60万</t>
  </si>
  <si>
    <t>投资活动产生的现金流量净额其他项目</t>
  </si>
  <si>
    <t>836.25万</t>
  </si>
  <si>
    <t>459.46万</t>
  </si>
  <si>
    <t>1790.08万</t>
  </si>
  <si>
    <t>-6.69亿</t>
  </si>
  <si>
    <t>2.02亿</t>
  </si>
  <si>
    <t>-5.23亿</t>
  </si>
  <si>
    <t>-1.47亿</t>
  </si>
  <si>
    <t>-4918.60万</t>
  </si>
  <si>
    <t>-2.51亿</t>
  </si>
  <si>
    <t>-1.56亿</t>
  </si>
  <si>
    <t>投资活动产生的现金流量净额</t>
  </si>
  <si>
    <t>-7.34亿</t>
  </si>
  <si>
    <t>-9916.60万</t>
  </si>
  <si>
    <t>-6.67亿</t>
  </si>
  <si>
    <t>-5.42亿</t>
  </si>
  <si>
    <t>-3.80亿</t>
  </si>
  <si>
    <t>-3.78亿</t>
  </si>
  <si>
    <t>-15.30亿</t>
  </si>
  <si>
    <t>-11.84亿</t>
  </si>
  <si>
    <t>-6.97亿</t>
  </si>
  <si>
    <t>-1.97亿</t>
  </si>
  <si>
    <t>-3830.00万</t>
  </si>
  <si>
    <t>-10.97亿</t>
  </si>
  <si>
    <t>-4.69亿</t>
  </si>
  <si>
    <t>-5.08亿</t>
  </si>
  <si>
    <t>-3.17亿</t>
  </si>
  <si>
    <t>-1.91亿</t>
  </si>
  <si>
    <t>-6541.30万</t>
  </si>
  <si>
    <t>-2.26亿</t>
  </si>
  <si>
    <t>-4062.50万</t>
  </si>
  <si>
    <t>融资活动产生的现金流量(元)</t>
  </si>
  <si>
    <t>新增借款</t>
  </si>
  <si>
    <t>32.36亿</t>
  </si>
  <si>
    <t>24.76亿</t>
  </si>
  <si>
    <t>13.16亿</t>
  </si>
  <si>
    <t>10.17亿</t>
  </si>
  <si>
    <t>7.18亿</t>
  </si>
  <si>
    <t>4.79亿</t>
  </si>
  <si>
    <t>15.17亿</t>
  </si>
  <si>
    <t>14.66亿</t>
  </si>
  <si>
    <t>11.64亿</t>
  </si>
  <si>
    <t>11.35亿</t>
  </si>
  <si>
    <t>9.90亿</t>
  </si>
  <si>
    <t>34.99亿</t>
  </si>
  <si>
    <t>18.71亿</t>
  </si>
  <si>
    <t>47.28亿</t>
  </si>
  <si>
    <t>22.64亿</t>
  </si>
  <si>
    <t>31.62亿</t>
  </si>
  <si>
    <t>15.40亿</t>
  </si>
  <si>
    <t>25.13亿</t>
  </si>
  <si>
    <t>21.89亿</t>
  </si>
  <si>
    <t>偿还借款</t>
  </si>
  <si>
    <t>-19.34亿</t>
  </si>
  <si>
    <t>-15.02亿</t>
  </si>
  <si>
    <t>-2.61亿</t>
  </si>
  <si>
    <t>-17.08亿</t>
  </si>
  <si>
    <t>-10.69亿</t>
  </si>
  <si>
    <t>-2.87亿</t>
  </si>
  <si>
    <t>-1.78亿</t>
  </si>
  <si>
    <t>-11.47亿</t>
  </si>
  <si>
    <t>-8.57亿</t>
  </si>
  <si>
    <t>-3.74亿</t>
  </si>
  <si>
    <t>-19.39亿</t>
  </si>
  <si>
    <t>-14.53亿</t>
  </si>
  <si>
    <t>-10.33亿</t>
  </si>
  <si>
    <t>-42.75亿</t>
  </si>
  <si>
    <t>-18.20亿</t>
  </si>
  <si>
    <t>-48.62亿</t>
  </si>
  <si>
    <t>-21.65亿</t>
  </si>
  <si>
    <t>-22.76亿</t>
  </si>
  <si>
    <t>-10.26亿</t>
  </si>
  <si>
    <t>-18.98亿</t>
  </si>
  <si>
    <t>-7.61亿</t>
  </si>
  <si>
    <t>-35.88亿</t>
  </si>
  <si>
    <t>-22.29亿</t>
  </si>
  <si>
    <t>吸收投资所得</t>
  </si>
  <si>
    <t>3920.00万</t>
  </si>
  <si>
    <t>2450.00万</t>
  </si>
  <si>
    <t>19.05亿</t>
  </si>
  <si>
    <t>1097.49万</t>
  </si>
  <si>
    <t>2663.95万</t>
  </si>
  <si>
    <t>2293.53万</t>
  </si>
  <si>
    <t>1731.70万</t>
  </si>
  <si>
    <t>9325.10万</t>
  </si>
  <si>
    <t>2775.00万</t>
  </si>
  <si>
    <t>5418.30万</t>
  </si>
  <si>
    <t>1.00亿</t>
  </si>
  <si>
    <t>发行股份</t>
  </si>
  <si>
    <t>8.92亿</t>
  </si>
  <si>
    <t>回购股份</t>
  </si>
  <si>
    <t>发行债券</t>
  </si>
  <si>
    <t>赎回/偿还债券</t>
  </si>
  <si>
    <t>发行费用</t>
  </si>
  <si>
    <t>已付股息(融资)</t>
  </si>
  <si>
    <t>-3.37亿</t>
  </si>
  <si>
    <t>-4774.64万</t>
  </si>
  <si>
    <t>-1717.89万</t>
  </si>
  <si>
    <t>-2.58亿</t>
  </si>
  <si>
    <t>-2.30亿</t>
  </si>
  <si>
    <t>-1933.95万</t>
  </si>
  <si>
    <t>-2178.89万</t>
  </si>
  <si>
    <t>-4.35亿</t>
  </si>
  <si>
    <t>-2734.62万</t>
  </si>
  <si>
    <t>-1612.12万</t>
  </si>
  <si>
    <t>-908.55万</t>
  </si>
  <si>
    <t>-2.33亿</t>
  </si>
  <si>
    <t>-2.21亿</t>
  </si>
  <si>
    <t>-5614.10万</t>
  </si>
  <si>
    <t>-8217.30万</t>
  </si>
  <si>
    <t>-5.74亿</t>
  </si>
  <si>
    <t>-1846.50万</t>
  </si>
  <si>
    <t>-2.53亿</t>
  </si>
  <si>
    <t>已付利息(融资)</t>
  </si>
  <si>
    <t>-3082.00万</t>
  </si>
  <si>
    <t>-1.19亿</t>
  </si>
  <si>
    <t>-2336.20万</t>
  </si>
  <si>
    <t>-4322.70万</t>
  </si>
  <si>
    <t>-8178.90万</t>
  </si>
  <si>
    <t>-3484.00万</t>
  </si>
  <si>
    <t>-8242.70万</t>
  </si>
  <si>
    <t>-3880.00万</t>
  </si>
  <si>
    <t>-7853.50万</t>
  </si>
  <si>
    <t>-5001.10万</t>
  </si>
  <si>
    <t>融资活动产生的现金流量净额其他项目</t>
  </si>
  <si>
    <t>-994.47万</t>
  </si>
  <si>
    <t>-921.72万</t>
  </si>
  <si>
    <t>-144.84万</t>
  </si>
  <si>
    <t>-7106.86万</t>
  </si>
  <si>
    <t>-4495.05万</t>
  </si>
  <si>
    <t>-4116.62万</t>
  </si>
  <si>
    <t>-2201.58万</t>
  </si>
  <si>
    <t>-5668.56万</t>
  </si>
  <si>
    <t>-7373.65万</t>
  </si>
  <si>
    <t>-5788.59万</t>
  </si>
  <si>
    <t>-3130.22万</t>
  </si>
  <si>
    <t>融资活动产生的现金流量净额</t>
  </si>
  <si>
    <t>9.94亿</t>
  </si>
  <si>
    <t>9.41亿</t>
  </si>
  <si>
    <t>4.22亿</t>
  </si>
  <si>
    <t>-7.21亿</t>
  </si>
  <si>
    <t>-3.26亿</t>
  </si>
  <si>
    <t>3.71亿</t>
  </si>
  <si>
    <t>17.84亿</t>
  </si>
  <si>
    <t>2421.01万</t>
  </si>
  <si>
    <t>-9.81亿</t>
  </si>
  <si>
    <t>-5.16亿</t>
  </si>
  <si>
    <t>-5676.70万</t>
  </si>
  <si>
    <t>-8.58亿</t>
  </si>
  <si>
    <t>5463.80万</t>
  </si>
  <si>
    <t>-3317.90万</t>
  </si>
  <si>
    <t>5575.60万</t>
  </si>
  <si>
    <t>12.22亿</t>
  </si>
  <si>
    <t>5.60亿</t>
  </si>
  <si>
    <t>2.40亿</t>
  </si>
  <si>
    <t>-4.03亿</t>
  </si>
  <si>
    <t>-3.43亿</t>
  </si>
  <si>
    <t>现金及现金等价物净增加额其他项目(元)</t>
  </si>
  <si>
    <t>现金及现金等价物净增加额(元)</t>
  </si>
  <si>
    <t>4415.93万</t>
  </si>
  <si>
    <t>4395.52万</t>
  </si>
  <si>
    <t>-5.40亿</t>
  </si>
  <si>
    <t>-6.23亿</t>
  </si>
  <si>
    <t>-6.62亿</t>
  </si>
  <si>
    <t>-5.09亿</t>
  </si>
  <si>
    <t>8.28亿</t>
  </si>
  <si>
    <t>-3.66亿</t>
  </si>
  <si>
    <t>-2.14亿</t>
  </si>
  <si>
    <t>7815.50万</t>
  </si>
  <si>
    <t>-6.52亿</t>
  </si>
  <si>
    <t>-5.55亿</t>
  </si>
  <si>
    <t>980.80万</t>
  </si>
  <si>
    <t>-6.42亿</t>
  </si>
  <si>
    <t>11.06亿</t>
  </si>
  <si>
    <t>-4.75亿</t>
  </si>
  <si>
    <t>6.09亿</t>
  </si>
  <si>
    <t>现金及现金等价物的期初余额(元)</t>
  </si>
  <si>
    <t>20.88亿</t>
  </si>
  <si>
    <t>26.28亿</t>
  </si>
  <si>
    <t>14.23亿</t>
  </si>
  <si>
    <t>汇率变动对现金及现金等价物的影响(元)</t>
  </si>
  <si>
    <t>-1079.95万</t>
  </si>
  <si>
    <t>-1480.02万</t>
  </si>
  <si>
    <t>-379.18万</t>
  </si>
  <si>
    <t>582.68万</t>
  </si>
  <si>
    <t>884.75万</t>
  </si>
  <si>
    <t>-681.88万</t>
  </si>
  <si>
    <t>-758.37万</t>
  </si>
  <si>
    <t>967.85万</t>
  </si>
  <si>
    <t>847.85万</t>
  </si>
  <si>
    <t>298.26万</t>
  </si>
  <si>
    <t>898.49万</t>
  </si>
  <si>
    <t>-438.51万</t>
  </si>
  <si>
    <t>-550.33万</t>
  </si>
  <si>
    <t>现金及现金等价物的期末余额其他项目(元)</t>
  </si>
  <si>
    <t>-438.50万</t>
  </si>
  <si>
    <t>3208.60万</t>
  </si>
  <si>
    <t>1020.20万</t>
  </si>
  <si>
    <t>2636.40万</t>
  </si>
  <si>
    <t>-219.50万</t>
  </si>
  <si>
    <t>-120.20万</t>
  </si>
  <si>
    <t>29.80万</t>
  </si>
  <si>
    <t>-200.40万</t>
  </si>
  <si>
    <t>-172.40万</t>
  </si>
  <si>
    <t>-715.90万</t>
  </si>
  <si>
    <t>现金及现金等价物的期末余额(元)</t>
  </si>
  <si>
    <t>21.33亿</t>
  </si>
  <si>
    <t>23.61亿</t>
  </si>
  <si>
    <t>21.32亿</t>
  </si>
  <si>
    <t>20.05亿</t>
  </si>
  <si>
    <t>19.66亿</t>
  </si>
  <si>
    <t>12.09亿</t>
  </si>
  <si>
    <t>1783.30万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</si>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</sst>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1" xfId="0" applyFont="1" applyFill="1" applyBorder="1"/>
    <xf numFmtId="14" fontId="1" fillId="2" borderId="1" xfId="0" applyNumberFormat="1" applyFont="1" applyFill="1" applyBorder="1"/>
    <xf numFmtId="14" fontId="3" fillId="0" borderId="7" xfId="0" applyNumberFormat="1" applyFont="1" applyBorder="1"/>
    <xf numFmtId="0" fontId="0" fillId="0" borderId="8" xfId="0" applyBorder="1"/>
    <xf numFmtId="0" fontId="3" fillId="0" borderId="9" xfId="0" applyFont="1" applyBorder="1"/>
    <xf numFmtId="0" fontId="3" fillId="0" borderId="7" xfId="0" applyFont="1" applyBorder="1"/>
    <xf numFmtId="0" fontId="3" fillId="0" borderId="0" xfId="0" applyFont="1"/>
    <xf numFmtId="164" fontId="3" fillId="0" borderId="7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14" fontId="1" fillId="2" borderId="1" xfId="0" applyNumberFormat="1" applyFont="1" applyFill="1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Continuous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06869.HK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Price'!$A$2:$A$1496</c:f>
              <c:numCache>
                <c:formatCode>m/d/yyyy</c:formatCode>
                <c:ptCount val="1495"/>
                <c:pt idx="0">
                  <c:v>41983</c:v>
                </c:pt>
                <c:pt idx="1">
                  <c:v>41984</c:v>
                </c:pt>
                <c:pt idx="2">
                  <c:v>41985</c:v>
                </c:pt>
                <c:pt idx="3">
                  <c:v>41988</c:v>
                </c:pt>
                <c:pt idx="4">
                  <c:v>41989</c:v>
                </c:pt>
                <c:pt idx="5">
                  <c:v>41990</c:v>
                </c:pt>
                <c:pt idx="6">
                  <c:v>41991</c:v>
                </c:pt>
                <c:pt idx="7">
                  <c:v>41992</c:v>
                </c:pt>
                <c:pt idx="8">
                  <c:v>41995</c:v>
                </c:pt>
                <c:pt idx="9">
                  <c:v>41996</c:v>
                </c:pt>
                <c:pt idx="10">
                  <c:v>41997</c:v>
                </c:pt>
                <c:pt idx="11">
                  <c:v>42002</c:v>
                </c:pt>
                <c:pt idx="12">
                  <c:v>42003</c:v>
                </c:pt>
                <c:pt idx="13">
                  <c:v>42004</c:v>
                </c:pt>
                <c:pt idx="14">
                  <c:v>42006</c:v>
                </c:pt>
                <c:pt idx="15">
                  <c:v>42009</c:v>
                </c:pt>
                <c:pt idx="16">
                  <c:v>42010</c:v>
                </c:pt>
                <c:pt idx="17">
                  <c:v>42011</c:v>
                </c:pt>
                <c:pt idx="18">
                  <c:v>42012</c:v>
                </c:pt>
                <c:pt idx="19">
                  <c:v>42013</c:v>
                </c:pt>
                <c:pt idx="20">
                  <c:v>42016</c:v>
                </c:pt>
                <c:pt idx="21">
                  <c:v>42017</c:v>
                </c:pt>
                <c:pt idx="22">
                  <c:v>42018</c:v>
                </c:pt>
                <c:pt idx="23">
                  <c:v>42019</c:v>
                </c:pt>
                <c:pt idx="24">
                  <c:v>42020</c:v>
                </c:pt>
                <c:pt idx="25">
                  <c:v>42023</c:v>
                </c:pt>
                <c:pt idx="26">
                  <c:v>42024</c:v>
                </c:pt>
                <c:pt idx="27">
                  <c:v>42025</c:v>
                </c:pt>
                <c:pt idx="28">
                  <c:v>42026</c:v>
                </c:pt>
                <c:pt idx="29">
                  <c:v>42027</c:v>
                </c:pt>
                <c:pt idx="30">
                  <c:v>42030</c:v>
                </c:pt>
                <c:pt idx="31">
                  <c:v>42031</c:v>
                </c:pt>
                <c:pt idx="32">
                  <c:v>42032</c:v>
                </c:pt>
                <c:pt idx="33">
                  <c:v>42033</c:v>
                </c:pt>
                <c:pt idx="34">
                  <c:v>42034</c:v>
                </c:pt>
                <c:pt idx="35">
                  <c:v>42037</c:v>
                </c:pt>
                <c:pt idx="36">
                  <c:v>42038</c:v>
                </c:pt>
                <c:pt idx="37">
                  <c:v>42039</c:v>
                </c:pt>
                <c:pt idx="38">
                  <c:v>42040</c:v>
                </c:pt>
                <c:pt idx="39">
                  <c:v>42041</c:v>
                </c:pt>
                <c:pt idx="40">
                  <c:v>42044</c:v>
                </c:pt>
                <c:pt idx="41">
                  <c:v>42045</c:v>
                </c:pt>
                <c:pt idx="42">
                  <c:v>42046</c:v>
                </c:pt>
                <c:pt idx="43">
                  <c:v>42047</c:v>
                </c:pt>
                <c:pt idx="44">
                  <c:v>42048</c:v>
                </c:pt>
                <c:pt idx="45">
                  <c:v>42051</c:v>
                </c:pt>
                <c:pt idx="46">
                  <c:v>42052</c:v>
                </c:pt>
                <c:pt idx="47">
                  <c:v>42053</c:v>
                </c:pt>
                <c:pt idx="48">
                  <c:v>42058</c:v>
                </c:pt>
                <c:pt idx="49">
                  <c:v>42059</c:v>
                </c:pt>
                <c:pt idx="50">
                  <c:v>42060</c:v>
                </c:pt>
                <c:pt idx="51">
                  <c:v>42061</c:v>
                </c:pt>
                <c:pt idx="52">
                  <c:v>42062</c:v>
                </c:pt>
                <c:pt idx="53">
                  <c:v>42065</c:v>
                </c:pt>
                <c:pt idx="54">
                  <c:v>42066</c:v>
                </c:pt>
                <c:pt idx="55">
                  <c:v>42067</c:v>
                </c:pt>
                <c:pt idx="56">
                  <c:v>42068</c:v>
                </c:pt>
                <c:pt idx="57">
                  <c:v>42069</c:v>
                </c:pt>
                <c:pt idx="58">
                  <c:v>42072</c:v>
                </c:pt>
                <c:pt idx="59">
                  <c:v>42073</c:v>
                </c:pt>
                <c:pt idx="60">
                  <c:v>42074</c:v>
                </c:pt>
                <c:pt idx="61">
                  <c:v>42075</c:v>
                </c:pt>
                <c:pt idx="62">
                  <c:v>42076</c:v>
                </c:pt>
                <c:pt idx="63">
                  <c:v>42079</c:v>
                </c:pt>
                <c:pt idx="64">
                  <c:v>42080</c:v>
                </c:pt>
                <c:pt idx="65">
                  <c:v>42081</c:v>
                </c:pt>
                <c:pt idx="66">
                  <c:v>42082</c:v>
                </c:pt>
                <c:pt idx="67">
                  <c:v>42083</c:v>
                </c:pt>
                <c:pt idx="68">
                  <c:v>42086</c:v>
                </c:pt>
                <c:pt idx="69">
                  <c:v>42087</c:v>
                </c:pt>
                <c:pt idx="70">
                  <c:v>42088</c:v>
                </c:pt>
                <c:pt idx="71">
                  <c:v>42089</c:v>
                </c:pt>
                <c:pt idx="72">
                  <c:v>42090</c:v>
                </c:pt>
                <c:pt idx="73">
                  <c:v>42093</c:v>
                </c:pt>
                <c:pt idx="74">
                  <c:v>42094</c:v>
                </c:pt>
                <c:pt idx="75">
                  <c:v>42095</c:v>
                </c:pt>
                <c:pt idx="76">
                  <c:v>42096</c:v>
                </c:pt>
                <c:pt idx="77">
                  <c:v>42102</c:v>
                </c:pt>
                <c:pt idx="78">
                  <c:v>42103</c:v>
                </c:pt>
                <c:pt idx="79">
                  <c:v>42104</c:v>
                </c:pt>
                <c:pt idx="80">
                  <c:v>42107</c:v>
                </c:pt>
                <c:pt idx="81">
                  <c:v>42108</c:v>
                </c:pt>
                <c:pt idx="82">
                  <c:v>42109</c:v>
                </c:pt>
                <c:pt idx="83">
                  <c:v>42110</c:v>
                </c:pt>
                <c:pt idx="84">
                  <c:v>42111</c:v>
                </c:pt>
                <c:pt idx="85">
                  <c:v>42114</c:v>
                </c:pt>
                <c:pt idx="86">
                  <c:v>42115</c:v>
                </c:pt>
                <c:pt idx="87">
                  <c:v>42116</c:v>
                </c:pt>
                <c:pt idx="88">
                  <c:v>42117</c:v>
                </c:pt>
                <c:pt idx="89">
                  <c:v>42118</c:v>
                </c:pt>
                <c:pt idx="90">
                  <c:v>42121</c:v>
                </c:pt>
                <c:pt idx="91">
                  <c:v>42122</c:v>
                </c:pt>
                <c:pt idx="92">
                  <c:v>42123</c:v>
                </c:pt>
                <c:pt idx="93">
                  <c:v>42124</c:v>
                </c:pt>
                <c:pt idx="94">
                  <c:v>42128</c:v>
                </c:pt>
                <c:pt idx="95">
                  <c:v>42129</c:v>
                </c:pt>
                <c:pt idx="96">
                  <c:v>42130</c:v>
                </c:pt>
                <c:pt idx="97">
                  <c:v>42131</c:v>
                </c:pt>
                <c:pt idx="98">
                  <c:v>42132</c:v>
                </c:pt>
                <c:pt idx="99">
                  <c:v>42135</c:v>
                </c:pt>
                <c:pt idx="100">
                  <c:v>42136</c:v>
                </c:pt>
                <c:pt idx="101">
                  <c:v>42137</c:v>
                </c:pt>
                <c:pt idx="102">
                  <c:v>42138</c:v>
                </c:pt>
                <c:pt idx="103">
                  <c:v>42139</c:v>
                </c:pt>
                <c:pt idx="104">
                  <c:v>42142</c:v>
                </c:pt>
                <c:pt idx="105">
                  <c:v>42143</c:v>
                </c:pt>
                <c:pt idx="106">
                  <c:v>42144</c:v>
                </c:pt>
                <c:pt idx="107">
                  <c:v>42145</c:v>
                </c:pt>
                <c:pt idx="108">
                  <c:v>42146</c:v>
                </c:pt>
                <c:pt idx="109">
                  <c:v>42150</c:v>
                </c:pt>
                <c:pt idx="110">
                  <c:v>42151</c:v>
                </c:pt>
                <c:pt idx="111">
                  <c:v>42152</c:v>
                </c:pt>
                <c:pt idx="112">
                  <c:v>42153</c:v>
                </c:pt>
                <c:pt idx="113">
                  <c:v>42156</c:v>
                </c:pt>
                <c:pt idx="114">
                  <c:v>42157</c:v>
                </c:pt>
                <c:pt idx="115">
                  <c:v>42158</c:v>
                </c:pt>
                <c:pt idx="116">
                  <c:v>42159</c:v>
                </c:pt>
                <c:pt idx="117">
                  <c:v>42160</c:v>
                </c:pt>
                <c:pt idx="118">
                  <c:v>42163</c:v>
                </c:pt>
                <c:pt idx="119">
                  <c:v>42164</c:v>
                </c:pt>
                <c:pt idx="120">
                  <c:v>42165</c:v>
                </c:pt>
                <c:pt idx="121">
                  <c:v>42166</c:v>
                </c:pt>
                <c:pt idx="122">
                  <c:v>42167</c:v>
                </c:pt>
                <c:pt idx="123">
                  <c:v>42170</c:v>
                </c:pt>
                <c:pt idx="124">
                  <c:v>42171</c:v>
                </c:pt>
                <c:pt idx="125">
                  <c:v>42172</c:v>
                </c:pt>
                <c:pt idx="126">
                  <c:v>42173</c:v>
                </c:pt>
                <c:pt idx="127">
                  <c:v>42174</c:v>
                </c:pt>
                <c:pt idx="128">
                  <c:v>42177</c:v>
                </c:pt>
                <c:pt idx="129">
                  <c:v>42178</c:v>
                </c:pt>
                <c:pt idx="130">
                  <c:v>42179</c:v>
                </c:pt>
                <c:pt idx="131">
                  <c:v>42180</c:v>
                </c:pt>
                <c:pt idx="132">
                  <c:v>42181</c:v>
                </c:pt>
                <c:pt idx="133">
                  <c:v>42184</c:v>
                </c:pt>
                <c:pt idx="134">
                  <c:v>42185</c:v>
                </c:pt>
                <c:pt idx="135">
                  <c:v>42187</c:v>
                </c:pt>
                <c:pt idx="136">
                  <c:v>42188</c:v>
                </c:pt>
                <c:pt idx="137">
                  <c:v>42191</c:v>
                </c:pt>
                <c:pt idx="138">
                  <c:v>42192</c:v>
                </c:pt>
                <c:pt idx="139">
                  <c:v>42193</c:v>
                </c:pt>
                <c:pt idx="140">
                  <c:v>42194</c:v>
                </c:pt>
                <c:pt idx="141">
                  <c:v>42195</c:v>
                </c:pt>
                <c:pt idx="142">
                  <c:v>42198</c:v>
                </c:pt>
                <c:pt idx="143">
                  <c:v>42199</c:v>
                </c:pt>
                <c:pt idx="144">
                  <c:v>42200</c:v>
                </c:pt>
                <c:pt idx="145">
                  <c:v>42201</c:v>
                </c:pt>
                <c:pt idx="146">
                  <c:v>42202</c:v>
                </c:pt>
                <c:pt idx="147">
                  <c:v>42205</c:v>
                </c:pt>
                <c:pt idx="148">
                  <c:v>42206</c:v>
                </c:pt>
                <c:pt idx="149">
                  <c:v>42207</c:v>
                </c:pt>
                <c:pt idx="150">
                  <c:v>42208</c:v>
                </c:pt>
                <c:pt idx="151">
                  <c:v>42209</c:v>
                </c:pt>
                <c:pt idx="152">
                  <c:v>42212</c:v>
                </c:pt>
                <c:pt idx="153">
                  <c:v>42213</c:v>
                </c:pt>
                <c:pt idx="154">
                  <c:v>42214</c:v>
                </c:pt>
                <c:pt idx="155">
                  <c:v>42215</c:v>
                </c:pt>
                <c:pt idx="156">
                  <c:v>42216</c:v>
                </c:pt>
                <c:pt idx="157">
                  <c:v>42219</c:v>
                </c:pt>
                <c:pt idx="158">
                  <c:v>42220</c:v>
                </c:pt>
                <c:pt idx="159">
                  <c:v>42221</c:v>
                </c:pt>
                <c:pt idx="160">
                  <c:v>42222</c:v>
                </c:pt>
                <c:pt idx="161">
                  <c:v>42223</c:v>
                </c:pt>
                <c:pt idx="162">
                  <c:v>42226</c:v>
                </c:pt>
                <c:pt idx="163">
                  <c:v>42227</c:v>
                </c:pt>
                <c:pt idx="164">
                  <c:v>42228</c:v>
                </c:pt>
                <c:pt idx="165">
                  <c:v>42229</c:v>
                </c:pt>
                <c:pt idx="166">
                  <c:v>42230</c:v>
                </c:pt>
                <c:pt idx="167">
                  <c:v>42233</c:v>
                </c:pt>
                <c:pt idx="168">
                  <c:v>42234</c:v>
                </c:pt>
                <c:pt idx="169">
                  <c:v>42235</c:v>
                </c:pt>
                <c:pt idx="170">
                  <c:v>42236</c:v>
                </c:pt>
                <c:pt idx="171">
                  <c:v>42237</c:v>
                </c:pt>
                <c:pt idx="172">
                  <c:v>42240</c:v>
                </c:pt>
                <c:pt idx="173">
                  <c:v>42241</c:v>
                </c:pt>
                <c:pt idx="174">
                  <c:v>42242</c:v>
                </c:pt>
                <c:pt idx="175">
                  <c:v>42243</c:v>
                </c:pt>
                <c:pt idx="176">
                  <c:v>42244</c:v>
                </c:pt>
                <c:pt idx="177">
                  <c:v>42247</c:v>
                </c:pt>
                <c:pt idx="178">
                  <c:v>42248</c:v>
                </c:pt>
                <c:pt idx="179">
                  <c:v>42249</c:v>
                </c:pt>
                <c:pt idx="180">
                  <c:v>42251</c:v>
                </c:pt>
                <c:pt idx="181">
                  <c:v>42254</c:v>
                </c:pt>
                <c:pt idx="182">
                  <c:v>42255</c:v>
                </c:pt>
                <c:pt idx="183">
                  <c:v>42256</c:v>
                </c:pt>
                <c:pt idx="184">
                  <c:v>42257</c:v>
                </c:pt>
                <c:pt idx="185">
                  <c:v>42258</c:v>
                </c:pt>
                <c:pt idx="186">
                  <c:v>42261</c:v>
                </c:pt>
                <c:pt idx="187">
                  <c:v>42262</c:v>
                </c:pt>
                <c:pt idx="188">
                  <c:v>42263</c:v>
                </c:pt>
                <c:pt idx="189">
                  <c:v>42264</c:v>
                </c:pt>
                <c:pt idx="190">
                  <c:v>42265</c:v>
                </c:pt>
                <c:pt idx="191">
                  <c:v>42268</c:v>
                </c:pt>
                <c:pt idx="192">
                  <c:v>42269</c:v>
                </c:pt>
                <c:pt idx="193">
                  <c:v>42270</c:v>
                </c:pt>
                <c:pt idx="194">
                  <c:v>42271</c:v>
                </c:pt>
                <c:pt idx="195">
                  <c:v>42272</c:v>
                </c:pt>
                <c:pt idx="196">
                  <c:v>42276</c:v>
                </c:pt>
                <c:pt idx="197">
                  <c:v>42277</c:v>
                </c:pt>
                <c:pt idx="198">
                  <c:v>42279</c:v>
                </c:pt>
                <c:pt idx="199">
                  <c:v>42282</c:v>
                </c:pt>
                <c:pt idx="200">
                  <c:v>42283</c:v>
                </c:pt>
                <c:pt idx="201">
                  <c:v>42284</c:v>
                </c:pt>
                <c:pt idx="202">
                  <c:v>42285</c:v>
                </c:pt>
                <c:pt idx="203">
                  <c:v>42286</c:v>
                </c:pt>
                <c:pt idx="204">
                  <c:v>42289</c:v>
                </c:pt>
                <c:pt idx="205">
                  <c:v>42290</c:v>
                </c:pt>
                <c:pt idx="206">
                  <c:v>42291</c:v>
                </c:pt>
                <c:pt idx="207">
                  <c:v>42292</c:v>
                </c:pt>
                <c:pt idx="208">
                  <c:v>42293</c:v>
                </c:pt>
                <c:pt idx="209">
                  <c:v>42296</c:v>
                </c:pt>
                <c:pt idx="210">
                  <c:v>42297</c:v>
                </c:pt>
                <c:pt idx="211">
                  <c:v>42299</c:v>
                </c:pt>
                <c:pt idx="212">
                  <c:v>42300</c:v>
                </c:pt>
                <c:pt idx="213">
                  <c:v>42303</c:v>
                </c:pt>
                <c:pt idx="214">
                  <c:v>42304</c:v>
                </c:pt>
                <c:pt idx="215">
                  <c:v>42305</c:v>
                </c:pt>
                <c:pt idx="216">
                  <c:v>42306</c:v>
                </c:pt>
                <c:pt idx="217">
                  <c:v>42307</c:v>
                </c:pt>
                <c:pt idx="218">
                  <c:v>42310</c:v>
                </c:pt>
                <c:pt idx="219">
                  <c:v>42311</c:v>
                </c:pt>
                <c:pt idx="220">
                  <c:v>42312</c:v>
                </c:pt>
                <c:pt idx="221">
                  <c:v>42313</c:v>
                </c:pt>
                <c:pt idx="222">
                  <c:v>42314</c:v>
                </c:pt>
                <c:pt idx="223">
                  <c:v>42317</c:v>
                </c:pt>
                <c:pt idx="224">
                  <c:v>42318</c:v>
                </c:pt>
                <c:pt idx="225">
                  <c:v>42319</c:v>
                </c:pt>
                <c:pt idx="226">
                  <c:v>42320</c:v>
                </c:pt>
                <c:pt idx="227">
                  <c:v>42321</c:v>
                </c:pt>
                <c:pt idx="228">
                  <c:v>42324</c:v>
                </c:pt>
                <c:pt idx="229">
                  <c:v>42325</c:v>
                </c:pt>
                <c:pt idx="230">
                  <c:v>42326</c:v>
                </c:pt>
                <c:pt idx="231">
                  <c:v>42327</c:v>
                </c:pt>
                <c:pt idx="232">
                  <c:v>42328</c:v>
                </c:pt>
                <c:pt idx="233">
                  <c:v>42331</c:v>
                </c:pt>
                <c:pt idx="234">
                  <c:v>42332</c:v>
                </c:pt>
                <c:pt idx="235">
                  <c:v>42333</c:v>
                </c:pt>
                <c:pt idx="236">
                  <c:v>42334</c:v>
                </c:pt>
                <c:pt idx="237">
                  <c:v>42335</c:v>
                </c:pt>
                <c:pt idx="238">
                  <c:v>42338</c:v>
                </c:pt>
                <c:pt idx="239">
                  <c:v>42339</c:v>
                </c:pt>
                <c:pt idx="240">
                  <c:v>42340</c:v>
                </c:pt>
                <c:pt idx="241">
                  <c:v>42341</c:v>
                </c:pt>
                <c:pt idx="242">
                  <c:v>42342</c:v>
                </c:pt>
                <c:pt idx="243">
                  <c:v>42345</c:v>
                </c:pt>
                <c:pt idx="244">
                  <c:v>42346</c:v>
                </c:pt>
                <c:pt idx="245">
                  <c:v>42347</c:v>
                </c:pt>
                <c:pt idx="246">
                  <c:v>42348</c:v>
                </c:pt>
                <c:pt idx="247">
                  <c:v>42349</c:v>
                </c:pt>
                <c:pt idx="248">
                  <c:v>42352</c:v>
                </c:pt>
                <c:pt idx="249">
                  <c:v>42353</c:v>
                </c:pt>
                <c:pt idx="250">
                  <c:v>42354</c:v>
                </c:pt>
                <c:pt idx="251">
                  <c:v>42355</c:v>
                </c:pt>
                <c:pt idx="252">
                  <c:v>42356</c:v>
                </c:pt>
                <c:pt idx="253">
                  <c:v>42359</c:v>
                </c:pt>
                <c:pt idx="254">
                  <c:v>42360</c:v>
                </c:pt>
                <c:pt idx="255">
                  <c:v>42361</c:v>
                </c:pt>
                <c:pt idx="256">
                  <c:v>42362</c:v>
                </c:pt>
                <c:pt idx="257">
                  <c:v>42366</c:v>
                </c:pt>
                <c:pt idx="258">
                  <c:v>42367</c:v>
                </c:pt>
                <c:pt idx="259">
                  <c:v>42368</c:v>
                </c:pt>
                <c:pt idx="260">
                  <c:v>42369</c:v>
                </c:pt>
                <c:pt idx="261">
                  <c:v>42373</c:v>
                </c:pt>
                <c:pt idx="262">
                  <c:v>42374</c:v>
                </c:pt>
                <c:pt idx="263">
                  <c:v>42375</c:v>
                </c:pt>
                <c:pt idx="264">
                  <c:v>42376</c:v>
                </c:pt>
                <c:pt idx="265">
                  <c:v>42377</c:v>
                </c:pt>
                <c:pt idx="266">
                  <c:v>42380</c:v>
                </c:pt>
                <c:pt idx="267">
                  <c:v>42381</c:v>
                </c:pt>
                <c:pt idx="268">
                  <c:v>42382</c:v>
                </c:pt>
                <c:pt idx="269">
                  <c:v>42383</c:v>
                </c:pt>
                <c:pt idx="270">
                  <c:v>42384</c:v>
                </c:pt>
                <c:pt idx="271">
                  <c:v>42387</c:v>
                </c:pt>
                <c:pt idx="272">
                  <c:v>42388</c:v>
                </c:pt>
                <c:pt idx="273">
                  <c:v>42389</c:v>
                </c:pt>
                <c:pt idx="274">
                  <c:v>42390</c:v>
                </c:pt>
                <c:pt idx="275">
                  <c:v>42391</c:v>
                </c:pt>
                <c:pt idx="276">
                  <c:v>42394</c:v>
                </c:pt>
                <c:pt idx="277">
                  <c:v>42395</c:v>
                </c:pt>
                <c:pt idx="278">
                  <c:v>42396</c:v>
                </c:pt>
                <c:pt idx="279">
                  <c:v>42397</c:v>
                </c:pt>
                <c:pt idx="280">
                  <c:v>42398</c:v>
                </c:pt>
                <c:pt idx="281">
                  <c:v>42401</c:v>
                </c:pt>
                <c:pt idx="282">
                  <c:v>42402</c:v>
                </c:pt>
                <c:pt idx="283">
                  <c:v>42403</c:v>
                </c:pt>
                <c:pt idx="284">
                  <c:v>42404</c:v>
                </c:pt>
                <c:pt idx="285">
                  <c:v>42405</c:v>
                </c:pt>
                <c:pt idx="286">
                  <c:v>42411</c:v>
                </c:pt>
                <c:pt idx="287">
                  <c:v>42412</c:v>
                </c:pt>
                <c:pt idx="288">
                  <c:v>42415</c:v>
                </c:pt>
                <c:pt idx="289">
                  <c:v>42416</c:v>
                </c:pt>
                <c:pt idx="290">
                  <c:v>42417</c:v>
                </c:pt>
                <c:pt idx="291">
                  <c:v>42418</c:v>
                </c:pt>
                <c:pt idx="292">
                  <c:v>42419</c:v>
                </c:pt>
                <c:pt idx="293">
                  <c:v>42422</c:v>
                </c:pt>
                <c:pt idx="294">
                  <c:v>42423</c:v>
                </c:pt>
                <c:pt idx="295">
                  <c:v>42424</c:v>
                </c:pt>
                <c:pt idx="296">
                  <c:v>42425</c:v>
                </c:pt>
                <c:pt idx="297">
                  <c:v>42426</c:v>
                </c:pt>
                <c:pt idx="298">
                  <c:v>42429</c:v>
                </c:pt>
                <c:pt idx="299">
                  <c:v>42430</c:v>
                </c:pt>
                <c:pt idx="300">
                  <c:v>42431</c:v>
                </c:pt>
                <c:pt idx="301">
                  <c:v>42432</c:v>
                </c:pt>
                <c:pt idx="302">
                  <c:v>42433</c:v>
                </c:pt>
                <c:pt idx="303">
                  <c:v>42436</c:v>
                </c:pt>
                <c:pt idx="304">
                  <c:v>42437</c:v>
                </c:pt>
                <c:pt idx="305">
                  <c:v>42438</c:v>
                </c:pt>
                <c:pt idx="306">
                  <c:v>42439</c:v>
                </c:pt>
                <c:pt idx="307">
                  <c:v>42440</c:v>
                </c:pt>
                <c:pt idx="308">
                  <c:v>42443</c:v>
                </c:pt>
                <c:pt idx="309">
                  <c:v>42444</c:v>
                </c:pt>
                <c:pt idx="310">
                  <c:v>42445</c:v>
                </c:pt>
                <c:pt idx="311">
                  <c:v>42446</c:v>
                </c:pt>
                <c:pt idx="312">
                  <c:v>42447</c:v>
                </c:pt>
                <c:pt idx="313">
                  <c:v>42450</c:v>
                </c:pt>
                <c:pt idx="314">
                  <c:v>42451</c:v>
                </c:pt>
                <c:pt idx="315">
                  <c:v>42452</c:v>
                </c:pt>
                <c:pt idx="316">
                  <c:v>42453</c:v>
                </c:pt>
                <c:pt idx="317">
                  <c:v>42458</c:v>
                </c:pt>
                <c:pt idx="318">
                  <c:v>42459</c:v>
                </c:pt>
                <c:pt idx="319">
                  <c:v>42460</c:v>
                </c:pt>
                <c:pt idx="320">
                  <c:v>42461</c:v>
                </c:pt>
                <c:pt idx="321">
                  <c:v>42465</c:v>
                </c:pt>
                <c:pt idx="322">
                  <c:v>42466</c:v>
                </c:pt>
                <c:pt idx="323">
                  <c:v>42467</c:v>
                </c:pt>
                <c:pt idx="324">
                  <c:v>42468</c:v>
                </c:pt>
                <c:pt idx="325">
                  <c:v>42471</c:v>
                </c:pt>
                <c:pt idx="326">
                  <c:v>42472</c:v>
                </c:pt>
                <c:pt idx="327">
                  <c:v>42473</c:v>
                </c:pt>
                <c:pt idx="328">
                  <c:v>42474</c:v>
                </c:pt>
                <c:pt idx="329">
                  <c:v>42475</c:v>
                </c:pt>
                <c:pt idx="330">
                  <c:v>42478</c:v>
                </c:pt>
                <c:pt idx="331">
                  <c:v>42479</c:v>
                </c:pt>
                <c:pt idx="332">
                  <c:v>42480</c:v>
                </c:pt>
                <c:pt idx="333">
                  <c:v>42481</c:v>
                </c:pt>
                <c:pt idx="334">
                  <c:v>42482</c:v>
                </c:pt>
                <c:pt idx="335">
                  <c:v>42485</c:v>
                </c:pt>
                <c:pt idx="336">
                  <c:v>42486</c:v>
                </c:pt>
                <c:pt idx="337">
                  <c:v>42487</c:v>
                </c:pt>
                <c:pt idx="338">
                  <c:v>42488</c:v>
                </c:pt>
                <c:pt idx="339">
                  <c:v>42489</c:v>
                </c:pt>
                <c:pt idx="340">
                  <c:v>42493</c:v>
                </c:pt>
                <c:pt idx="341">
                  <c:v>42494</c:v>
                </c:pt>
                <c:pt idx="342">
                  <c:v>42495</c:v>
                </c:pt>
                <c:pt idx="343">
                  <c:v>42496</c:v>
                </c:pt>
                <c:pt idx="344">
                  <c:v>42499</c:v>
                </c:pt>
                <c:pt idx="345">
                  <c:v>42500</c:v>
                </c:pt>
                <c:pt idx="346">
                  <c:v>42501</c:v>
                </c:pt>
                <c:pt idx="347">
                  <c:v>42502</c:v>
                </c:pt>
                <c:pt idx="348">
                  <c:v>42503</c:v>
                </c:pt>
                <c:pt idx="349">
                  <c:v>42506</c:v>
                </c:pt>
                <c:pt idx="350">
                  <c:v>42507</c:v>
                </c:pt>
                <c:pt idx="351">
                  <c:v>42508</c:v>
                </c:pt>
                <c:pt idx="352">
                  <c:v>42509</c:v>
                </c:pt>
                <c:pt idx="353">
                  <c:v>42510</c:v>
                </c:pt>
                <c:pt idx="354">
                  <c:v>42513</c:v>
                </c:pt>
                <c:pt idx="355">
                  <c:v>42514</c:v>
                </c:pt>
                <c:pt idx="356">
                  <c:v>42515</c:v>
                </c:pt>
                <c:pt idx="357">
                  <c:v>42516</c:v>
                </c:pt>
                <c:pt idx="358">
                  <c:v>42517</c:v>
                </c:pt>
                <c:pt idx="359">
                  <c:v>42520</c:v>
                </c:pt>
                <c:pt idx="360">
                  <c:v>42521</c:v>
                </c:pt>
                <c:pt idx="361">
                  <c:v>42522</c:v>
                </c:pt>
                <c:pt idx="362">
                  <c:v>42523</c:v>
                </c:pt>
                <c:pt idx="363">
                  <c:v>42524</c:v>
                </c:pt>
                <c:pt idx="364">
                  <c:v>42527</c:v>
                </c:pt>
                <c:pt idx="365">
                  <c:v>42528</c:v>
                </c:pt>
                <c:pt idx="366">
                  <c:v>42529</c:v>
                </c:pt>
                <c:pt idx="367">
                  <c:v>42531</c:v>
                </c:pt>
                <c:pt idx="368">
                  <c:v>42534</c:v>
                </c:pt>
                <c:pt idx="369">
                  <c:v>42535</c:v>
                </c:pt>
                <c:pt idx="370">
                  <c:v>42536</c:v>
                </c:pt>
                <c:pt idx="371">
                  <c:v>42537</c:v>
                </c:pt>
                <c:pt idx="372">
                  <c:v>42538</c:v>
                </c:pt>
                <c:pt idx="373">
                  <c:v>42541</c:v>
                </c:pt>
                <c:pt idx="374">
                  <c:v>42542</c:v>
                </c:pt>
                <c:pt idx="375">
                  <c:v>42543</c:v>
                </c:pt>
                <c:pt idx="376">
                  <c:v>42544</c:v>
                </c:pt>
                <c:pt idx="377">
                  <c:v>42545</c:v>
                </c:pt>
                <c:pt idx="378">
                  <c:v>42548</c:v>
                </c:pt>
                <c:pt idx="379">
                  <c:v>42549</c:v>
                </c:pt>
                <c:pt idx="380">
                  <c:v>42550</c:v>
                </c:pt>
                <c:pt idx="381">
                  <c:v>42551</c:v>
                </c:pt>
                <c:pt idx="382">
                  <c:v>42555</c:v>
                </c:pt>
                <c:pt idx="383">
                  <c:v>42556</c:v>
                </c:pt>
                <c:pt idx="384">
                  <c:v>42557</c:v>
                </c:pt>
                <c:pt idx="385">
                  <c:v>42558</c:v>
                </c:pt>
                <c:pt idx="386">
                  <c:v>42559</c:v>
                </c:pt>
                <c:pt idx="387">
                  <c:v>42562</c:v>
                </c:pt>
                <c:pt idx="388">
                  <c:v>42563</c:v>
                </c:pt>
                <c:pt idx="389">
                  <c:v>42564</c:v>
                </c:pt>
                <c:pt idx="390">
                  <c:v>42565</c:v>
                </c:pt>
                <c:pt idx="391">
                  <c:v>42566</c:v>
                </c:pt>
                <c:pt idx="392">
                  <c:v>42569</c:v>
                </c:pt>
                <c:pt idx="393">
                  <c:v>42570</c:v>
                </c:pt>
                <c:pt idx="394">
                  <c:v>42571</c:v>
                </c:pt>
                <c:pt idx="395">
                  <c:v>42572</c:v>
                </c:pt>
                <c:pt idx="396">
                  <c:v>42573</c:v>
                </c:pt>
                <c:pt idx="397">
                  <c:v>42576</c:v>
                </c:pt>
                <c:pt idx="398">
                  <c:v>42577</c:v>
                </c:pt>
                <c:pt idx="399">
                  <c:v>42578</c:v>
                </c:pt>
                <c:pt idx="400">
                  <c:v>42579</c:v>
                </c:pt>
                <c:pt idx="401">
                  <c:v>42580</c:v>
                </c:pt>
                <c:pt idx="402">
                  <c:v>42583</c:v>
                </c:pt>
                <c:pt idx="403">
                  <c:v>42584</c:v>
                </c:pt>
                <c:pt idx="404">
                  <c:v>42585</c:v>
                </c:pt>
                <c:pt idx="405">
                  <c:v>42586</c:v>
                </c:pt>
                <c:pt idx="406">
                  <c:v>42587</c:v>
                </c:pt>
                <c:pt idx="407">
                  <c:v>42590</c:v>
                </c:pt>
                <c:pt idx="408">
                  <c:v>42591</c:v>
                </c:pt>
                <c:pt idx="409">
                  <c:v>42592</c:v>
                </c:pt>
                <c:pt idx="410">
                  <c:v>42593</c:v>
                </c:pt>
                <c:pt idx="411">
                  <c:v>42594</c:v>
                </c:pt>
                <c:pt idx="412">
                  <c:v>42597</c:v>
                </c:pt>
                <c:pt idx="413">
                  <c:v>42598</c:v>
                </c:pt>
                <c:pt idx="414">
                  <c:v>42599</c:v>
                </c:pt>
                <c:pt idx="415">
                  <c:v>42600</c:v>
                </c:pt>
                <c:pt idx="416">
                  <c:v>42601</c:v>
                </c:pt>
                <c:pt idx="417">
                  <c:v>42604</c:v>
                </c:pt>
                <c:pt idx="418">
                  <c:v>42605</c:v>
                </c:pt>
                <c:pt idx="419">
                  <c:v>42606</c:v>
                </c:pt>
                <c:pt idx="420">
                  <c:v>42607</c:v>
                </c:pt>
                <c:pt idx="421">
                  <c:v>42608</c:v>
                </c:pt>
                <c:pt idx="422">
                  <c:v>42611</c:v>
                </c:pt>
                <c:pt idx="423">
                  <c:v>42612</c:v>
                </c:pt>
                <c:pt idx="424">
                  <c:v>42613</c:v>
                </c:pt>
                <c:pt idx="425">
                  <c:v>42614</c:v>
                </c:pt>
                <c:pt idx="426">
                  <c:v>42615</c:v>
                </c:pt>
                <c:pt idx="427">
                  <c:v>42618</c:v>
                </c:pt>
                <c:pt idx="428">
                  <c:v>42619</c:v>
                </c:pt>
                <c:pt idx="429">
                  <c:v>42620</c:v>
                </c:pt>
                <c:pt idx="430">
                  <c:v>42621</c:v>
                </c:pt>
                <c:pt idx="431">
                  <c:v>42622</c:v>
                </c:pt>
                <c:pt idx="432">
                  <c:v>42625</c:v>
                </c:pt>
                <c:pt idx="433">
                  <c:v>42626</c:v>
                </c:pt>
                <c:pt idx="434">
                  <c:v>42627</c:v>
                </c:pt>
                <c:pt idx="435">
                  <c:v>42628</c:v>
                </c:pt>
                <c:pt idx="436">
                  <c:v>42632</c:v>
                </c:pt>
                <c:pt idx="437">
                  <c:v>42633</c:v>
                </c:pt>
                <c:pt idx="438">
                  <c:v>42634</c:v>
                </c:pt>
                <c:pt idx="439">
                  <c:v>42635</c:v>
                </c:pt>
                <c:pt idx="440">
                  <c:v>42636</c:v>
                </c:pt>
                <c:pt idx="441">
                  <c:v>42639</c:v>
                </c:pt>
                <c:pt idx="442">
                  <c:v>42640</c:v>
                </c:pt>
                <c:pt idx="443">
                  <c:v>42641</c:v>
                </c:pt>
                <c:pt idx="444">
                  <c:v>42642</c:v>
                </c:pt>
                <c:pt idx="445">
                  <c:v>42643</c:v>
                </c:pt>
                <c:pt idx="446">
                  <c:v>42646</c:v>
                </c:pt>
                <c:pt idx="447">
                  <c:v>42647</c:v>
                </c:pt>
                <c:pt idx="448">
                  <c:v>42648</c:v>
                </c:pt>
                <c:pt idx="449">
                  <c:v>42649</c:v>
                </c:pt>
                <c:pt idx="450">
                  <c:v>42650</c:v>
                </c:pt>
                <c:pt idx="451">
                  <c:v>42654</c:v>
                </c:pt>
                <c:pt idx="452">
                  <c:v>42655</c:v>
                </c:pt>
                <c:pt idx="453">
                  <c:v>42656</c:v>
                </c:pt>
                <c:pt idx="454">
                  <c:v>42657</c:v>
                </c:pt>
                <c:pt idx="455">
                  <c:v>42660</c:v>
                </c:pt>
                <c:pt idx="456">
                  <c:v>42661</c:v>
                </c:pt>
                <c:pt idx="457">
                  <c:v>42662</c:v>
                </c:pt>
                <c:pt idx="458">
                  <c:v>42663</c:v>
                </c:pt>
                <c:pt idx="459">
                  <c:v>42664</c:v>
                </c:pt>
                <c:pt idx="460">
                  <c:v>42667</c:v>
                </c:pt>
                <c:pt idx="461">
                  <c:v>42668</c:v>
                </c:pt>
                <c:pt idx="462">
                  <c:v>42669</c:v>
                </c:pt>
                <c:pt idx="463">
                  <c:v>42670</c:v>
                </c:pt>
                <c:pt idx="464">
                  <c:v>42671</c:v>
                </c:pt>
                <c:pt idx="465">
                  <c:v>42674</c:v>
                </c:pt>
                <c:pt idx="466">
                  <c:v>42675</c:v>
                </c:pt>
                <c:pt idx="467">
                  <c:v>42676</c:v>
                </c:pt>
                <c:pt idx="468">
                  <c:v>42677</c:v>
                </c:pt>
                <c:pt idx="469">
                  <c:v>42678</c:v>
                </c:pt>
                <c:pt idx="470">
                  <c:v>42681</c:v>
                </c:pt>
                <c:pt idx="471">
                  <c:v>42682</c:v>
                </c:pt>
                <c:pt idx="472">
                  <c:v>42683</c:v>
                </c:pt>
                <c:pt idx="473">
                  <c:v>42684</c:v>
                </c:pt>
                <c:pt idx="474">
                  <c:v>42685</c:v>
                </c:pt>
                <c:pt idx="475">
                  <c:v>42688</c:v>
                </c:pt>
                <c:pt idx="476">
                  <c:v>42689</c:v>
                </c:pt>
                <c:pt idx="477">
                  <c:v>42690</c:v>
                </c:pt>
                <c:pt idx="478">
                  <c:v>42691</c:v>
                </c:pt>
                <c:pt idx="479">
                  <c:v>42692</c:v>
                </c:pt>
                <c:pt idx="480">
                  <c:v>42695</c:v>
                </c:pt>
                <c:pt idx="481">
                  <c:v>42696</c:v>
                </c:pt>
                <c:pt idx="482">
                  <c:v>42697</c:v>
                </c:pt>
                <c:pt idx="483">
                  <c:v>42698</c:v>
                </c:pt>
                <c:pt idx="484">
                  <c:v>42699</c:v>
                </c:pt>
                <c:pt idx="485">
                  <c:v>42702</c:v>
                </c:pt>
                <c:pt idx="486">
                  <c:v>42703</c:v>
                </c:pt>
                <c:pt idx="487">
                  <c:v>42704</c:v>
                </c:pt>
                <c:pt idx="488">
                  <c:v>42705</c:v>
                </c:pt>
                <c:pt idx="489">
                  <c:v>42706</c:v>
                </c:pt>
                <c:pt idx="490">
                  <c:v>42709</c:v>
                </c:pt>
                <c:pt idx="491">
                  <c:v>42710</c:v>
                </c:pt>
                <c:pt idx="492">
                  <c:v>42711</c:v>
                </c:pt>
                <c:pt idx="493">
                  <c:v>42712</c:v>
                </c:pt>
                <c:pt idx="494">
                  <c:v>42713</c:v>
                </c:pt>
                <c:pt idx="495">
                  <c:v>42716</c:v>
                </c:pt>
                <c:pt idx="496">
                  <c:v>42717</c:v>
                </c:pt>
                <c:pt idx="497">
                  <c:v>42718</c:v>
                </c:pt>
                <c:pt idx="498">
                  <c:v>42719</c:v>
                </c:pt>
                <c:pt idx="499">
                  <c:v>42720</c:v>
                </c:pt>
                <c:pt idx="500">
                  <c:v>42723</c:v>
                </c:pt>
                <c:pt idx="501">
                  <c:v>42724</c:v>
                </c:pt>
                <c:pt idx="502">
                  <c:v>42725</c:v>
                </c:pt>
                <c:pt idx="503">
                  <c:v>42726</c:v>
                </c:pt>
                <c:pt idx="504">
                  <c:v>42727</c:v>
                </c:pt>
                <c:pt idx="505">
                  <c:v>42732</c:v>
                </c:pt>
                <c:pt idx="506">
                  <c:v>42733</c:v>
                </c:pt>
                <c:pt idx="507">
                  <c:v>42734</c:v>
                </c:pt>
                <c:pt idx="508">
                  <c:v>42738</c:v>
                </c:pt>
                <c:pt idx="509">
                  <c:v>42739</c:v>
                </c:pt>
                <c:pt idx="510">
                  <c:v>42740</c:v>
                </c:pt>
                <c:pt idx="511">
                  <c:v>42741</c:v>
                </c:pt>
                <c:pt idx="512">
                  <c:v>42744</c:v>
                </c:pt>
                <c:pt idx="513">
                  <c:v>42745</c:v>
                </c:pt>
                <c:pt idx="514">
                  <c:v>42746</c:v>
                </c:pt>
                <c:pt idx="515">
                  <c:v>42747</c:v>
                </c:pt>
                <c:pt idx="516">
                  <c:v>42748</c:v>
                </c:pt>
                <c:pt idx="517">
                  <c:v>42751</c:v>
                </c:pt>
                <c:pt idx="518">
                  <c:v>42752</c:v>
                </c:pt>
                <c:pt idx="519">
                  <c:v>42753</c:v>
                </c:pt>
                <c:pt idx="520">
                  <c:v>42754</c:v>
                </c:pt>
                <c:pt idx="521">
                  <c:v>42755</c:v>
                </c:pt>
                <c:pt idx="522">
                  <c:v>42758</c:v>
                </c:pt>
                <c:pt idx="523">
                  <c:v>42759</c:v>
                </c:pt>
                <c:pt idx="524">
                  <c:v>42760</c:v>
                </c:pt>
                <c:pt idx="525">
                  <c:v>42761</c:v>
                </c:pt>
                <c:pt idx="526">
                  <c:v>42762</c:v>
                </c:pt>
                <c:pt idx="527">
                  <c:v>42767</c:v>
                </c:pt>
                <c:pt idx="528">
                  <c:v>42768</c:v>
                </c:pt>
                <c:pt idx="529">
                  <c:v>42769</c:v>
                </c:pt>
                <c:pt idx="530">
                  <c:v>42772</c:v>
                </c:pt>
                <c:pt idx="531">
                  <c:v>42773</c:v>
                </c:pt>
                <c:pt idx="532">
                  <c:v>42774</c:v>
                </c:pt>
                <c:pt idx="533">
                  <c:v>42775</c:v>
                </c:pt>
                <c:pt idx="534">
                  <c:v>42776</c:v>
                </c:pt>
                <c:pt idx="535">
                  <c:v>42779</c:v>
                </c:pt>
                <c:pt idx="536">
                  <c:v>42780</c:v>
                </c:pt>
                <c:pt idx="537">
                  <c:v>42781</c:v>
                </c:pt>
                <c:pt idx="538">
                  <c:v>42782</c:v>
                </c:pt>
                <c:pt idx="539">
                  <c:v>42783</c:v>
                </c:pt>
                <c:pt idx="540">
                  <c:v>42786</c:v>
                </c:pt>
                <c:pt idx="541">
                  <c:v>42787</c:v>
                </c:pt>
                <c:pt idx="542">
                  <c:v>42788</c:v>
                </c:pt>
                <c:pt idx="543">
                  <c:v>42789</c:v>
                </c:pt>
                <c:pt idx="544">
                  <c:v>42790</c:v>
                </c:pt>
                <c:pt idx="545">
                  <c:v>42793</c:v>
                </c:pt>
                <c:pt idx="546">
                  <c:v>42794</c:v>
                </c:pt>
                <c:pt idx="547">
                  <c:v>42795</c:v>
                </c:pt>
                <c:pt idx="548">
                  <c:v>42796</c:v>
                </c:pt>
                <c:pt idx="549">
                  <c:v>42797</c:v>
                </c:pt>
                <c:pt idx="550">
                  <c:v>42800</c:v>
                </c:pt>
                <c:pt idx="551">
                  <c:v>42801</c:v>
                </c:pt>
                <c:pt idx="552">
                  <c:v>42802</c:v>
                </c:pt>
                <c:pt idx="553">
                  <c:v>42803</c:v>
                </c:pt>
                <c:pt idx="554">
                  <c:v>42804</c:v>
                </c:pt>
                <c:pt idx="555">
                  <c:v>42807</c:v>
                </c:pt>
                <c:pt idx="556">
                  <c:v>42808</c:v>
                </c:pt>
                <c:pt idx="557">
                  <c:v>42809</c:v>
                </c:pt>
                <c:pt idx="558">
                  <c:v>42810</c:v>
                </c:pt>
                <c:pt idx="559">
                  <c:v>42811</c:v>
                </c:pt>
                <c:pt idx="560">
                  <c:v>42814</c:v>
                </c:pt>
                <c:pt idx="561">
                  <c:v>42815</c:v>
                </c:pt>
                <c:pt idx="562">
                  <c:v>42816</c:v>
                </c:pt>
                <c:pt idx="563">
                  <c:v>42817</c:v>
                </c:pt>
                <c:pt idx="564">
                  <c:v>42818</c:v>
                </c:pt>
                <c:pt idx="565">
                  <c:v>42821</c:v>
                </c:pt>
                <c:pt idx="566">
                  <c:v>42822</c:v>
                </c:pt>
                <c:pt idx="567">
                  <c:v>42823</c:v>
                </c:pt>
                <c:pt idx="568">
                  <c:v>42824</c:v>
                </c:pt>
                <c:pt idx="569">
                  <c:v>42825</c:v>
                </c:pt>
                <c:pt idx="570">
                  <c:v>42828</c:v>
                </c:pt>
                <c:pt idx="571">
                  <c:v>42830</c:v>
                </c:pt>
                <c:pt idx="572">
                  <c:v>42831</c:v>
                </c:pt>
                <c:pt idx="573">
                  <c:v>42832</c:v>
                </c:pt>
                <c:pt idx="574">
                  <c:v>42835</c:v>
                </c:pt>
                <c:pt idx="575">
                  <c:v>42836</c:v>
                </c:pt>
                <c:pt idx="576">
                  <c:v>42837</c:v>
                </c:pt>
                <c:pt idx="577">
                  <c:v>42838</c:v>
                </c:pt>
                <c:pt idx="578">
                  <c:v>42843</c:v>
                </c:pt>
                <c:pt idx="579">
                  <c:v>42844</c:v>
                </c:pt>
                <c:pt idx="580">
                  <c:v>42845</c:v>
                </c:pt>
                <c:pt idx="581">
                  <c:v>42846</c:v>
                </c:pt>
                <c:pt idx="582">
                  <c:v>42849</c:v>
                </c:pt>
                <c:pt idx="583">
                  <c:v>42850</c:v>
                </c:pt>
                <c:pt idx="584">
                  <c:v>42851</c:v>
                </c:pt>
                <c:pt idx="585">
                  <c:v>42852</c:v>
                </c:pt>
                <c:pt idx="586">
                  <c:v>42853</c:v>
                </c:pt>
                <c:pt idx="587">
                  <c:v>42857</c:v>
                </c:pt>
                <c:pt idx="588">
                  <c:v>42859</c:v>
                </c:pt>
                <c:pt idx="589">
                  <c:v>42860</c:v>
                </c:pt>
                <c:pt idx="590">
                  <c:v>42863</c:v>
                </c:pt>
                <c:pt idx="591">
                  <c:v>42864</c:v>
                </c:pt>
                <c:pt idx="592">
                  <c:v>42865</c:v>
                </c:pt>
                <c:pt idx="593">
                  <c:v>42866</c:v>
                </c:pt>
                <c:pt idx="594">
                  <c:v>42867</c:v>
                </c:pt>
                <c:pt idx="595">
                  <c:v>42870</c:v>
                </c:pt>
                <c:pt idx="596">
                  <c:v>42871</c:v>
                </c:pt>
                <c:pt idx="597">
                  <c:v>42872</c:v>
                </c:pt>
                <c:pt idx="598">
                  <c:v>42873</c:v>
                </c:pt>
                <c:pt idx="599">
                  <c:v>42874</c:v>
                </c:pt>
                <c:pt idx="600">
                  <c:v>42877</c:v>
                </c:pt>
                <c:pt idx="601">
                  <c:v>42878</c:v>
                </c:pt>
                <c:pt idx="602">
                  <c:v>42879</c:v>
                </c:pt>
                <c:pt idx="603">
                  <c:v>42880</c:v>
                </c:pt>
                <c:pt idx="604">
                  <c:v>42881</c:v>
                </c:pt>
                <c:pt idx="605">
                  <c:v>42884</c:v>
                </c:pt>
                <c:pt idx="606">
                  <c:v>42886</c:v>
                </c:pt>
                <c:pt idx="607">
                  <c:v>42887</c:v>
                </c:pt>
                <c:pt idx="608">
                  <c:v>42888</c:v>
                </c:pt>
                <c:pt idx="609">
                  <c:v>42891</c:v>
                </c:pt>
                <c:pt idx="610">
                  <c:v>42892</c:v>
                </c:pt>
                <c:pt idx="611">
                  <c:v>42893</c:v>
                </c:pt>
                <c:pt idx="612">
                  <c:v>42894</c:v>
                </c:pt>
                <c:pt idx="613">
                  <c:v>42895</c:v>
                </c:pt>
                <c:pt idx="614">
                  <c:v>42898</c:v>
                </c:pt>
                <c:pt idx="615">
                  <c:v>42899</c:v>
                </c:pt>
                <c:pt idx="616">
                  <c:v>42900</c:v>
                </c:pt>
                <c:pt idx="617">
                  <c:v>42901</c:v>
                </c:pt>
                <c:pt idx="618">
                  <c:v>42902</c:v>
                </c:pt>
                <c:pt idx="619">
                  <c:v>42905</c:v>
                </c:pt>
                <c:pt idx="620">
                  <c:v>42906</c:v>
                </c:pt>
                <c:pt idx="621">
                  <c:v>42907</c:v>
                </c:pt>
                <c:pt idx="622">
                  <c:v>42908</c:v>
                </c:pt>
                <c:pt idx="623">
                  <c:v>42909</c:v>
                </c:pt>
                <c:pt idx="624">
                  <c:v>42912</c:v>
                </c:pt>
                <c:pt idx="625">
                  <c:v>42913</c:v>
                </c:pt>
                <c:pt idx="626">
                  <c:v>42914</c:v>
                </c:pt>
                <c:pt idx="627">
                  <c:v>42915</c:v>
                </c:pt>
                <c:pt idx="628">
                  <c:v>42916</c:v>
                </c:pt>
                <c:pt idx="629">
                  <c:v>42919</c:v>
                </c:pt>
                <c:pt idx="630">
                  <c:v>42920</c:v>
                </c:pt>
                <c:pt idx="631">
                  <c:v>42921</c:v>
                </c:pt>
                <c:pt idx="632">
                  <c:v>42922</c:v>
                </c:pt>
                <c:pt idx="633">
                  <c:v>42923</c:v>
                </c:pt>
                <c:pt idx="634">
                  <c:v>42926</c:v>
                </c:pt>
                <c:pt idx="635">
                  <c:v>42927</c:v>
                </c:pt>
                <c:pt idx="636">
                  <c:v>42928</c:v>
                </c:pt>
                <c:pt idx="637">
                  <c:v>42929</c:v>
                </c:pt>
                <c:pt idx="638">
                  <c:v>42930</c:v>
                </c:pt>
                <c:pt idx="639">
                  <c:v>42933</c:v>
                </c:pt>
                <c:pt idx="640">
                  <c:v>42934</c:v>
                </c:pt>
                <c:pt idx="641">
                  <c:v>42935</c:v>
                </c:pt>
                <c:pt idx="642">
                  <c:v>42936</c:v>
                </c:pt>
                <c:pt idx="643">
                  <c:v>42937</c:v>
                </c:pt>
                <c:pt idx="644">
                  <c:v>42940</c:v>
                </c:pt>
                <c:pt idx="645">
                  <c:v>42941</c:v>
                </c:pt>
                <c:pt idx="646">
                  <c:v>42942</c:v>
                </c:pt>
                <c:pt idx="647">
                  <c:v>42943</c:v>
                </c:pt>
                <c:pt idx="648">
                  <c:v>42944</c:v>
                </c:pt>
                <c:pt idx="649">
                  <c:v>42947</c:v>
                </c:pt>
                <c:pt idx="650">
                  <c:v>42948</c:v>
                </c:pt>
                <c:pt idx="651">
                  <c:v>42949</c:v>
                </c:pt>
                <c:pt idx="652">
                  <c:v>42950</c:v>
                </c:pt>
                <c:pt idx="653">
                  <c:v>42951</c:v>
                </c:pt>
                <c:pt idx="654">
                  <c:v>42954</c:v>
                </c:pt>
                <c:pt idx="655">
                  <c:v>42955</c:v>
                </c:pt>
                <c:pt idx="656">
                  <c:v>42956</c:v>
                </c:pt>
                <c:pt idx="657">
                  <c:v>42957</c:v>
                </c:pt>
                <c:pt idx="658">
                  <c:v>42958</c:v>
                </c:pt>
                <c:pt idx="659">
                  <c:v>42961</c:v>
                </c:pt>
                <c:pt idx="660">
                  <c:v>42962</c:v>
                </c:pt>
                <c:pt idx="661">
                  <c:v>42963</c:v>
                </c:pt>
                <c:pt idx="662">
                  <c:v>42964</c:v>
                </c:pt>
                <c:pt idx="663">
                  <c:v>42965</c:v>
                </c:pt>
                <c:pt idx="664">
                  <c:v>42968</c:v>
                </c:pt>
                <c:pt idx="665">
                  <c:v>42969</c:v>
                </c:pt>
                <c:pt idx="666">
                  <c:v>42970</c:v>
                </c:pt>
                <c:pt idx="667">
                  <c:v>42971</c:v>
                </c:pt>
                <c:pt idx="668">
                  <c:v>42972</c:v>
                </c:pt>
                <c:pt idx="669">
                  <c:v>42975</c:v>
                </c:pt>
                <c:pt idx="670">
                  <c:v>42976</c:v>
                </c:pt>
                <c:pt idx="671">
                  <c:v>42977</c:v>
                </c:pt>
                <c:pt idx="672">
                  <c:v>42978</c:v>
                </c:pt>
                <c:pt idx="673">
                  <c:v>42979</c:v>
                </c:pt>
                <c:pt idx="674">
                  <c:v>42982</c:v>
                </c:pt>
                <c:pt idx="675">
                  <c:v>42983</c:v>
                </c:pt>
                <c:pt idx="676">
                  <c:v>42984</c:v>
                </c:pt>
                <c:pt idx="677">
                  <c:v>42985</c:v>
                </c:pt>
                <c:pt idx="678">
                  <c:v>42986</c:v>
                </c:pt>
                <c:pt idx="679">
                  <c:v>42989</c:v>
                </c:pt>
                <c:pt idx="680">
                  <c:v>42990</c:v>
                </c:pt>
                <c:pt idx="681">
                  <c:v>42991</c:v>
                </c:pt>
                <c:pt idx="682">
                  <c:v>42992</c:v>
                </c:pt>
                <c:pt idx="683">
                  <c:v>42993</c:v>
                </c:pt>
                <c:pt idx="684">
                  <c:v>42996</c:v>
                </c:pt>
                <c:pt idx="685">
                  <c:v>42997</c:v>
                </c:pt>
                <c:pt idx="686">
                  <c:v>42998</c:v>
                </c:pt>
                <c:pt idx="687">
                  <c:v>42999</c:v>
                </c:pt>
                <c:pt idx="688">
                  <c:v>43000</c:v>
                </c:pt>
                <c:pt idx="689">
                  <c:v>43003</c:v>
                </c:pt>
                <c:pt idx="690">
                  <c:v>43004</c:v>
                </c:pt>
                <c:pt idx="691">
                  <c:v>43005</c:v>
                </c:pt>
                <c:pt idx="692">
                  <c:v>43006</c:v>
                </c:pt>
                <c:pt idx="693">
                  <c:v>43007</c:v>
                </c:pt>
                <c:pt idx="694">
                  <c:v>43011</c:v>
                </c:pt>
                <c:pt idx="695">
                  <c:v>43012</c:v>
                </c:pt>
                <c:pt idx="696">
                  <c:v>43014</c:v>
                </c:pt>
                <c:pt idx="697">
                  <c:v>43017</c:v>
                </c:pt>
                <c:pt idx="698">
                  <c:v>43018</c:v>
                </c:pt>
                <c:pt idx="699">
                  <c:v>43019</c:v>
                </c:pt>
                <c:pt idx="700">
                  <c:v>43020</c:v>
                </c:pt>
                <c:pt idx="701">
                  <c:v>43021</c:v>
                </c:pt>
                <c:pt idx="702">
                  <c:v>43024</c:v>
                </c:pt>
                <c:pt idx="703">
                  <c:v>43025</c:v>
                </c:pt>
                <c:pt idx="704">
                  <c:v>43026</c:v>
                </c:pt>
                <c:pt idx="705">
                  <c:v>43027</c:v>
                </c:pt>
                <c:pt idx="706">
                  <c:v>43028</c:v>
                </c:pt>
                <c:pt idx="707">
                  <c:v>43031</c:v>
                </c:pt>
                <c:pt idx="708">
                  <c:v>43032</c:v>
                </c:pt>
                <c:pt idx="709">
                  <c:v>43033</c:v>
                </c:pt>
                <c:pt idx="710">
                  <c:v>43034</c:v>
                </c:pt>
                <c:pt idx="711">
                  <c:v>43035</c:v>
                </c:pt>
                <c:pt idx="712">
                  <c:v>43038</c:v>
                </c:pt>
                <c:pt idx="713">
                  <c:v>43039</c:v>
                </c:pt>
                <c:pt idx="714">
                  <c:v>43040</c:v>
                </c:pt>
                <c:pt idx="715">
                  <c:v>43041</c:v>
                </c:pt>
                <c:pt idx="716">
                  <c:v>43042</c:v>
                </c:pt>
                <c:pt idx="717">
                  <c:v>43045</c:v>
                </c:pt>
                <c:pt idx="718">
                  <c:v>43046</c:v>
                </c:pt>
                <c:pt idx="719">
                  <c:v>43047</c:v>
                </c:pt>
                <c:pt idx="720">
                  <c:v>43048</c:v>
                </c:pt>
                <c:pt idx="721">
                  <c:v>43049</c:v>
                </c:pt>
                <c:pt idx="722">
                  <c:v>43052</c:v>
                </c:pt>
                <c:pt idx="723">
                  <c:v>43053</c:v>
                </c:pt>
                <c:pt idx="724">
                  <c:v>43054</c:v>
                </c:pt>
                <c:pt idx="725">
                  <c:v>43055</c:v>
                </c:pt>
                <c:pt idx="726">
                  <c:v>43056</c:v>
                </c:pt>
                <c:pt idx="727">
                  <c:v>43059</c:v>
                </c:pt>
                <c:pt idx="728">
                  <c:v>43060</c:v>
                </c:pt>
                <c:pt idx="729">
                  <c:v>43061</c:v>
                </c:pt>
                <c:pt idx="730">
                  <c:v>43062</c:v>
                </c:pt>
                <c:pt idx="731">
                  <c:v>43063</c:v>
                </c:pt>
                <c:pt idx="732">
                  <c:v>43066</c:v>
                </c:pt>
                <c:pt idx="733">
                  <c:v>43067</c:v>
                </c:pt>
                <c:pt idx="734">
                  <c:v>43068</c:v>
                </c:pt>
                <c:pt idx="735">
                  <c:v>43069</c:v>
                </c:pt>
                <c:pt idx="736">
                  <c:v>43070</c:v>
                </c:pt>
                <c:pt idx="737">
                  <c:v>43073</c:v>
                </c:pt>
                <c:pt idx="738">
                  <c:v>43074</c:v>
                </c:pt>
                <c:pt idx="739">
                  <c:v>43075</c:v>
                </c:pt>
                <c:pt idx="740">
                  <c:v>43076</c:v>
                </c:pt>
                <c:pt idx="741">
                  <c:v>43077</c:v>
                </c:pt>
                <c:pt idx="742">
                  <c:v>43080</c:v>
                </c:pt>
                <c:pt idx="743">
                  <c:v>43081</c:v>
                </c:pt>
                <c:pt idx="744">
                  <c:v>43082</c:v>
                </c:pt>
                <c:pt idx="745">
                  <c:v>43083</c:v>
                </c:pt>
                <c:pt idx="746">
                  <c:v>43084</c:v>
                </c:pt>
                <c:pt idx="747">
                  <c:v>43087</c:v>
                </c:pt>
                <c:pt idx="748">
                  <c:v>43088</c:v>
                </c:pt>
                <c:pt idx="749">
                  <c:v>43089</c:v>
                </c:pt>
                <c:pt idx="750">
                  <c:v>43090</c:v>
                </c:pt>
                <c:pt idx="751">
                  <c:v>43091</c:v>
                </c:pt>
                <c:pt idx="752">
                  <c:v>43096</c:v>
                </c:pt>
                <c:pt idx="753">
                  <c:v>43097</c:v>
                </c:pt>
                <c:pt idx="754">
                  <c:v>43098</c:v>
                </c:pt>
                <c:pt idx="755">
                  <c:v>43102</c:v>
                </c:pt>
                <c:pt idx="756">
                  <c:v>43103</c:v>
                </c:pt>
                <c:pt idx="757">
                  <c:v>43104</c:v>
                </c:pt>
                <c:pt idx="758">
                  <c:v>43105</c:v>
                </c:pt>
                <c:pt idx="759">
                  <c:v>43108</c:v>
                </c:pt>
                <c:pt idx="760">
                  <c:v>43109</c:v>
                </c:pt>
                <c:pt idx="761">
                  <c:v>43110</c:v>
                </c:pt>
                <c:pt idx="762">
                  <c:v>43111</c:v>
                </c:pt>
                <c:pt idx="763">
                  <c:v>43112</c:v>
                </c:pt>
                <c:pt idx="764">
                  <c:v>43115</c:v>
                </c:pt>
                <c:pt idx="765">
                  <c:v>43116</c:v>
                </c:pt>
                <c:pt idx="766">
                  <c:v>43117</c:v>
                </c:pt>
                <c:pt idx="767">
                  <c:v>43118</c:v>
                </c:pt>
                <c:pt idx="768">
                  <c:v>43119</c:v>
                </c:pt>
                <c:pt idx="769">
                  <c:v>43122</c:v>
                </c:pt>
                <c:pt idx="770">
                  <c:v>43123</c:v>
                </c:pt>
                <c:pt idx="771">
                  <c:v>43124</c:v>
                </c:pt>
                <c:pt idx="772">
                  <c:v>43125</c:v>
                </c:pt>
                <c:pt idx="773">
                  <c:v>43126</c:v>
                </c:pt>
                <c:pt idx="774">
                  <c:v>43129</c:v>
                </c:pt>
                <c:pt idx="775">
                  <c:v>43130</c:v>
                </c:pt>
                <c:pt idx="776">
                  <c:v>43131</c:v>
                </c:pt>
                <c:pt idx="777">
                  <c:v>43132</c:v>
                </c:pt>
                <c:pt idx="778">
                  <c:v>43133</c:v>
                </c:pt>
                <c:pt idx="779">
                  <c:v>43136</c:v>
                </c:pt>
                <c:pt idx="780">
                  <c:v>43137</c:v>
                </c:pt>
                <c:pt idx="781">
                  <c:v>43138</c:v>
                </c:pt>
                <c:pt idx="782">
                  <c:v>43139</c:v>
                </c:pt>
                <c:pt idx="783">
                  <c:v>43140</c:v>
                </c:pt>
                <c:pt idx="784">
                  <c:v>43143</c:v>
                </c:pt>
                <c:pt idx="785">
                  <c:v>43144</c:v>
                </c:pt>
                <c:pt idx="786">
                  <c:v>43145</c:v>
                </c:pt>
                <c:pt idx="787">
                  <c:v>43146</c:v>
                </c:pt>
                <c:pt idx="788">
                  <c:v>43151</c:v>
                </c:pt>
                <c:pt idx="789">
                  <c:v>43152</c:v>
                </c:pt>
                <c:pt idx="790">
                  <c:v>43153</c:v>
                </c:pt>
                <c:pt idx="791">
                  <c:v>43154</c:v>
                </c:pt>
                <c:pt idx="792">
                  <c:v>43157</c:v>
                </c:pt>
                <c:pt idx="793">
                  <c:v>43158</c:v>
                </c:pt>
                <c:pt idx="794">
                  <c:v>43159</c:v>
                </c:pt>
                <c:pt idx="795">
                  <c:v>43160</c:v>
                </c:pt>
                <c:pt idx="796">
                  <c:v>43161</c:v>
                </c:pt>
                <c:pt idx="797">
                  <c:v>43164</c:v>
                </c:pt>
                <c:pt idx="798">
                  <c:v>43165</c:v>
                </c:pt>
                <c:pt idx="799">
                  <c:v>43166</c:v>
                </c:pt>
                <c:pt idx="800">
                  <c:v>43167</c:v>
                </c:pt>
                <c:pt idx="801">
                  <c:v>43168</c:v>
                </c:pt>
                <c:pt idx="802">
                  <c:v>43171</c:v>
                </c:pt>
                <c:pt idx="803">
                  <c:v>43172</c:v>
                </c:pt>
                <c:pt idx="804">
                  <c:v>43173</c:v>
                </c:pt>
                <c:pt idx="805">
                  <c:v>43174</c:v>
                </c:pt>
                <c:pt idx="806">
                  <c:v>43175</c:v>
                </c:pt>
                <c:pt idx="807">
                  <c:v>43178</c:v>
                </c:pt>
                <c:pt idx="808">
                  <c:v>43179</c:v>
                </c:pt>
                <c:pt idx="809">
                  <c:v>43180</c:v>
                </c:pt>
                <c:pt idx="810">
                  <c:v>43181</c:v>
                </c:pt>
                <c:pt idx="811">
                  <c:v>43182</c:v>
                </c:pt>
                <c:pt idx="812">
                  <c:v>43185</c:v>
                </c:pt>
                <c:pt idx="813">
                  <c:v>43186</c:v>
                </c:pt>
                <c:pt idx="814">
                  <c:v>43187</c:v>
                </c:pt>
                <c:pt idx="815">
                  <c:v>43188</c:v>
                </c:pt>
                <c:pt idx="816">
                  <c:v>43193</c:v>
                </c:pt>
                <c:pt idx="817">
                  <c:v>43194</c:v>
                </c:pt>
                <c:pt idx="818">
                  <c:v>43196</c:v>
                </c:pt>
                <c:pt idx="819">
                  <c:v>43199</c:v>
                </c:pt>
                <c:pt idx="820">
                  <c:v>43200</c:v>
                </c:pt>
                <c:pt idx="821">
                  <c:v>43201</c:v>
                </c:pt>
                <c:pt idx="822">
                  <c:v>43202</c:v>
                </c:pt>
                <c:pt idx="823">
                  <c:v>43203</c:v>
                </c:pt>
                <c:pt idx="824">
                  <c:v>43206</c:v>
                </c:pt>
                <c:pt idx="825">
                  <c:v>43207</c:v>
                </c:pt>
                <c:pt idx="826">
                  <c:v>43208</c:v>
                </c:pt>
                <c:pt idx="827">
                  <c:v>43209</c:v>
                </c:pt>
                <c:pt idx="828">
                  <c:v>43210</c:v>
                </c:pt>
                <c:pt idx="829">
                  <c:v>43213</c:v>
                </c:pt>
                <c:pt idx="830">
                  <c:v>43214</c:v>
                </c:pt>
                <c:pt idx="831">
                  <c:v>43215</c:v>
                </c:pt>
                <c:pt idx="832">
                  <c:v>43216</c:v>
                </c:pt>
                <c:pt idx="833">
                  <c:v>43217</c:v>
                </c:pt>
                <c:pt idx="834">
                  <c:v>43220</c:v>
                </c:pt>
                <c:pt idx="835">
                  <c:v>43222</c:v>
                </c:pt>
                <c:pt idx="836">
                  <c:v>43223</c:v>
                </c:pt>
                <c:pt idx="837">
                  <c:v>43224</c:v>
                </c:pt>
                <c:pt idx="838">
                  <c:v>43227</c:v>
                </c:pt>
                <c:pt idx="839">
                  <c:v>43228</c:v>
                </c:pt>
                <c:pt idx="840">
                  <c:v>43229</c:v>
                </c:pt>
                <c:pt idx="841">
                  <c:v>43230</c:v>
                </c:pt>
                <c:pt idx="842">
                  <c:v>43231</c:v>
                </c:pt>
                <c:pt idx="843">
                  <c:v>43234</c:v>
                </c:pt>
                <c:pt idx="844">
                  <c:v>43235</c:v>
                </c:pt>
                <c:pt idx="845">
                  <c:v>43236</c:v>
                </c:pt>
                <c:pt idx="846">
                  <c:v>43237</c:v>
                </c:pt>
                <c:pt idx="847">
                  <c:v>43238</c:v>
                </c:pt>
                <c:pt idx="848">
                  <c:v>43241</c:v>
                </c:pt>
                <c:pt idx="849">
                  <c:v>43243</c:v>
                </c:pt>
                <c:pt idx="850">
                  <c:v>43244</c:v>
                </c:pt>
                <c:pt idx="851">
                  <c:v>43245</c:v>
                </c:pt>
                <c:pt idx="852">
                  <c:v>43248</c:v>
                </c:pt>
                <c:pt idx="853">
                  <c:v>43249</c:v>
                </c:pt>
                <c:pt idx="854">
                  <c:v>43250</c:v>
                </c:pt>
                <c:pt idx="855">
                  <c:v>43251</c:v>
                </c:pt>
                <c:pt idx="856">
                  <c:v>43252</c:v>
                </c:pt>
                <c:pt idx="857">
                  <c:v>43255</c:v>
                </c:pt>
                <c:pt idx="858">
                  <c:v>43256</c:v>
                </c:pt>
                <c:pt idx="859">
                  <c:v>43257</c:v>
                </c:pt>
                <c:pt idx="860">
                  <c:v>43258</c:v>
                </c:pt>
                <c:pt idx="861">
                  <c:v>43259</c:v>
                </c:pt>
                <c:pt idx="862">
                  <c:v>43262</c:v>
                </c:pt>
                <c:pt idx="863">
                  <c:v>43263</c:v>
                </c:pt>
                <c:pt idx="864">
                  <c:v>43264</c:v>
                </c:pt>
                <c:pt idx="865">
                  <c:v>43265</c:v>
                </c:pt>
                <c:pt idx="866">
                  <c:v>43266</c:v>
                </c:pt>
                <c:pt idx="867">
                  <c:v>43270</c:v>
                </c:pt>
                <c:pt idx="868">
                  <c:v>43271</c:v>
                </c:pt>
                <c:pt idx="869">
                  <c:v>43272</c:v>
                </c:pt>
                <c:pt idx="870">
                  <c:v>43273</c:v>
                </c:pt>
                <c:pt idx="871">
                  <c:v>43276</c:v>
                </c:pt>
                <c:pt idx="872">
                  <c:v>43277</c:v>
                </c:pt>
                <c:pt idx="873">
                  <c:v>43278</c:v>
                </c:pt>
                <c:pt idx="874">
                  <c:v>43279</c:v>
                </c:pt>
                <c:pt idx="875">
                  <c:v>43280</c:v>
                </c:pt>
                <c:pt idx="876">
                  <c:v>43284</c:v>
                </c:pt>
                <c:pt idx="877">
                  <c:v>43285</c:v>
                </c:pt>
                <c:pt idx="878">
                  <c:v>43286</c:v>
                </c:pt>
                <c:pt idx="879">
                  <c:v>43287</c:v>
                </c:pt>
                <c:pt idx="880">
                  <c:v>43290</c:v>
                </c:pt>
                <c:pt idx="881">
                  <c:v>43291</c:v>
                </c:pt>
                <c:pt idx="882">
                  <c:v>43292</c:v>
                </c:pt>
                <c:pt idx="883">
                  <c:v>43293</c:v>
                </c:pt>
                <c:pt idx="884">
                  <c:v>43294</c:v>
                </c:pt>
                <c:pt idx="885">
                  <c:v>43297</c:v>
                </c:pt>
                <c:pt idx="886">
                  <c:v>43298</c:v>
                </c:pt>
                <c:pt idx="887">
                  <c:v>43299</c:v>
                </c:pt>
                <c:pt idx="888">
                  <c:v>43300</c:v>
                </c:pt>
                <c:pt idx="889">
                  <c:v>43301</c:v>
                </c:pt>
                <c:pt idx="890">
                  <c:v>43304</c:v>
                </c:pt>
                <c:pt idx="891">
                  <c:v>43305</c:v>
                </c:pt>
                <c:pt idx="892">
                  <c:v>43306</c:v>
                </c:pt>
                <c:pt idx="893">
                  <c:v>43307</c:v>
                </c:pt>
                <c:pt idx="894">
                  <c:v>43308</c:v>
                </c:pt>
                <c:pt idx="895">
                  <c:v>43311</c:v>
                </c:pt>
                <c:pt idx="896">
                  <c:v>43312</c:v>
                </c:pt>
                <c:pt idx="897">
                  <c:v>43313</c:v>
                </c:pt>
                <c:pt idx="898">
                  <c:v>43314</c:v>
                </c:pt>
                <c:pt idx="899">
                  <c:v>43315</c:v>
                </c:pt>
                <c:pt idx="900">
                  <c:v>43318</c:v>
                </c:pt>
                <c:pt idx="901">
                  <c:v>43319</c:v>
                </c:pt>
                <c:pt idx="902">
                  <c:v>43320</c:v>
                </c:pt>
                <c:pt idx="903">
                  <c:v>43321</c:v>
                </c:pt>
                <c:pt idx="904">
                  <c:v>43322</c:v>
                </c:pt>
                <c:pt idx="905">
                  <c:v>43325</c:v>
                </c:pt>
                <c:pt idx="906">
                  <c:v>43326</c:v>
                </c:pt>
                <c:pt idx="907">
                  <c:v>43327</c:v>
                </c:pt>
                <c:pt idx="908">
                  <c:v>43328</c:v>
                </c:pt>
                <c:pt idx="909">
                  <c:v>43329</c:v>
                </c:pt>
                <c:pt idx="910">
                  <c:v>43332</c:v>
                </c:pt>
                <c:pt idx="911">
                  <c:v>43333</c:v>
                </c:pt>
                <c:pt idx="912">
                  <c:v>43334</c:v>
                </c:pt>
                <c:pt idx="913">
                  <c:v>43335</c:v>
                </c:pt>
                <c:pt idx="914">
                  <c:v>43336</c:v>
                </c:pt>
                <c:pt idx="915">
                  <c:v>43339</c:v>
                </c:pt>
                <c:pt idx="916">
                  <c:v>43340</c:v>
                </c:pt>
                <c:pt idx="917">
                  <c:v>43341</c:v>
                </c:pt>
                <c:pt idx="918">
                  <c:v>43342</c:v>
                </c:pt>
                <c:pt idx="919">
                  <c:v>43343</c:v>
                </c:pt>
                <c:pt idx="920">
                  <c:v>43346</c:v>
                </c:pt>
                <c:pt idx="921">
                  <c:v>43347</c:v>
                </c:pt>
                <c:pt idx="922">
                  <c:v>43348</c:v>
                </c:pt>
                <c:pt idx="923">
                  <c:v>43349</c:v>
                </c:pt>
                <c:pt idx="924">
                  <c:v>43350</c:v>
                </c:pt>
                <c:pt idx="925">
                  <c:v>43353</c:v>
                </c:pt>
                <c:pt idx="926">
                  <c:v>43354</c:v>
                </c:pt>
                <c:pt idx="927">
                  <c:v>43355</c:v>
                </c:pt>
                <c:pt idx="928">
                  <c:v>43356</c:v>
                </c:pt>
                <c:pt idx="929">
                  <c:v>43357</c:v>
                </c:pt>
                <c:pt idx="930">
                  <c:v>43360</c:v>
                </c:pt>
                <c:pt idx="931">
                  <c:v>43361</c:v>
                </c:pt>
                <c:pt idx="932">
                  <c:v>43362</c:v>
                </c:pt>
                <c:pt idx="933">
                  <c:v>43363</c:v>
                </c:pt>
                <c:pt idx="934">
                  <c:v>43364</c:v>
                </c:pt>
                <c:pt idx="935">
                  <c:v>43367</c:v>
                </c:pt>
                <c:pt idx="936">
                  <c:v>43369</c:v>
                </c:pt>
                <c:pt idx="937">
                  <c:v>43370</c:v>
                </c:pt>
                <c:pt idx="938">
                  <c:v>43371</c:v>
                </c:pt>
                <c:pt idx="939">
                  <c:v>43375</c:v>
                </c:pt>
                <c:pt idx="940">
                  <c:v>43376</c:v>
                </c:pt>
                <c:pt idx="941">
                  <c:v>43377</c:v>
                </c:pt>
                <c:pt idx="942">
                  <c:v>43378</c:v>
                </c:pt>
                <c:pt idx="943">
                  <c:v>43381</c:v>
                </c:pt>
                <c:pt idx="944">
                  <c:v>43382</c:v>
                </c:pt>
                <c:pt idx="945">
                  <c:v>43383</c:v>
                </c:pt>
                <c:pt idx="946">
                  <c:v>43384</c:v>
                </c:pt>
                <c:pt idx="947">
                  <c:v>43385</c:v>
                </c:pt>
                <c:pt idx="948">
                  <c:v>43388</c:v>
                </c:pt>
                <c:pt idx="949">
                  <c:v>43389</c:v>
                </c:pt>
                <c:pt idx="950">
                  <c:v>43391</c:v>
                </c:pt>
                <c:pt idx="951">
                  <c:v>43392</c:v>
                </c:pt>
                <c:pt idx="952">
                  <c:v>43395</c:v>
                </c:pt>
                <c:pt idx="953">
                  <c:v>43396</c:v>
                </c:pt>
                <c:pt idx="954">
                  <c:v>43397</c:v>
                </c:pt>
                <c:pt idx="955">
                  <c:v>43398</c:v>
                </c:pt>
                <c:pt idx="956">
                  <c:v>43399</c:v>
                </c:pt>
                <c:pt idx="957">
                  <c:v>43402</c:v>
                </c:pt>
                <c:pt idx="958">
                  <c:v>43403</c:v>
                </c:pt>
                <c:pt idx="959">
                  <c:v>43404</c:v>
                </c:pt>
                <c:pt idx="960">
                  <c:v>43405</c:v>
                </c:pt>
                <c:pt idx="961">
                  <c:v>43406</c:v>
                </c:pt>
                <c:pt idx="962">
                  <c:v>43409</c:v>
                </c:pt>
                <c:pt idx="963">
                  <c:v>43410</c:v>
                </c:pt>
                <c:pt idx="964">
                  <c:v>43411</c:v>
                </c:pt>
                <c:pt idx="965">
                  <c:v>43412</c:v>
                </c:pt>
                <c:pt idx="966">
                  <c:v>43413</c:v>
                </c:pt>
                <c:pt idx="967">
                  <c:v>43416</c:v>
                </c:pt>
                <c:pt idx="968">
                  <c:v>43417</c:v>
                </c:pt>
                <c:pt idx="969">
                  <c:v>43418</c:v>
                </c:pt>
                <c:pt idx="970">
                  <c:v>43419</c:v>
                </c:pt>
                <c:pt idx="971">
                  <c:v>43420</c:v>
                </c:pt>
                <c:pt idx="972">
                  <c:v>43423</c:v>
                </c:pt>
                <c:pt idx="973">
                  <c:v>43424</c:v>
                </c:pt>
                <c:pt idx="974">
                  <c:v>43425</c:v>
                </c:pt>
                <c:pt idx="975">
                  <c:v>43426</c:v>
                </c:pt>
                <c:pt idx="976">
                  <c:v>43427</c:v>
                </c:pt>
                <c:pt idx="977">
                  <c:v>43430</c:v>
                </c:pt>
                <c:pt idx="978">
                  <c:v>43431</c:v>
                </c:pt>
                <c:pt idx="979">
                  <c:v>43432</c:v>
                </c:pt>
                <c:pt idx="980">
                  <c:v>43433</c:v>
                </c:pt>
                <c:pt idx="981">
                  <c:v>43434</c:v>
                </c:pt>
                <c:pt idx="982">
                  <c:v>43437</c:v>
                </c:pt>
                <c:pt idx="983">
                  <c:v>43438</c:v>
                </c:pt>
                <c:pt idx="984">
                  <c:v>43439</c:v>
                </c:pt>
                <c:pt idx="985">
                  <c:v>43440</c:v>
                </c:pt>
                <c:pt idx="986">
                  <c:v>43441</c:v>
                </c:pt>
                <c:pt idx="987">
                  <c:v>43444</c:v>
                </c:pt>
                <c:pt idx="988">
                  <c:v>43445</c:v>
                </c:pt>
                <c:pt idx="989">
                  <c:v>43446</c:v>
                </c:pt>
                <c:pt idx="990">
                  <c:v>43447</c:v>
                </c:pt>
                <c:pt idx="991">
                  <c:v>43448</c:v>
                </c:pt>
                <c:pt idx="992">
                  <c:v>43451</c:v>
                </c:pt>
                <c:pt idx="993">
                  <c:v>43452</c:v>
                </c:pt>
                <c:pt idx="994">
                  <c:v>43453</c:v>
                </c:pt>
                <c:pt idx="995">
                  <c:v>43454</c:v>
                </c:pt>
                <c:pt idx="996">
                  <c:v>43455</c:v>
                </c:pt>
                <c:pt idx="997">
                  <c:v>43458</c:v>
                </c:pt>
                <c:pt idx="998">
                  <c:v>43461</c:v>
                </c:pt>
                <c:pt idx="999">
                  <c:v>43462</c:v>
                </c:pt>
                <c:pt idx="1000">
                  <c:v>43465</c:v>
                </c:pt>
                <c:pt idx="1001">
                  <c:v>43467</c:v>
                </c:pt>
                <c:pt idx="1002">
                  <c:v>43468</c:v>
                </c:pt>
                <c:pt idx="1003">
                  <c:v>43469</c:v>
                </c:pt>
                <c:pt idx="1004">
                  <c:v>43472</c:v>
                </c:pt>
                <c:pt idx="1005">
                  <c:v>43473</c:v>
                </c:pt>
                <c:pt idx="1006">
                  <c:v>43474</c:v>
                </c:pt>
                <c:pt idx="1007">
                  <c:v>43475</c:v>
                </c:pt>
                <c:pt idx="1008">
                  <c:v>43476</c:v>
                </c:pt>
                <c:pt idx="1009">
                  <c:v>43479</c:v>
                </c:pt>
                <c:pt idx="1010">
                  <c:v>43480</c:v>
                </c:pt>
                <c:pt idx="1011">
                  <c:v>43481</c:v>
                </c:pt>
                <c:pt idx="1012">
                  <c:v>43482</c:v>
                </c:pt>
                <c:pt idx="1013">
                  <c:v>43483</c:v>
                </c:pt>
                <c:pt idx="1014">
                  <c:v>43486</c:v>
                </c:pt>
                <c:pt idx="1015">
                  <c:v>43487</c:v>
                </c:pt>
                <c:pt idx="1016">
                  <c:v>43488</c:v>
                </c:pt>
                <c:pt idx="1017">
                  <c:v>43489</c:v>
                </c:pt>
                <c:pt idx="1018">
                  <c:v>43490</c:v>
                </c:pt>
                <c:pt idx="1019">
                  <c:v>43493</c:v>
                </c:pt>
                <c:pt idx="1020">
                  <c:v>43494</c:v>
                </c:pt>
                <c:pt idx="1021">
                  <c:v>43495</c:v>
                </c:pt>
                <c:pt idx="1022">
                  <c:v>43496</c:v>
                </c:pt>
                <c:pt idx="1023">
                  <c:v>43497</c:v>
                </c:pt>
                <c:pt idx="1024">
                  <c:v>43500</c:v>
                </c:pt>
                <c:pt idx="1025">
                  <c:v>43504</c:v>
                </c:pt>
                <c:pt idx="1026">
                  <c:v>43507</c:v>
                </c:pt>
                <c:pt idx="1027">
                  <c:v>43508</c:v>
                </c:pt>
                <c:pt idx="1028">
                  <c:v>43509</c:v>
                </c:pt>
                <c:pt idx="1029">
                  <c:v>43510</c:v>
                </c:pt>
                <c:pt idx="1030">
                  <c:v>43511</c:v>
                </c:pt>
                <c:pt idx="1031">
                  <c:v>43514</c:v>
                </c:pt>
                <c:pt idx="1032">
                  <c:v>43515</c:v>
                </c:pt>
                <c:pt idx="1033">
                  <c:v>43516</c:v>
                </c:pt>
                <c:pt idx="1034">
                  <c:v>43517</c:v>
                </c:pt>
                <c:pt idx="1035">
                  <c:v>43518</c:v>
                </c:pt>
                <c:pt idx="1036">
                  <c:v>43521</c:v>
                </c:pt>
                <c:pt idx="1037">
                  <c:v>43522</c:v>
                </c:pt>
                <c:pt idx="1038">
                  <c:v>43523</c:v>
                </c:pt>
                <c:pt idx="1039">
                  <c:v>43524</c:v>
                </c:pt>
                <c:pt idx="1040">
                  <c:v>43525</c:v>
                </c:pt>
                <c:pt idx="1041">
                  <c:v>43528</c:v>
                </c:pt>
                <c:pt idx="1042">
                  <c:v>43529</c:v>
                </c:pt>
                <c:pt idx="1043">
                  <c:v>43530</c:v>
                </c:pt>
                <c:pt idx="1044">
                  <c:v>43531</c:v>
                </c:pt>
                <c:pt idx="1045">
                  <c:v>43532</c:v>
                </c:pt>
                <c:pt idx="1046">
                  <c:v>43535</c:v>
                </c:pt>
                <c:pt idx="1047">
                  <c:v>43536</c:v>
                </c:pt>
                <c:pt idx="1048">
                  <c:v>43537</c:v>
                </c:pt>
                <c:pt idx="1049">
                  <c:v>43538</c:v>
                </c:pt>
                <c:pt idx="1050">
                  <c:v>43539</c:v>
                </c:pt>
                <c:pt idx="1051">
                  <c:v>43542</c:v>
                </c:pt>
                <c:pt idx="1052">
                  <c:v>43543</c:v>
                </c:pt>
                <c:pt idx="1053">
                  <c:v>43544</c:v>
                </c:pt>
                <c:pt idx="1054">
                  <c:v>43545</c:v>
                </c:pt>
                <c:pt idx="1055">
                  <c:v>43546</c:v>
                </c:pt>
                <c:pt idx="1056">
                  <c:v>43549</c:v>
                </c:pt>
                <c:pt idx="1057">
                  <c:v>43550</c:v>
                </c:pt>
                <c:pt idx="1058">
                  <c:v>43551</c:v>
                </c:pt>
                <c:pt idx="1059">
                  <c:v>43552</c:v>
                </c:pt>
                <c:pt idx="1060">
                  <c:v>43553</c:v>
                </c:pt>
                <c:pt idx="1061">
                  <c:v>43556</c:v>
                </c:pt>
                <c:pt idx="1062">
                  <c:v>43557</c:v>
                </c:pt>
                <c:pt idx="1063">
                  <c:v>43558</c:v>
                </c:pt>
                <c:pt idx="1064">
                  <c:v>43559</c:v>
                </c:pt>
                <c:pt idx="1065">
                  <c:v>43563</c:v>
                </c:pt>
                <c:pt idx="1066">
                  <c:v>43564</c:v>
                </c:pt>
                <c:pt idx="1067">
                  <c:v>43565</c:v>
                </c:pt>
                <c:pt idx="1068">
                  <c:v>43566</c:v>
                </c:pt>
                <c:pt idx="1069">
                  <c:v>43567</c:v>
                </c:pt>
                <c:pt idx="1070">
                  <c:v>43570</c:v>
                </c:pt>
                <c:pt idx="1071">
                  <c:v>43571</c:v>
                </c:pt>
                <c:pt idx="1072">
                  <c:v>43572</c:v>
                </c:pt>
                <c:pt idx="1073">
                  <c:v>43573</c:v>
                </c:pt>
                <c:pt idx="1074">
                  <c:v>43578</c:v>
                </c:pt>
                <c:pt idx="1075">
                  <c:v>43579</c:v>
                </c:pt>
                <c:pt idx="1076">
                  <c:v>43580</c:v>
                </c:pt>
                <c:pt idx="1077">
                  <c:v>43581</c:v>
                </c:pt>
                <c:pt idx="1078">
                  <c:v>43584</c:v>
                </c:pt>
                <c:pt idx="1079">
                  <c:v>43585</c:v>
                </c:pt>
                <c:pt idx="1080">
                  <c:v>43587</c:v>
                </c:pt>
                <c:pt idx="1081">
                  <c:v>43588</c:v>
                </c:pt>
                <c:pt idx="1082">
                  <c:v>43591</c:v>
                </c:pt>
                <c:pt idx="1083">
                  <c:v>43592</c:v>
                </c:pt>
                <c:pt idx="1084">
                  <c:v>43593</c:v>
                </c:pt>
                <c:pt idx="1085">
                  <c:v>43594</c:v>
                </c:pt>
                <c:pt idx="1086">
                  <c:v>43595</c:v>
                </c:pt>
                <c:pt idx="1087">
                  <c:v>43599</c:v>
                </c:pt>
                <c:pt idx="1088">
                  <c:v>43600</c:v>
                </c:pt>
                <c:pt idx="1089">
                  <c:v>43601</c:v>
                </c:pt>
                <c:pt idx="1090">
                  <c:v>43602</c:v>
                </c:pt>
                <c:pt idx="1091">
                  <c:v>43605</c:v>
                </c:pt>
                <c:pt idx="1092">
                  <c:v>43606</c:v>
                </c:pt>
                <c:pt idx="1093">
                  <c:v>43607</c:v>
                </c:pt>
                <c:pt idx="1094">
                  <c:v>43608</c:v>
                </c:pt>
                <c:pt idx="1095">
                  <c:v>43609</c:v>
                </c:pt>
                <c:pt idx="1096">
                  <c:v>43612</c:v>
                </c:pt>
                <c:pt idx="1097">
                  <c:v>43613</c:v>
                </c:pt>
                <c:pt idx="1098">
                  <c:v>43614</c:v>
                </c:pt>
                <c:pt idx="1099">
                  <c:v>43615</c:v>
                </c:pt>
                <c:pt idx="1100">
                  <c:v>43616</c:v>
                </c:pt>
                <c:pt idx="1101">
                  <c:v>43619</c:v>
                </c:pt>
                <c:pt idx="1102">
                  <c:v>43620</c:v>
                </c:pt>
                <c:pt idx="1103">
                  <c:v>43621</c:v>
                </c:pt>
                <c:pt idx="1104">
                  <c:v>43622</c:v>
                </c:pt>
                <c:pt idx="1105">
                  <c:v>43626</c:v>
                </c:pt>
                <c:pt idx="1106">
                  <c:v>43627</c:v>
                </c:pt>
                <c:pt idx="1107">
                  <c:v>43628</c:v>
                </c:pt>
                <c:pt idx="1108">
                  <c:v>43629</c:v>
                </c:pt>
                <c:pt idx="1109">
                  <c:v>43630</c:v>
                </c:pt>
                <c:pt idx="1110">
                  <c:v>43633</c:v>
                </c:pt>
                <c:pt idx="1111">
                  <c:v>43634</c:v>
                </c:pt>
                <c:pt idx="1112">
                  <c:v>43635</c:v>
                </c:pt>
                <c:pt idx="1113">
                  <c:v>43636</c:v>
                </c:pt>
                <c:pt idx="1114">
                  <c:v>43637</c:v>
                </c:pt>
                <c:pt idx="1115">
                  <c:v>43640</c:v>
                </c:pt>
                <c:pt idx="1116">
                  <c:v>43641</c:v>
                </c:pt>
                <c:pt idx="1117">
                  <c:v>43642</c:v>
                </c:pt>
                <c:pt idx="1118">
                  <c:v>43643</c:v>
                </c:pt>
                <c:pt idx="1119">
                  <c:v>43644</c:v>
                </c:pt>
                <c:pt idx="1120">
                  <c:v>43648</c:v>
                </c:pt>
                <c:pt idx="1121">
                  <c:v>43649</c:v>
                </c:pt>
                <c:pt idx="1122">
                  <c:v>43650</c:v>
                </c:pt>
                <c:pt idx="1123">
                  <c:v>43651</c:v>
                </c:pt>
                <c:pt idx="1124">
                  <c:v>43654</c:v>
                </c:pt>
                <c:pt idx="1125">
                  <c:v>43655</c:v>
                </c:pt>
                <c:pt idx="1126">
                  <c:v>43656</c:v>
                </c:pt>
                <c:pt idx="1127">
                  <c:v>43657</c:v>
                </c:pt>
                <c:pt idx="1128">
                  <c:v>43658</c:v>
                </c:pt>
                <c:pt idx="1129">
                  <c:v>43661</c:v>
                </c:pt>
                <c:pt idx="1130">
                  <c:v>43662</c:v>
                </c:pt>
                <c:pt idx="1131">
                  <c:v>43663</c:v>
                </c:pt>
                <c:pt idx="1132">
                  <c:v>43664</c:v>
                </c:pt>
                <c:pt idx="1133">
                  <c:v>43665</c:v>
                </c:pt>
                <c:pt idx="1134">
                  <c:v>43668</c:v>
                </c:pt>
                <c:pt idx="1135">
                  <c:v>43669</c:v>
                </c:pt>
                <c:pt idx="1136">
                  <c:v>43670</c:v>
                </c:pt>
                <c:pt idx="1137">
                  <c:v>43671</c:v>
                </c:pt>
                <c:pt idx="1138">
                  <c:v>43672</c:v>
                </c:pt>
                <c:pt idx="1139">
                  <c:v>43675</c:v>
                </c:pt>
                <c:pt idx="1140">
                  <c:v>43676</c:v>
                </c:pt>
                <c:pt idx="1141">
                  <c:v>43677</c:v>
                </c:pt>
                <c:pt idx="1142">
                  <c:v>43678</c:v>
                </c:pt>
                <c:pt idx="1143">
                  <c:v>43679</c:v>
                </c:pt>
                <c:pt idx="1144">
                  <c:v>43682</c:v>
                </c:pt>
                <c:pt idx="1145">
                  <c:v>43683</c:v>
                </c:pt>
                <c:pt idx="1146">
                  <c:v>43684</c:v>
                </c:pt>
                <c:pt idx="1147">
                  <c:v>43685</c:v>
                </c:pt>
                <c:pt idx="1148">
                  <c:v>43686</c:v>
                </c:pt>
                <c:pt idx="1149">
                  <c:v>43689</c:v>
                </c:pt>
                <c:pt idx="1150">
                  <c:v>43690</c:v>
                </c:pt>
                <c:pt idx="1151">
                  <c:v>43691</c:v>
                </c:pt>
                <c:pt idx="1152">
                  <c:v>43692</c:v>
                </c:pt>
                <c:pt idx="1153">
                  <c:v>43693</c:v>
                </c:pt>
                <c:pt idx="1154">
                  <c:v>43696</c:v>
                </c:pt>
                <c:pt idx="1155">
                  <c:v>43697</c:v>
                </c:pt>
                <c:pt idx="1156">
                  <c:v>43698</c:v>
                </c:pt>
                <c:pt idx="1157">
                  <c:v>43699</c:v>
                </c:pt>
                <c:pt idx="1158">
                  <c:v>43700</c:v>
                </c:pt>
                <c:pt idx="1159">
                  <c:v>43703</c:v>
                </c:pt>
                <c:pt idx="1160">
                  <c:v>43704</c:v>
                </c:pt>
                <c:pt idx="1161">
                  <c:v>43705</c:v>
                </c:pt>
                <c:pt idx="1162">
                  <c:v>43706</c:v>
                </c:pt>
                <c:pt idx="1163">
                  <c:v>43707</c:v>
                </c:pt>
                <c:pt idx="1164">
                  <c:v>43710</c:v>
                </c:pt>
                <c:pt idx="1165">
                  <c:v>43711</c:v>
                </c:pt>
                <c:pt idx="1166">
                  <c:v>43712</c:v>
                </c:pt>
                <c:pt idx="1167">
                  <c:v>43713</c:v>
                </c:pt>
                <c:pt idx="1168">
                  <c:v>43714</c:v>
                </c:pt>
                <c:pt idx="1169">
                  <c:v>43717</c:v>
                </c:pt>
                <c:pt idx="1170">
                  <c:v>43718</c:v>
                </c:pt>
                <c:pt idx="1171">
                  <c:v>43719</c:v>
                </c:pt>
                <c:pt idx="1172">
                  <c:v>43720</c:v>
                </c:pt>
                <c:pt idx="1173">
                  <c:v>43721</c:v>
                </c:pt>
                <c:pt idx="1174">
                  <c:v>43724</c:v>
                </c:pt>
                <c:pt idx="1175">
                  <c:v>43725</c:v>
                </c:pt>
                <c:pt idx="1176">
                  <c:v>43726</c:v>
                </c:pt>
                <c:pt idx="1177">
                  <c:v>43727</c:v>
                </c:pt>
                <c:pt idx="1178">
                  <c:v>43728</c:v>
                </c:pt>
                <c:pt idx="1179">
                  <c:v>43731</c:v>
                </c:pt>
                <c:pt idx="1180">
                  <c:v>43732</c:v>
                </c:pt>
                <c:pt idx="1181">
                  <c:v>43733</c:v>
                </c:pt>
                <c:pt idx="1182">
                  <c:v>43734</c:v>
                </c:pt>
                <c:pt idx="1183">
                  <c:v>43735</c:v>
                </c:pt>
                <c:pt idx="1184">
                  <c:v>43738</c:v>
                </c:pt>
                <c:pt idx="1185">
                  <c:v>43740</c:v>
                </c:pt>
                <c:pt idx="1186">
                  <c:v>43741</c:v>
                </c:pt>
                <c:pt idx="1187">
                  <c:v>43742</c:v>
                </c:pt>
                <c:pt idx="1188">
                  <c:v>43746</c:v>
                </c:pt>
                <c:pt idx="1189">
                  <c:v>43747</c:v>
                </c:pt>
                <c:pt idx="1190">
                  <c:v>43748</c:v>
                </c:pt>
                <c:pt idx="1191">
                  <c:v>43749</c:v>
                </c:pt>
                <c:pt idx="1192">
                  <c:v>43752</c:v>
                </c:pt>
                <c:pt idx="1193">
                  <c:v>43753</c:v>
                </c:pt>
                <c:pt idx="1194">
                  <c:v>43754</c:v>
                </c:pt>
                <c:pt idx="1195">
                  <c:v>43755</c:v>
                </c:pt>
                <c:pt idx="1196">
                  <c:v>43756</c:v>
                </c:pt>
                <c:pt idx="1197">
                  <c:v>43759</c:v>
                </c:pt>
                <c:pt idx="1198">
                  <c:v>43760</c:v>
                </c:pt>
                <c:pt idx="1199">
                  <c:v>43761</c:v>
                </c:pt>
                <c:pt idx="1200">
                  <c:v>43762</c:v>
                </c:pt>
                <c:pt idx="1201">
                  <c:v>43763</c:v>
                </c:pt>
                <c:pt idx="1202">
                  <c:v>43766</c:v>
                </c:pt>
                <c:pt idx="1203">
                  <c:v>43767</c:v>
                </c:pt>
                <c:pt idx="1204">
                  <c:v>43768</c:v>
                </c:pt>
                <c:pt idx="1205">
                  <c:v>43769</c:v>
                </c:pt>
                <c:pt idx="1206">
                  <c:v>43770</c:v>
                </c:pt>
                <c:pt idx="1207">
                  <c:v>43773</c:v>
                </c:pt>
                <c:pt idx="1208">
                  <c:v>43774</c:v>
                </c:pt>
                <c:pt idx="1209">
                  <c:v>43775</c:v>
                </c:pt>
                <c:pt idx="1210">
                  <c:v>43776</c:v>
                </c:pt>
                <c:pt idx="1211">
                  <c:v>43777</c:v>
                </c:pt>
                <c:pt idx="1212">
                  <c:v>43780</c:v>
                </c:pt>
                <c:pt idx="1213">
                  <c:v>43781</c:v>
                </c:pt>
                <c:pt idx="1214">
                  <c:v>43782</c:v>
                </c:pt>
                <c:pt idx="1215">
                  <c:v>43783</c:v>
                </c:pt>
                <c:pt idx="1216">
                  <c:v>43784</c:v>
                </c:pt>
                <c:pt idx="1217">
                  <c:v>43787</c:v>
                </c:pt>
                <c:pt idx="1218">
                  <c:v>43788</c:v>
                </c:pt>
                <c:pt idx="1219">
                  <c:v>43789</c:v>
                </c:pt>
                <c:pt idx="1220">
                  <c:v>43790</c:v>
                </c:pt>
                <c:pt idx="1221">
                  <c:v>43791</c:v>
                </c:pt>
                <c:pt idx="1222">
                  <c:v>43794</c:v>
                </c:pt>
                <c:pt idx="1223">
                  <c:v>43795</c:v>
                </c:pt>
                <c:pt idx="1224">
                  <c:v>43796</c:v>
                </c:pt>
                <c:pt idx="1225">
                  <c:v>43797</c:v>
                </c:pt>
                <c:pt idx="1226">
                  <c:v>43798</c:v>
                </c:pt>
                <c:pt idx="1227">
                  <c:v>43801</c:v>
                </c:pt>
                <c:pt idx="1228">
                  <c:v>43802</c:v>
                </c:pt>
                <c:pt idx="1229">
                  <c:v>43803</c:v>
                </c:pt>
                <c:pt idx="1230">
                  <c:v>43804</c:v>
                </c:pt>
                <c:pt idx="1231">
                  <c:v>43805</c:v>
                </c:pt>
                <c:pt idx="1232">
                  <c:v>43808</c:v>
                </c:pt>
                <c:pt idx="1233">
                  <c:v>43809</c:v>
                </c:pt>
                <c:pt idx="1234">
                  <c:v>43810</c:v>
                </c:pt>
                <c:pt idx="1235">
                  <c:v>43811</c:v>
                </c:pt>
                <c:pt idx="1236">
                  <c:v>43812</c:v>
                </c:pt>
                <c:pt idx="1237">
                  <c:v>43815</c:v>
                </c:pt>
                <c:pt idx="1238">
                  <c:v>43816</c:v>
                </c:pt>
                <c:pt idx="1239">
                  <c:v>43817</c:v>
                </c:pt>
                <c:pt idx="1240">
                  <c:v>43818</c:v>
                </c:pt>
                <c:pt idx="1241">
                  <c:v>43819</c:v>
                </c:pt>
                <c:pt idx="1242">
                  <c:v>43822</c:v>
                </c:pt>
                <c:pt idx="1243">
                  <c:v>43823</c:v>
                </c:pt>
                <c:pt idx="1244">
                  <c:v>43826</c:v>
                </c:pt>
                <c:pt idx="1245">
                  <c:v>43829</c:v>
                </c:pt>
                <c:pt idx="1246">
                  <c:v>43830</c:v>
                </c:pt>
                <c:pt idx="1247">
                  <c:v>43832</c:v>
                </c:pt>
                <c:pt idx="1248">
                  <c:v>43833</c:v>
                </c:pt>
                <c:pt idx="1249">
                  <c:v>43836</c:v>
                </c:pt>
                <c:pt idx="1250">
                  <c:v>43837</c:v>
                </c:pt>
                <c:pt idx="1251">
                  <c:v>43838</c:v>
                </c:pt>
                <c:pt idx="1252">
                  <c:v>43839</c:v>
                </c:pt>
                <c:pt idx="1253">
                  <c:v>43840</c:v>
                </c:pt>
                <c:pt idx="1254">
                  <c:v>43843</c:v>
                </c:pt>
                <c:pt idx="1255">
                  <c:v>43844</c:v>
                </c:pt>
                <c:pt idx="1256">
                  <c:v>43845</c:v>
                </c:pt>
                <c:pt idx="1257">
                  <c:v>43846</c:v>
                </c:pt>
                <c:pt idx="1258">
                  <c:v>43847</c:v>
                </c:pt>
                <c:pt idx="1259">
                  <c:v>43850</c:v>
                </c:pt>
                <c:pt idx="1260">
                  <c:v>43851</c:v>
                </c:pt>
                <c:pt idx="1261">
                  <c:v>43852</c:v>
                </c:pt>
                <c:pt idx="1262">
                  <c:v>43853</c:v>
                </c:pt>
                <c:pt idx="1263">
                  <c:v>43854</c:v>
                </c:pt>
                <c:pt idx="1264">
                  <c:v>43859</c:v>
                </c:pt>
                <c:pt idx="1265">
                  <c:v>43860</c:v>
                </c:pt>
                <c:pt idx="1266">
                  <c:v>43861</c:v>
                </c:pt>
                <c:pt idx="1267">
                  <c:v>43864</c:v>
                </c:pt>
                <c:pt idx="1268">
                  <c:v>43865</c:v>
                </c:pt>
                <c:pt idx="1269">
                  <c:v>43866</c:v>
                </c:pt>
                <c:pt idx="1270">
                  <c:v>43867</c:v>
                </c:pt>
                <c:pt idx="1271">
                  <c:v>43868</c:v>
                </c:pt>
                <c:pt idx="1272">
                  <c:v>43871</c:v>
                </c:pt>
                <c:pt idx="1273">
                  <c:v>43872</c:v>
                </c:pt>
                <c:pt idx="1274">
                  <c:v>43873</c:v>
                </c:pt>
                <c:pt idx="1275">
                  <c:v>43874</c:v>
                </c:pt>
                <c:pt idx="1276">
                  <c:v>43875</c:v>
                </c:pt>
                <c:pt idx="1277">
                  <c:v>43878</c:v>
                </c:pt>
                <c:pt idx="1278">
                  <c:v>43879</c:v>
                </c:pt>
                <c:pt idx="1279">
                  <c:v>43880</c:v>
                </c:pt>
                <c:pt idx="1280">
                  <c:v>43881</c:v>
                </c:pt>
                <c:pt idx="1281">
                  <c:v>43882</c:v>
                </c:pt>
                <c:pt idx="1282">
                  <c:v>43885</c:v>
                </c:pt>
                <c:pt idx="1283">
                  <c:v>43886</c:v>
                </c:pt>
                <c:pt idx="1284">
                  <c:v>43887</c:v>
                </c:pt>
                <c:pt idx="1285">
                  <c:v>43888</c:v>
                </c:pt>
                <c:pt idx="1286">
                  <c:v>43889</c:v>
                </c:pt>
                <c:pt idx="1287">
                  <c:v>43892</c:v>
                </c:pt>
                <c:pt idx="1288">
                  <c:v>43893</c:v>
                </c:pt>
                <c:pt idx="1289">
                  <c:v>43894</c:v>
                </c:pt>
                <c:pt idx="1290">
                  <c:v>43895</c:v>
                </c:pt>
                <c:pt idx="1291">
                  <c:v>43896</c:v>
                </c:pt>
                <c:pt idx="1292">
                  <c:v>43899</c:v>
                </c:pt>
                <c:pt idx="1293">
                  <c:v>43900</c:v>
                </c:pt>
                <c:pt idx="1294">
                  <c:v>43901</c:v>
                </c:pt>
                <c:pt idx="1295">
                  <c:v>43902</c:v>
                </c:pt>
                <c:pt idx="1296">
                  <c:v>43903</c:v>
                </c:pt>
                <c:pt idx="1297">
                  <c:v>43906</c:v>
                </c:pt>
                <c:pt idx="1298">
                  <c:v>43907</c:v>
                </c:pt>
                <c:pt idx="1299">
                  <c:v>43908</c:v>
                </c:pt>
                <c:pt idx="1300">
                  <c:v>43909</c:v>
                </c:pt>
                <c:pt idx="1301">
                  <c:v>43910</c:v>
                </c:pt>
                <c:pt idx="1302">
                  <c:v>43913</c:v>
                </c:pt>
                <c:pt idx="1303">
                  <c:v>43914</c:v>
                </c:pt>
                <c:pt idx="1304">
                  <c:v>43915</c:v>
                </c:pt>
                <c:pt idx="1305">
                  <c:v>43916</c:v>
                </c:pt>
                <c:pt idx="1306">
                  <c:v>43917</c:v>
                </c:pt>
                <c:pt idx="1307">
                  <c:v>43920</c:v>
                </c:pt>
                <c:pt idx="1308">
                  <c:v>43921</c:v>
                </c:pt>
                <c:pt idx="1309">
                  <c:v>43922</c:v>
                </c:pt>
                <c:pt idx="1310">
                  <c:v>43923</c:v>
                </c:pt>
                <c:pt idx="1311">
                  <c:v>43924</c:v>
                </c:pt>
                <c:pt idx="1312">
                  <c:v>43927</c:v>
                </c:pt>
                <c:pt idx="1313">
                  <c:v>43928</c:v>
                </c:pt>
                <c:pt idx="1314">
                  <c:v>43929</c:v>
                </c:pt>
                <c:pt idx="1315">
                  <c:v>43930</c:v>
                </c:pt>
                <c:pt idx="1316">
                  <c:v>43935</c:v>
                </c:pt>
                <c:pt idx="1317">
                  <c:v>43936</c:v>
                </c:pt>
                <c:pt idx="1318">
                  <c:v>43937</c:v>
                </c:pt>
                <c:pt idx="1319">
                  <c:v>43938</c:v>
                </c:pt>
                <c:pt idx="1320">
                  <c:v>43941</c:v>
                </c:pt>
                <c:pt idx="1321">
                  <c:v>43942</c:v>
                </c:pt>
                <c:pt idx="1322">
                  <c:v>43943</c:v>
                </c:pt>
                <c:pt idx="1323">
                  <c:v>43944</c:v>
                </c:pt>
                <c:pt idx="1324">
                  <c:v>43945</c:v>
                </c:pt>
                <c:pt idx="1325">
                  <c:v>43948</c:v>
                </c:pt>
                <c:pt idx="1326">
                  <c:v>43949</c:v>
                </c:pt>
                <c:pt idx="1327">
                  <c:v>43950</c:v>
                </c:pt>
                <c:pt idx="1328">
                  <c:v>43955</c:v>
                </c:pt>
                <c:pt idx="1329">
                  <c:v>43956</c:v>
                </c:pt>
                <c:pt idx="1330">
                  <c:v>43957</c:v>
                </c:pt>
                <c:pt idx="1331">
                  <c:v>43958</c:v>
                </c:pt>
                <c:pt idx="1332">
                  <c:v>43959</c:v>
                </c:pt>
                <c:pt idx="1333">
                  <c:v>43962</c:v>
                </c:pt>
                <c:pt idx="1334">
                  <c:v>43963</c:v>
                </c:pt>
                <c:pt idx="1335">
                  <c:v>43964</c:v>
                </c:pt>
                <c:pt idx="1336">
                  <c:v>43965</c:v>
                </c:pt>
                <c:pt idx="1337">
                  <c:v>43966</c:v>
                </c:pt>
                <c:pt idx="1338">
                  <c:v>43969</c:v>
                </c:pt>
                <c:pt idx="1339">
                  <c:v>43970</c:v>
                </c:pt>
                <c:pt idx="1340">
                  <c:v>43971</c:v>
                </c:pt>
                <c:pt idx="1341">
                  <c:v>43972</c:v>
                </c:pt>
                <c:pt idx="1342">
                  <c:v>43973</c:v>
                </c:pt>
                <c:pt idx="1343">
                  <c:v>43976</c:v>
                </c:pt>
                <c:pt idx="1344">
                  <c:v>43977</c:v>
                </c:pt>
                <c:pt idx="1345">
                  <c:v>43978</c:v>
                </c:pt>
                <c:pt idx="1346">
                  <c:v>43979</c:v>
                </c:pt>
                <c:pt idx="1347">
                  <c:v>43980</c:v>
                </c:pt>
                <c:pt idx="1348">
                  <c:v>43983</c:v>
                </c:pt>
                <c:pt idx="1349">
                  <c:v>43984</c:v>
                </c:pt>
                <c:pt idx="1350">
                  <c:v>43985</c:v>
                </c:pt>
                <c:pt idx="1351">
                  <c:v>43986</c:v>
                </c:pt>
                <c:pt idx="1352">
                  <c:v>43987</c:v>
                </c:pt>
                <c:pt idx="1353">
                  <c:v>43990</c:v>
                </c:pt>
                <c:pt idx="1354">
                  <c:v>43991</c:v>
                </c:pt>
                <c:pt idx="1355">
                  <c:v>43992</c:v>
                </c:pt>
                <c:pt idx="1356">
                  <c:v>43993</c:v>
                </c:pt>
                <c:pt idx="1357">
                  <c:v>43994</c:v>
                </c:pt>
                <c:pt idx="1358">
                  <c:v>43997</c:v>
                </c:pt>
                <c:pt idx="1359">
                  <c:v>43998</c:v>
                </c:pt>
                <c:pt idx="1360">
                  <c:v>43999</c:v>
                </c:pt>
                <c:pt idx="1361">
                  <c:v>44000</c:v>
                </c:pt>
                <c:pt idx="1362">
                  <c:v>44001</c:v>
                </c:pt>
                <c:pt idx="1363">
                  <c:v>44004</c:v>
                </c:pt>
                <c:pt idx="1364">
                  <c:v>44005</c:v>
                </c:pt>
                <c:pt idx="1365">
                  <c:v>44006</c:v>
                </c:pt>
                <c:pt idx="1366">
                  <c:v>44008</c:v>
                </c:pt>
                <c:pt idx="1367">
                  <c:v>44011</c:v>
                </c:pt>
                <c:pt idx="1368">
                  <c:v>44012</c:v>
                </c:pt>
                <c:pt idx="1369">
                  <c:v>44014</c:v>
                </c:pt>
                <c:pt idx="1370">
                  <c:v>44015</c:v>
                </c:pt>
                <c:pt idx="1371">
                  <c:v>44018</c:v>
                </c:pt>
                <c:pt idx="1372">
                  <c:v>44019</c:v>
                </c:pt>
                <c:pt idx="1373">
                  <c:v>44020</c:v>
                </c:pt>
                <c:pt idx="1374">
                  <c:v>44021</c:v>
                </c:pt>
                <c:pt idx="1375">
                  <c:v>44022</c:v>
                </c:pt>
                <c:pt idx="1376">
                  <c:v>44025</c:v>
                </c:pt>
                <c:pt idx="1377">
                  <c:v>44026</c:v>
                </c:pt>
                <c:pt idx="1378">
                  <c:v>44027</c:v>
                </c:pt>
                <c:pt idx="1379">
                  <c:v>44028</c:v>
                </c:pt>
                <c:pt idx="1380">
                  <c:v>44029</c:v>
                </c:pt>
                <c:pt idx="1381">
                  <c:v>44032</c:v>
                </c:pt>
                <c:pt idx="1382">
                  <c:v>44033</c:v>
                </c:pt>
                <c:pt idx="1383">
                  <c:v>44034</c:v>
                </c:pt>
                <c:pt idx="1384">
                  <c:v>44035</c:v>
                </c:pt>
                <c:pt idx="1385">
                  <c:v>44036</c:v>
                </c:pt>
                <c:pt idx="1386">
                  <c:v>44039</c:v>
                </c:pt>
                <c:pt idx="1387">
                  <c:v>44040</c:v>
                </c:pt>
                <c:pt idx="1388">
                  <c:v>44041</c:v>
                </c:pt>
                <c:pt idx="1389">
                  <c:v>44042</c:v>
                </c:pt>
                <c:pt idx="1390">
                  <c:v>44043</c:v>
                </c:pt>
                <c:pt idx="1391">
                  <c:v>44046</c:v>
                </c:pt>
                <c:pt idx="1392">
                  <c:v>44047</c:v>
                </c:pt>
                <c:pt idx="1393">
                  <c:v>44048</c:v>
                </c:pt>
                <c:pt idx="1394">
                  <c:v>44049</c:v>
                </c:pt>
                <c:pt idx="1395">
                  <c:v>44050</c:v>
                </c:pt>
                <c:pt idx="1396">
                  <c:v>44053</c:v>
                </c:pt>
                <c:pt idx="1397">
                  <c:v>44054</c:v>
                </c:pt>
                <c:pt idx="1398">
                  <c:v>44055</c:v>
                </c:pt>
                <c:pt idx="1399">
                  <c:v>44056</c:v>
                </c:pt>
                <c:pt idx="1400">
                  <c:v>44057</c:v>
                </c:pt>
                <c:pt idx="1401">
                  <c:v>44060</c:v>
                </c:pt>
                <c:pt idx="1402">
                  <c:v>44061</c:v>
                </c:pt>
                <c:pt idx="1403">
                  <c:v>44062</c:v>
                </c:pt>
                <c:pt idx="1404">
                  <c:v>44063</c:v>
                </c:pt>
                <c:pt idx="1405">
                  <c:v>44064</c:v>
                </c:pt>
                <c:pt idx="1406">
                  <c:v>44067</c:v>
                </c:pt>
                <c:pt idx="1407">
                  <c:v>44068</c:v>
                </c:pt>
                <c:pt idx="1408">
                  <c:v>44069</c:v>
                </c:pt>
                <c:pt idx="1409">
                  <c:v>44070</c:v>
                </c:pt>
                <c:pt idx="1410">
                  <c:v>44071</c:v>
                </c:pt>
                <c:pt idx="1411">
                  <c:v>44074</c:v>
                </c:pt>
                <c:pt idx="1412">
                  <c:v>44075</c:v>
                </c:pt>
                <c:pt idx="1413">
                  <c:v>44076</c:v>
                </c:pt>
                <c:pt idx="1414">
                  <c:v>44077</c:v>
                </c:pt>
                <c:pt idx="1415">
                  <c:v>44078</c:v>
                </c:pt>
                <c:pt idx="1416">
                  <c:v>44081</c:v>
                </c:pt>
                <c:pt idx="1417">
                  <c:v>44082</c:v>
                </c:pt>
                <c:pt idx="1418">
                  <c:v>44083</c:v>
                </c:pt>
                <c:pt idx="1419">
                  <c:v>44084</c:v>
                </c:pt>
                <c:pt idx="1420">
                  <c:v>44085</c:v>
                </c:pt>
                <c:pt idx="1421">
                  <c:v>44088</c:v>
                </c:pt>
                <c:pt idx="1422">
                  <c:v>44089</c:v>
                </c:pt>
                <c:pt idx="1423">
                  <c:v>44090</c:v>
                </c:pt>
                <c:pt idx="1424">
                  <c:v>44091</c:v>
                </c:pt>
                <c:pt idx="1425">
                  <c:v>44092</c:v>
                </c:pt>
                <c:pt idx="1426">
                  <c:v>44095</c:v>
                </c:pt>
                <c:pt idx="1427">
                  <c:v>44096</c:v>
                </c:pt>
                <c:pt idx="1428">
                  <c:v>44097</c:v>
                </c:pt>
                <c:pt idx="1429">
                  <c:v>44098</c:v>
                </c:pt>
                <c:pt idx="1430">
                  <c:v>44099</c:v>
                </c:pt>
                <c:pt idx="1431">
                  <c:v>44102</c:v>
                </c:pt>
                <c:pt idx="1432">
                  <c:v>44103</c:v>
                </c:pt>
                <c:pt idx="1433">
                  <c:v>44104</c:v>
                </c:pt>
                <c:pt idx="1434">
                  <c:v>44109</c:v>
                </c:pt>
                <c:pt idx="1435">
                  <c:v>44110</c:v>
                </c:pt>
                <c:pt idx="1436">
                  <c:v>44111</c:v>
                </c:pt>
                <c:pt idx="1437">
                  <c:v>44112</c:v>
                </c:pt>
                <c:pt idx="1438">
                  <c:v>44113</c:v>
                </c:pt>
                <c:pt idx="1439">
                  <c:v>44116</c:v>
                </c:pt>
                <c:pt idx="1440">
                  <c:v>44118</c:v>
                </c:pt>
                <c:pt idx="1441">
                  <c:v>44119</c:v>
                </c:pt>
                <c:pt idx="1442">
                  <c:v>44120</c:v>
                </c:pt>
                <c:pt idx="1443">
                  <c:v>44123</c:v>
                </c:pt>
                <c:pt idx="1444">
                  <c:v>44124</c:v>
                </c:pt>
                <c:pt idx="1445">
                  <c:v>44125</c:v>
                </c:pt>
                <c:pt idx="1446">
                  <c:v>44126</c:v>
                </c:pt>
                <c:pt idx="1447">
                  <c:v>44127</c:v>
                </c:pt>
                <c:pt idx="1448">
                  <c:v>44131</c:v>
                </c:pt>
                <c:pt idx="1449">
                  <c:v>44132</c:v>
                </c:pt>
                <c:pt idx="1450">
                  <c:v>44133</c:v>
                </c:pt>
                <c:pt idx="1451">
                  <c:v>44134</c:v>
                </c:pt>
                <c:pt idx="1452">
                  <c:v>44137</c:v>
                </c:pt>
                <c:pt idx="1453">
                  <c:v>44138</c:v>
                </c:pt>
                <c:pt idx="1454">
                  <c:v>44139</c:v>
                </c:pt>
                <c:pt idx="1455">
                  <c:v>44140</c:v>
                </c:pt>
                <c:pt idx="1456">
                  <c:v>44141</c:v>
                </c:pt>
                <c:pt idx="1457">
                  <c:v>44144</c:v>
                </c:pt>
                <c:pt idx="1458">
                  <c:v>44145</c:v>
                </c:pt>
                <c:pt idx="1459">
                  <c:v>44146</c:v>
                </c:pt>
                <c:pt idx="1460">
                  <c:v>44147</c:v>
                </c:pt>
                <c:pt idx="1461">
                  <c:v>44148</c:v>
                </c:pt>
                <c:pt idx="1462">
                  <c:v>44151</c:v>
                </c:pt>
                <c:pt idx="1463">
                  <c:v>44152</c:v>
                </c:pt>
                <c:pt idx="1464">
                  <c:v>44153</c:v>
                </c:pt>
                <c:pt idx="1465">
                  <c:v>44154</c:v>
                </c:pt>
                <c:pt idx="1466">
                  <c:v>44155</c:v>
                </c:pt>
                <c:pt idx="1467">
                  <c:v>44158</c:v>
                </c:pt>
                <c:pt idx="1468">
                  <c:v>44159</c:v>
                </c:pt>
                <c:pt idx="1469">
                  <c:v>44160</c:v>
                </c:pt>
                <c:pt idx="1470">
                  <c:v>44161</c:v>
                </c:pt>
                <c:pt idx="1471">
                  <c:v>44162</c:v>
                </c:pt>
                <c:pt idx="1472">
                  <c:v>44165</c:v>
                </c:pt>
                <c:pt idx="1473">
                  <c:v>44166</c:v>
                </c:pt>
                <c:pt idx="1474">
                  <c:v>44167</c:v>
                </c:pt>
                <c:pt idx="1475">
                  <c:v>44168</c:v>
                </c:pt>
                <c:pt idx="1476">
                  <c:v>44169</c:v>
                </c:pt>
                <c:pt idx="1477">
                  <c:v>44172</c:v>
                </c:pt>
                <c:pt idx="1478">
                  <c:v>44173</c:v>
                </c:pt>
                <c:pt idx="1479">
                  <c:v>44174</c:v>
                </c:pt>
                <c:pt idx="1480">
                  <c:v>44175</c:v>
                </c:pt>
                <c:pt idx="1481">
                  <c:v>44176</c:v>
                </c:pt>
                <c:pt idx="1482">
                  <c:v>44179</c:v>
                </c:pt>
                <c:pt idx="1483">
                  <c:v>44180</c:v>
                </c:pt>
                <c:pt idx="1484">
                  <c:v>44181</c:v>
                </c:pt>
                <c:pt idx="1485">
                  <c:v>44182</c:v>
                </c:pt>
                <c:pt idx="1486">
                  <c:v>44183</c:v>
                </c:pt>
                <c:pt idx="1487">
                  <c:v>44186</c:v>
                </c:pt>
                <c:pt idx="1488">
                  <c:v>44187</c:v>
                </c:pt>
                <c:pt idx="1489">
                  <c:v>44188</c:v>
                </c:pt>
                <c:pt idx="1490">
                  <c:v>44189</c:v>
                </c:pt>
                <c:pt idx="1491">
                  <c:v>44193</c:v>
                </c:pt>
                <c:pt idx="1492">
                  <c:v>44194</c:v>
                </c:pt>
                <c:pt idx="1493">
                  <c:v>44195</c:v>
                </c:pt>
                <c:pt idx="1494">
                  <c:v>44196</c:v>
                </c:pt>
              </c:numCache>
            </c:numRef>
          </c:cat>
          <c:val>
            <c:numRef>
              <c:f>'Stock Price'!$B$2:$B$1496</c:f>
              <c:numCache>
                <c:formatCode>General</c:formatCode>
                <c:ptCount val="1495"/>
                <c:pt idx="0">
                  <c:v>6.71</c:v>
                </c:pt>
                <c:pt idx="1">
                  <c:v>6.28</c:v>
                </c:pt>
                <c:pt idx="2">
                  <c:v>6.6</c:v>
                </c:pt>
                <c:pt idx="3">
                  <c:v>6.78</c:v>
                </c:pt>
                <c:pt idx="4">
                  <c:v>6.7</c:v>
                </c:pt>
                <c:pt idx="5">
                  <c:v>6.62</c:v>
                </c:pt>
                <c:pt idx="6">
                  <c:v>6.6</c:v>
                </c:pt>
                <c:pt idx="7">
                  <c:v>6.56</c:v>
                </c:pt>
                <c:pt idx="8">
                  <c:v>6.56</c:v>
                </c:pt>
                <c:pt idx="9">
                  <c:v>6.56</c:v>
                </c:pt>
                <c:pt idx="10">
                  <c:v>6.54</c:v>
                </c:pt>
                <c:pt idx="11">
                  <c:v>6.53</c:v>
                </c:pt>
                <c:pt idx="12">
                  <c:v>6.5</c:v>
                </c:pt>
                <c:pt idx="13">
                  <c:v>6.7</c:v>
                </c:pt>
                <c:pt idx="14">
                  <c:v>6.7</c:v>
                </c:pt>
                <c:pt idx="15">
                  <c:v>6.7</c:v>
                </c:pt>
                <c:pt idx="16">
                  <c:v>6.68</c:v>
                </c:pt>
                <c:pt idx="17">
                  <c:v>6.59</c:v>
                </c:pt>
                <c:pt idx="18">
                  <c:v>6.58</c:v>
                </c:pt>
                <c:pt idx="19">
                  <c:v>6.58</c:v>
                </c:pt>
                <c:pt idx="20">
                  <c:v>6.44</c:v>
                </c:pt>
                <c:pt idx="21">
                  <c:v>6.57</c:v>
                </c:pt>
                <c:pt idx="22">
                  <c:v>6.57</c:v>
                </c:pt>
                <c:pt idx="23">
                  <c:v>6.51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6.54</c:v>
                </c:pt>
                <c:pt idx="28">
                  <c:v>6.5</c:v>
                </c:pt>
                <c:pt idx="29">
                  <c:v>6.58</c:v>
                </c:pt>
                <c:pt idx="30">
                  <c:v>6.51</c:v>
                </c:pt>
                <c:pt idx="31">
                  <c:v>6.5</c:v>
                </c:pt>
                <c:pt idx="32">
                  <c:v>6.5</c:v>
                </c:pt>
                <c:pt idx="33">
                  <c:v>6.55</c:v>
                </c:pt>
                <c:pt idx="34">
                  <c:v>6.47</c:v>
                </c:pt>
                <c:pt idx="35">
                  <c:v>6.5</c:v>
                </c:pt>
                <c:pt idx="36">
                  <c:v>6.5</c:v>
                </c:pt>
                <c:pt idx="37">
                  <c:v>6.48</c:v>
                </c:pt>
                <c:pt idx="38">
                  <c:v>6.57</c:v>
                </c:pt>
                <c:pt idx="39">
                  <c:v>6.5</c:v>
                </c:pt>
                <c:pt idx="40">
                  <c:v>6.45</c:v>
                </c:pt>
                <c:pt idx="41">
                  <c:v>6.48</c:v>
                </c:pt>
                <c:pt idx="42">
                  <c:v>6.44</c:v>
                </c:pt>
                <c:pt idx="43">
                  <c:v>6.42</c:v>
                </c:pt>
                <c:pt idx="44">
                  <c:v>6.47</c:v>
                </c:pt>
                <c:pt idx="45">
                  <c:v>6.4</c:v>
                </c:pt>
                <c:pt idx="46">
                  <c:v>6.45</c:v>
                </c:pt>
                <c:pt idx="47">
                  <c:v>6.42</c:v>
                </c:pt>
                <c:pt idx="48">
                  <c:v>6.41</c:v>
                </c:pt>
                <c:pt idx="49">
                  <c:v>6.45</c:v>
                </c:pt>
                <c:pt idx="50">
                  <c:v>6.48</c:v>
                </c:pt>
                <c:pt idx="51">
                  <c:v>7.04</c:v>
                </c:pt>
                <c:pt idx="52">
                  <c:v>7.08</c:v>
                </c:pt>
                <c:pt idx="53">
                  <c:v>7.11</c:v>
                </c:pt>
                <c:pt idx="54">
                  <c:v>6.89</c:v>
                </c:pt>
                <c:pt idx="55">
                  <c:v>6.84</c:v>
                </c:pt>
                <c:pt idx="56">
                  <c:v>6.94</c:v>
                </c:pt>
                <c:pt idx="57">
                  <c:v>6.9</c:v>
                </c:pt>
                <c:pt idx="58">
                  <c:v>7.09</c:v>
                </c:pt>
                <c:pt idx="59">
                  <c:v>6.98</c:v>
                </c:pt>
                <c:pt idx="60">
                  <c:v>7.15</c:v>
                </c:pt>
                <c:pt idx="61">
                  <c:v>7.05</c:v>
                </c:pt>
                <c:pt idx="62">
                  <c:v>7.05</c:v>
                </c:pt>
                <c:pt idx="63">
                  <c:v>7.04</c:v>
                </c:pt>
                <c:pt idx="64">
                  <c:v>6.94</c:v>
                </c:pt>
                <c:pt idx="65">
                  <c:v>7</c:v>
                </c:pt>
                <c:pt idx="66">
                  <c:v>6.91</c:v>
                </c:pt>
                <c:pt idx="67">
                  <c:v>6.93</c:v>
                </c:pt>
                <c:pt idx="68">
                  <c:v>6.89</c:v>
                </c:pt>
                <c:pt idx="69">
                  <c:v>6.94</c:v>
                </c:pt>
                <c:pt idx="70">
                  <c:v>7.12</c:v>
                </c:pt>
                <c:pt idx="71">
                  <c:v>7.13</c:v>
                </c:pt>
                <c:pt idx="72">
                  <c:v>6.96</c:v>
                </c:pt>
                <c:pt idx="73">
                  <c:v>7.11</c:v>
                </c:pt>
                <c:pt idx="74">
                  <c:v>7.1</c:v>
                </c:pt>
                <c:pt idx="75">
                  <c:v>7.13</c:v>
                </c:pt>
                <c:pt idx="76">
                  <c:v>7.98</c:v>
                </c:pt>
                <c:pt idx="77">
                  <c:v>9.02</c:v>
                </c:pt>
                <c:pt idx="78">
                  <c:v>8.76</c:v>
                </c:pt>
                <c:pt idx="79">
                  <c:v>8.8699999999999992</c:v>
                </c:pt>
                <c:pt idx="80">
                  <c:v>9.5299999999999994</c:v>
                </c:pt>
                <c:pt idx="81">
                  <c:v>10.06</c:v>
                </c:pt>
                <c:pt idx="82">
                  <c:v>9.82</c:v>
                </c:pt>
                <c:pt idx="83">
                  <c:v>9.81</c:v>
                </c:pt>
                <c:pt idx="84">
                  <c:v>9.85</c:v>
                </c:pt>
                <c:pt idx="85">
                  <c:v>9.8000000000000007</c:v>
                </c:pt>
                <c:pt idx="86">
                  <c:v>9.7100000000000009</c:v>
                </c:pt>
                <c:pt idx="87">
                  <c:v>9.69</c:v>
                </c:pt>
                <c:pt idx="88">
                  <c:v>9.59</c:v>
                </c:pt>
                <c:pt idx="89">
                  <c:v>9.35</c:v>
                </c:pt>
                <c:pt idx="90">
                  <c:v>9.35</c:v>
                </c:pt>
                <c:pt idx="91">
                  <c:v>9.2799999999999994</c:v>
                </c:pt>
                <c:pt idx="92">
                  <c:v>9.5399999999999991</c:v>
                </c:pt>
                <c:pt idx="93">
                  <c:v>9.39</c:v>
                </c:pt>
                <c:pt idx="94">
                  <c:v>10</c:v>
                </c:pt>
                <c:pt idx="95">
                  <c:v>9.9700000000000006</c:v>
                </c:pt>
                <c:pt idx="96">
                  <c:v>9.76</c:v>
                </c:pt>
                <c:pt idx="97">
                  <c:v>9.34</c:v>
                </c:pt>
                <c:pt idx="98">
                  <c:v>9.58</c:v>
                </c:pt>
                <c:pt idx="99">
                  <c:v>9.8800000000000008</c:v>
                </c:pt>
                <c:pt idx="100">
                  <c:v>9.6300000000000008</c:v>
                </c:pt>
                <c:pt idx="101">
                  <c:v>9.6</c:v>
                </c:pt>
                <c:pt idx="102">
                  <c:v>10.4</c:v>
                </c:pt>
                <c:pt idx="103">
                  <c:v>10.58</c:v>
                </c:pt>
                <c:pt idx="104">
                  <c:v>11.08</c:v>
                </c:pt>
                <c:pt idx="105">
                  <c:v>11.16</c:v>
                </c:pt>
                <c:pt idx="106">
                  <c:v>11.04</c:v>
                </c:pt>
                <c:pt idx="107">
                  <c:v>11.18</c:v>
                </c:pt>
                <c:pt idx="108">
                  <c:v>11.24</c:v>
                </c:pt>
                <c:pt idx="109">
                  <c:v>11.68</c:v>
                </c:pt>
                <c:pt idx="110">
                  <c:v>11.88</c:v>
                </c:pt>
                <c:pt idx="111">
                  <c:v>11.48</c:v>
                </c:pt>
                <c:pt idx="112">
                  <c:v>11.36</c:v>
                </c:pt>
                <c:pt idx="113">
                  <c:v>11.28</c:v>
                </c:pt>
                <c:pt idx="114">
                  <c:v>11.12</c:v>
                </c:pt>
                <c:pt idx="115">
                  <c:v>11</c:v>
                </c:pt>
                <c:pt idx="116">
                  <c:v>10.82</c:v>
                </c:pt>
                <c:pt idx="117">
                  <c:v>10.5</c:v>
                </c:pt>
                <c:pt idx="118">
                  <c:v>10.6</c:v>
                </c:pt>
                <c:pt idx="119">
                  <c:v>10.42</c:v>
                </c:pt>
                <c:pt idx="120">
                  <c:v>10.94</c:v>
                </c:pt>
                <c:pt idx="121">
                  <c:v>10.7</c:v>
                </c:pt>
                <c:pt idx="122">
                  <c:v>10.78</c:v>
                </c:pt>
                <c:pt idx="123">
                  <c:v>10.62</c:v>
                </c:pt>
                <c:pt idx="124">
                  <c:v>10.8</c:v>
                </c:pt>
                <c:pt idx="125">
                  <c:v>11.28</c:v>
                </c:pt>
                <c:pt idx="126">
                  <c:v>11.4</c:v>
                </c:pt>
                <c:pt idx="127">
                  <c:v>11.44</c:v>
                </c:pt>
                <c:pt idx="128">
                  <c:v>11.5</c:v>
                </c:pt>
                <c:pt idx="129">
                  <c:v>11.5</c:v>
                </c:pt>
                <c:pt idx="130">
                  <c:v>11.48</c:v>
                </c:pt>
                <c:pt idx="131">
                  <c:v>11.38</c:v>
                </c:pt>
                <c:pt idx="132">
                  <c:v>10.98</c:v>
                </c:pt>
                <c:pt idx="133">
                  <c:v>10.5</c:v>
                </c:pt>
                <c:pt idx="134">
                  <c:v>10.24</c:v>
                </c:pt>
                <c:pt idx="135">
                  <c:v>10.3</c:v>
                </c:pt>
                <c:pt idx="136">
                  <c:v>9.85</c:v>
                </c:pt>
                <c:pt idx="137">
                  <c:v>9.6999999999999993</c:v>
                </c:pt>
                <c:pt idx="138">
                  <c:v>9</c:v>
                </c:pt>
                <c:pt idx="139">
                  <c:v>8.6999999999999993</c:v>
                </c:pt>
                <c:pt idx="140">
                  <c:v>9.59</c:v>
                </c:pt>
                <c:pt idx="141">
                  <c:v>9.5399999999999991</c:v>
                </c:pt>
                <c:pt idx="142">
                  <c:v>9.94</c:v>
                </c:pt>
                <c:pt idx="143">
                  <c:v>9.82</c:v>
                </c:pt>
                <c:pt idx="144">
                  <c:v>9.4600000000000009</c:v>
                </c:pt>
                <c:pt idx="145">
                  <c:v>9.65</c:v>
                </c:pt>
                <c:pt idx="146">
                  <c:v>9.9600000000000009</c:v>
                </c:pt>
                <c:pt idx="147">
                  <c:v>9.9600000000000009</c:v>
                </c:pt>
                <c:pt idx="148">
                  <c:v>9.9</c:v>
                </c:pt>
                <c:pt idx="149">
                  <c:v>9.9</c:v>
                </c:pt>
                <c:pt idx="150">
                  <c:v>9.6999999999999993</c:v>
                </c:pt>
                <c:pt idx="151">
                  <c:v>9.59</c:v>
                </c:pt>
                <c:pt idx="152">
                  <c:v>9.5</c:v>
                </c:pt>
                <c:pt idx="153">
                  <c:v>9.43</c:v>
                </c:pt>
                <c:pt idx="154">
                  <c:v>9.3699999999999992</c:v>
                </c:pt>
                <c:pt idx="155">
                  <c:v>9.35</c:v>
                </c:pt>
                <c:pt idx="156">
                  <c:v>9.17</c:v>
                </c:pt>
                <c:pt idx="157">
                  <c:v>8.92</c:v>
                </c:pt>
                <c:pt idx="158">
                  <c:v>8.92</c:v>
                </c:pt>
                <c:pt idx="159">
                  <c:v>8.92</c:v>
                </c:pt>
                <c:pt idx="160">
                  <c:v>9</c:v>
                </c:pt>
                <c:pt idx="161">
                  <c:v>8.9600000000000009</c:v>
                </c:pt>
                <c:pt idx="162">
                  <c:v>8.86</c:v>
                </c:pt>
                <c:pt idx="163">
                  <c:v>9.02</c:v>
                </c:pt>
                <c:pt idx="164">
                  <c:v>8.76</c:v>
                </c:pt>
                <c:pt idx="165">
                  <c:v>8.82</c:v>
                </c:pt>
                <c:pt idx="166">
                  <c:v>9.08</c:v>
                </c:pt>
                <c:pt idx="167">
                  <c:v>8.5</c:v>
                </c:pt>
                <c:pt idx="168">
                  <c:v>8.3800000000000008</c:v>
                </c:pt>
                <c:pt idx="169">
                  <c:v>8.26</c:v>
                </c:pt>
                <c:pt idx="170">
                  <c:v>8.01</c:v>
                </c:pt>
                <c:pt idx="171">
                  <c:v>7.6</c:v>
                </c:pt>
                <c:pt idx="172">
                  <c:v>6.85</c:v>
                </c:pt>
                <c:pt idx="173">
                  <c:v>6.77</c:v>
                </c:pt>
                <c:pt idx="174">
                  <c:v>7.35</c:v>
                </c:pt>
                <c:pt idx="175">
                  <c:v>8.09</c:v>
                </c:pt>
                <c:pt idx="176">
                  <c:v>7.8</c:v>
                </c:pt>
                <c:pt idx="177">
                  <c:v>7.99</c:v>
                </c:pt>
                <c:pt idx="178">
                  <c:v>7.86</c:v>
                </c:pt>
                <c:pt idx="179">
                  <c:v>7.91</c:v>
                </c:pt>
                <c:pt idx="180">
                  <c:v>8.11</c:v>
                </c:pt>
                <c:pt idx="181">
                  <c:v>7.99</c:v>
                </c:pt>
                <c:pt idx="182">
                  <c:v>8.01</c:v>
                </c:pt>
                <c:pt idx="183">
                  <c:v>8.26</c:v>
                </c:pt>
                <c:pt idx="184">
                  <c:v>8.32</c:v>
                </c:pt>
                <c:pt idx="185">
                  <c:v>8.4</c:v>
                </c:pt>
                <c:pt idx="186">
                  <c:v>8.33</c:v>
                </c:pt>
                <c:pt idx="187">
                  <c:v>8.1</c:v>
                </c:pt>
                <c:pt idx="188">
                  <c:v>8.41</c:v>
                </c:pt>
                <c:pt idx="189">
                  <c:v>8.36</c:v>
                </c:pt>
                <c:pt idx="190">
                  <c:v>8.33</c:v>
                </c:pt>
                <c:pt idx="191">
                  <c:v>8.4499999999999993</c:v>
                </c:pt>
                <c:pt idx="192">
                  <c:v>8.44</c:v>
                </c:pt>
                <c:pt idx="193">
                  <c:v>8.27</c:v>
                </c:pt>
                <c:pt idx="194">
                  <c:v>8.1999999999999993</c:v>
                </c:pt>
                <c:pt idx="195">
                  <c:v>8.27</c:v>
                </c:pt>
                <c:pt idx="196">
                  <c:v>8.19</c:v>
                </c:pt>
                <c:pt idx="197">
                  <c:v>8.1999999999999993</c:v>
                </c:pt>
                <c:pt idx="198">
                  <c:v>8.26</c:v>
                </c:pt>
                <c:pt idx="199">
                  <c:v>8.4</c:v>
                </c:pt>
                <c:pt idx="200">
                  <c:v>8.6</c:v>
                </c:pt>
                <c:pt idx="201">
                  <c:v>8.73</c:v>
                </c:pt>
                <c:pt idx="202">
                  <c:v>9</c:v>
                </c:pt>
                <c:pt idx="203">
                  <c:v>9.35</c:v>
                </c:pt>
                <c:pt idx="204">
                  <c:v>9.1999999999999993</c:v>
                </c:pt>
                <c:pt idx="205">
                  <c:v>9.1999999999999993</c:v>
                </c:pt>
                <c:pt idx="206">
                  <c:v>9.18</c:v>
                </c:pt>
                <c:pt idx="207">
                  <c:v>9.1999999999999993</c:v>
                </c:pt>
                <c:pt idx="208">
                  <c:v>9.1999999999999993</c:v>
                </c:pt>
                <c:pt idx="209">
                  <c:v>9.1300000000000008</c:v>
                </c:pt>
                <c:pt idx="210">
                  <c:v>9.1199999999999992</c:v>
                </c:pt>
                <c:pt idx="211">
                  <c:v>9.1</c:v>
                </c:pt>
                <c:pt idx="212">
                  <c:v>9.09</c:v>
                </c:pt>
                <c:pt idx="213">
                  <c:v>8.9600000000000009</c:v>
                </c:pt>
                <c:pt idx="214">
                  <c:v>8.85</c:v>
                </c:pt>
                <c:pt idx="215">
                  <c:v>8.7899999999999991</c:v>
                </c:pt>
                <c:pt idx="216">
                  <c:v>8.8000000000000007</c:v>
                </c:pt>
                <c:pt idx="217">
                  <c:v>8.8000000000000007</c:v>
                </c:pt>
                <c:pt idx="218">
                  <c:v>8.66</c:v>
                </c:pt>
                <c:pt idx="219">
                  <c:v>8.5</c:v>
                </c:pt>
                <c:pt idx="220">
                  <c:v>8.66</c:v>
                </c:pt>
                <c:pt idx="221">
                  <c:v>8.75</c:v>
                </c:pt>
                <c:pt idx="222">
                  <c:v>8.9</c:v>
                </c:pt>
                <c:pt idx="223">
                  <c:v>8.8800000000000008</c:v>
                </c:pt>
                <c:pt idx="224">
                  <c:v>8.7799999999999994</c:v>
                </c:pt>
                <c:pt idx="225">
                  <c:v>8.6</c:v>
                </c:pt>
                <c:pt idx="226">
                  <c:v>8.69</c:v>
                </c:pt>
                <c:pt idx="227">
                  <c:v>8.68</c:v>
                </c:pt>
                <c:pt idx="228">
                  <c:v>8.34</c:v>
                </c:pt>
                <c:pt idx="229">
                  <c:v>8.25</c:v>
                </c:pt>
                <c:pt idx="230">
                  <c:v>8.19</c:v>
                </c:pt>
                <c:pt idx="231">
                  <c:v>8.27</c:v>
                </c:pt>
                <c:pt idx="232">
                  <c:v>8.27</c:v>
                </c:pt>
                <c:pt idx="233">
                  <c:v>8.27</c:v>
                </c:pt>
                <c:pt idx="234">
                  <c:v>8.24</c:v>
                </c:pt>
                <c:pt idx="235">
                  <c:v>8.31</c:v>
                </c:pt>
                <c:pt idx="236">
                  <c:v>8.3000000000000007</c:v>
                </c:pt>
                <c:pt idx="237">
                  <c:v>8.35</c:v>
                </c:pt>
                <c:pt idx="238">
                  <c:v>8.2899999999999991</c:v>
                </c:pt>
                <c:pt idx="239">
                  <c:v>8.25</c:v>
                </c:pt>
                <c:pt idx="240">
                  <c:v>8.36</c:v>
                </c:pt>
                <c:pt idx="241">
                  <c:v>8.26</c:v>
                </c:pt>
                <c:pt idx="242">
                  <c:v>8.27</c:v>
                </c:pt>
                <c:pt idx="243">
                  <c:v>8.25</c:v>
                </c:pt>
                <c:pt idx="244">
                  <c:v>8.35</c:v>
                </c:pt>
                <c:pt idx="245">
                  <c:v>8.5</c:v>
                </c:pt>
                <c:pt idx="246">
                  <c:v>8.59</c:v>
                </c:pt>
                <c:pt idx="247">
                  <c:v>8.19</c:v>
                </c:pt>
                <c:pt idx="248">
                  <c:v>8.2899999999999991</c:v>
                </c:pt>
                <c:pt idx="249">
                  <c:v>8.3800000000000008</c:v>
                </c:pt>
                <c:pt idx="250">
                  <c:v>8.58</c:v>
                </c:pt>
                <c:pt idx="251">
                  <c:v>8.5</c:v>
                </c:pt>
                <c:pt idx="252">
                  <c:v>8.5</c:v>
                </c:pt>
                <c:pt idx="253">
                  <c:v>8.89</c:v>
                </c:pt>
                <c:pt idx="254">
                  <c:v>8.98</c:v>
                </c:pt>
                <c:pt idx="255">
                  <c:v>9</c:v>
                </c:pt>
                <c:pt idx="256">
                  <c:v>8.9600000000000009</c:v>
                </c:pt>
                <c:pt idx="257">
                  <c:v>9.0500000000000007</c:v>
                </c:pt>
                <c:pt idx="258">
                  <c:v>9.0500000000000007</c:v>
                </c:pt>
                <c:pt idx="259">
                  <c:v>9.2200000000000006</c:v>
                </c:pt>
                <c:pt idx="260">
                  <c:v>9.4</c:v>
                </c:pt>
                <c:pt idx="261">
                  <c:v>8.9</c:v>
                </c:pt>
                <c:pt idx="262">
                  <c:v>8.91</c:v>
                </c:pt>
                <c:pt idx="263">
                  <c:v>8.92</c:v>
                </c:pt>
                <c:pt idx="264">
                  <c:v>8.92</c:v>
                </c:pt>
                <c:pt idx="265">
                  <c:v>8.69</c:v>
                </c:pt>
                <c:pt idx="266">
                  <c:v>8.35</c:v>
                </c:pt>
                <c:pt idx="267">
                  <c:v>8.25</c:v>
                </c:pt>
                <c:pt idx="268">
                  <c:v>8.23</c:v>
                </c:pt>
                <c:pt idx="269">
                  <c:v>8.2100000000000009</c:v>
                </c:pt>
                <c:pt idx="270">
                  <c:v>8.1999999999999993</c:v>
                </c:pt>
                <c:pt idx="271">
                  <c:v>8.26</c:v>
                </c:pt>
                <c:pt idx="272">
                  <c:v>8.2100000000000009</c:v>
                </c:pt>
                <c:pt idx="273">
                  <c:v>8.1</c:v>
                </c:pt>
                <c:pt idx="274">
                  <c:v>8.09</c:v>
                </c:pt>
                <c:pt idx="275">
                  <c:v>8.11</c:v>
                </c:pt>
                <c:pt idx="276">
                  <c:v>8.1199999999999992</c:v>
                </c:pt>
                <c:pt idx="277">
                  <c:v>7.94</c:v>
                </c:pt>
                <c:pt idx="278">
                  <c:v>7.9</c:v>
                </c:pt>
                <c:pt idx="279">
                  <c:v>7.9</c:v>
                </c:pt>
                <c:pt idx="280">
                  <c:v>7.61</c:v>
                </c:pt>
                <c:pt idx="281">
                  <c:v>7.4</c:v>
                </c:pt>
                <c:pt idx="282">
                  <c:v>7.49</c:v>
                </c:pt>
                <c:pt idx="283">
                  <c:v>7.44</c:v>
                </c:pt>
                <c:pt idx="284">
                  <c:v>7.55</c:v>
                </c:pt>
                <c:pt idx="285">
                  <c:v>7.58</c:v>
                </c:pt>
                <c:pt idx="286">
                  <c:v>7.33</c:v>
                </c:pt>
                <c:pt idx="287">
                  <c:v>7.31</c:v>
                </c:pt>
                <c:pt idx="288">
                  <c:v>7.58</c:v>
                </c:pt>
                <c:pt idx="289">
                  <c:v>7.6</c:v>
                </c:pt>
                <c:pt idx="290">
                  <c:v>7.63</c:v>
                </c:pt>
                <c:pt idx="291">
                  <c:v>7.65</c:v>
                </c:pt>
                <c:pt idx="292">
                  <c:v>7.55</c:v>
                </c:pt>
                <c:pt idx="293">
                  <c:v>7.59</c:v>
                </c:pt>
                <c:pt idx="294">
                  <c:v>7.58</c:v>
                </c:pt>
                <c:pt idx="295">
                  <c:v>7.59</c:v>
                </c:pt>
                <c:pt idx="296">
                  <c:v>7.57</c:v>
                </c:pt>
                <c:pt idx="297">
                  <c:v>7.5</c:v>
                </c:pt>
                <c:pt idx="298">
                  <c:v>7.62</c:v>
                </c:pt>
                <c:pt idx="299">
                  <c:v>7.54</c:v>
                </c:pt>
                <c:pt idx="300">
                  <c:v>7.59</c:v>
                </c:pt>
                <c:pt idx="301">
                  <c:v>7.58</c:v>
                </c:pt>
                <c:pt idx="302">
                  <c:v>7.63</c:v>
                </c:pt>
                <c:pt idx="303">
                  <c:v>7.51</c:v>
                </c:pt>
                <c:pt idx="304">
                  <c:v>7.33</c:v>
                </c:pt>
                <c:pt idx="305">
                  <c:v>7.48</c:v>
                </c:pt>
                <c:pt idx="306">
                  <c:v>7.1</c:v>
                </c:pt>
                <c:pt idx="307">
                  <c:v>6.94</c:v>
                </c:pt>
                <c:pt idx="308">
                  <c:v>7.12</c:v>
                </c:pt>
                <c:pt idx="309">
                  <c:v>7.12</c:v>
                </c:pt>
                <c:pt idx="310">
                  <c:v>7.05</c:v>
                </c:pt>
                <c:pt idx="311">
                  <c:v>7.28</c:v>
                </c:pt>
                <c:pt idx="312">
                  <c:v>7.39</c:v>
                </c:pt>
                <c:pt idx="313">
                  <c:v>7.39</c:v>
                </c:pt>
                <c:pt idx="314">
                  <c:v>7.6</c:v>
                </c:pt>
                <c:pt idx="315">
                  <c:v>7.78</c:v>
                </c:pt>
                <c:pt idx="316">
                  <c:v>7.77</c:v>
                </c:pt>
                <c:pt idx="317">
                  <c:v>8.36</c:v>
                </c:pt>
                <c:pt idx="318">
                  <c:v>8.94</c:v>
                </c:pt>
                <c:pt idx="319">
                  <c:v>9.26</c:v>
                </c:pt>
                <c:pt idx="320">
                  <c:v>9.2200000000000006</c:v>
                </c:pt>
                <c:pt idx="321">
                  <c:v>9.31</c:v>
                </c:pt>
                <c:pt idx="322">
                  <c:v>9.5</c:v>
                </c:pt>
                <c:pt idx="323">
                  <c:v>9.6999999999999993</c:v>
                </c:pt>
                <c:pt idx="324">
                  <c:v>9.76</c:v>
                </c:pt>
                <c:pt idx="325">
                  <c:v>9.7100000000000009</c:v>
                </c:pt>
                <c:pt idx="326">
                  <c:v>9.82</c:v>
                </c:pt>
                <c:pt idx="327">
                  <c:v>9.9</c:v>
                </c:pt>
                <c:pt idx="328">
                  <c:v>9.57</c:v>
                </c:pt>
                <c:pt idx="329">
                  <c:v>9.23</c:v>
                </c:pt>
                <c:pt idx="330">
                  <c:v>9.2200000000000006</c:v>
                </c:pt>
                <c:pt idx="331">
                  <c:v>9.52</c:v>
                </c:pt>
                <c:pt idx="332">
                  <c:v>9.5</c:v>
                </c:pt>
                <c:pt idx="333">
                  <c:v>9.6</c:v>
                </c:pt>
                <c:pt idx="334">
                  <c:v>9.6999999999999993</c:v>
                </c:pt>
                <c:pt idx="335">
                  <c:v>9.6999999999999993</c:v>
                </c:pt>
                <c:pt idx="336">
                  <c:v>9.67</c:v>
                </c:pt>
                <c:pt idx="337">
                  <c:v>9.5500000000000007</c:v>
                </c:pt>
                <c:pt idx="338">
                  <c:v>9.64</c:v>
                </c:pt>
                <c:pt idx="339">
                  <c:v>9.5500000000000007</c:v>
                </c:pt>
                <c:pt idx="340">
                  <c:v>9.5500000000000007</c:v>
                </c:pt>
                <c:pt idx="341">
                  <c:v>9.43</c:v>
                </c:pt>
                <c:pt idx="342">
                  <c:v>9.25</c:v>
                </c:pt>
                <c:pt idx="343">
                  <c:v>9.18</c:v>
                </c:pt>
                <c:pt idx="344">
                  <c:v>9.16</c:v>
                </c:pt>
                <c:pt idx="345">
                  <c:v>9.17</c:v>
                </c:pt>
                <c:pt idx="346">
                  <c:v>9.4</c:v>
                </c:pt>
                <c:pt idx="347">
                  <c:v>9.26</c:v>
                </c:pt>
                <c:pt idx="348">
                  <c:v>9.4</c:v>
                </c:pt>
                <c:pt idx="349">
                  <c:v>9.3000000000000007</c:v>
                </c:pt>
                <c:pt idx="350">
                  <c:v>9.2899999999999991</c:v>
                </c:pt>
                <c:pt idx="351">
                  <c:v>9.0500000000000007</c:v>
                </c:pt>
                <c:pt idx="352">
                  <c:v>9.1199999999999992</c:v>
                </c:pt>
                <c:pt idx="353">
                  <c:v>9.07</c:v>
                </c:pt>
                <c:pt idx="354">
                  <c:v>9.01</c:v>
                </c:pt>
                <c:pt idx="355">
                  <c:v>8.99</c:v>
                </c:pt>
                <c:pt idx="356">
                  <c:v>9.07</c:v>
                </c:pt>
                <c:pt idx="357">
                  <c:v>9.08</c:v>
                </c:pt>
                <c:pt idx="358">
                  <c:v>9.0399999999999991</c:v>
                </c:pt>
                <c:pt idx="359">
                  <c:v>9</c:v>
                </c:pt>
                <c:pt idx="360">
                  <c:v>9.14</c:v>
                </c:pt>
                <c:pt idx="361">
                  <c:v>9.1999999999999993</c:v>
                </c:pt>
                <c:pt idx="362">
                  <c:v>9.1999999999999993</c:v>
                </c:pt>
                <c:pt idx="363">
                  <c:v>9.2100000000000009</c:v>
                </c:pt>
                <c:pt idx="364">
                  <c:v>9.1</c:v>
                </c:pt>
                <c:pt idx="365">
                  <c:v>9.0299999999999994</c:v>
                </c:pt>
                <c:pt idx="366">
                  <c:v>9.0500000000000007</c:v>
                </c:pt>
                <c:pt idx="367">
                  <c:v>9.02</c:v>
                </c:pt>
                <c:pt idx="368">
                  <c:v>9</c:v>
                </c:pt>
                <c:pt idx="369">
                  <c:v>8.93</c:v>
                </c:pt>
                <c:pt idx="370">
                  <c:v>9.0299999999999994</c:v>
                </c:pt>
                <c:pt idx="371">
                  <c:v>8.9</c:v>
                </c:pt>
                <c:pt idx="372">
                  <c:v>8.75</c:v>
                </c:pt>
                <c:pt idx="373">
                  <c:v>8.77</c:v>
                </c:pt>
                <c:pt idx="374">
                  <c:v>8.9499999999999993</c:v>
                </c:pt>
                <c:pt idx="375">
                  <c:v>8.98</c:v>
                </c:pt>
                <c:pt idx="376">
                  <c:v>8.83</c:v>
                </c:pt>
                <c:pt idx="377">
                  <c:v>8.83</c:v>
                </c:pt>
                <c:pt idx="378">
                  <c:v>8.75</c:v>
                </c:pt>
                <c:pt idx="379">
                  <c:v>8.75</c:v>
                </c:pt>
                <c:pt idx="380">
                  <c:v>8.75</c:v>
                </c:pt>
                <c:pt idx="381">
                  <c:v>8.7799999999999994</c:v>
                </c:pt>
                <c:pt idx="382">
                  <c:v>8.77</c:v>
                </c:pt>
                <c:pt idx="383">
                  <c:v>8.76</c:v>
                </c:pt>
                <c:pt idx="384">
                  <c:v>8.73</c:v>
                </c:pt>
                <c:pt idx="385">
                  <c:v>8.67</c:v>
                </c:pt>
                <c:pt idx="386">
                  <c:v>8.66</c:v>
                </c:pt>
                <c:pt idx="387">
                  <c:v>8.68</c:v>
                </c:pt>
                <c:pt idx="388">
                  <c:v>8.74</c:v>
                </c:pt>
                <c:pt idx="389">
                  <c:v>8.69</c:v>
                </c:pt>
                <c:pt idx="390">
                  <c:v>8.7100000000000009</c:v>
                </c:pt>
                <c:pt idx="391">
                  <c:v>8.66</c:v>
                </c:pt>
                <c:pt idx="392">
                  <c:v>8.66</c:v>
                </c:pt>
                <c:pt idx="393">
                  <c:v>8.68</c:v>
                </c:pt>
                <c:pt idx="394">
                  <c:v>8.6300000000000008</c:v>
                </c:pt>
                <c:pt idx="395">
                  <c:v>8.7899999999999991</c:v>
                </c:pt>
                <c:pt idx="396">
                  <c:v>9.1999999999999993</c:v>
                </c:pt>
                <c:pt idx="397">
                  <c:v>9.2899999999999991</c:v>
                </c:pt>
                <c:pt idx="398">
                  <c:v>9.42</c:v>
                </c:pt>
                <c:pt idx="399">
                  <c:v>9.33</c:v>
                </c:pt>
                <c:pt idx="400">
                  <c:v>9.3699999999999992</c:v>
                </c:pt>
                <c:pt idx="401">
                  <c:v>9.25</c:v>
                </c:pt>
                <c:pt idx="402">
                  <c:v>9.35</c:v>
                </c:pt>
                <c:pt idx="403">
                  <c:v>9.35</c:v>
                </c:pt>
                <c:pt idx="404">
                  <c:v>9.33</c:v>
                </c:pt>
                <c:pt idx="405">
                  <c:v>9.34</c:v>
                </c:pt>
                <c:pt idx="406">
                  <c:v>9.44</c:v>
                </c:pt>
                <c:pt idx="407">
                  <c:v>9.9</c:v>
                </c:pt>
                <c:pt idx="408">
                  <c:v>9.8000000000000007</c:v>
                </c:pt>
                <c:pt idx="409">
                  <c:v>9.98</c:v>
                </c:pt>
                <c:pt idx="410">
                  <c:v>9.92</c:v>
                </c:pt>
                <c:pt idx="411">
                  <c:v>10.1</c:v>
                </c:pt>
                <c:pt idx="412">
                  <c:v>10.24</c:v>
                </c:pt>
                <c:pt idx="413">
                  <c:v>9.9</c:v>
                </c:pt>
                <c:pt idx="414">
                  <c:v>10</c:v>
                </c:pt>
                <c:pt idx="415">
                  <c:v>9.9</c:v>
                </c:pt>
                <c:pt idx="416">
                  <c:v>9.99</c:v>
                </c:pt>
                <c:pt idx="417">
                  <c:v>9.99</c:v>
                </c:pt>
                <c:pt idx="418">
                  <c:v>10</c:v>
                </c:pt>
                <c:pt idx="419">
                  <c:v>10.16</c:v>
                </c:pt>
                <c:pt idx="420">
                  <c:v>10.1</c:v>
                </c:pt>
                <c:pt idx="421">
                  <c:v>10.26</c:v>
                </c:pt>
                <c:pt idx="422">
                  <c:v>9.99</c:v>
                </c:pt>
                <c:pt idx="423">
                  <c:v>9.98</c:v>
                </c:pt>
                <c:pt idx="424">
                  <c:v>9.94</c:v>
                </c:pt>
                <c:pt idx="425">
                  <c:v>11</c:v>
                </c:pt>
                <c:pt idx="426">
                  <c:v>12.6</c:v>
                </c:pt>
                <c:pt idx="427">
                  <c:v>13.1</c:v>
                </c:pt>
                <c:pt idx="428">
                  <c:v>13.16</c:v>
                </c:pt>
                <c:pt idx="429">
                  <c:v>13.1</c:v>
                </c:pt>
                <c:pt idx="430">
                  <c:v>13.26</c:v>
                </c:pt>
                <c:pt idx="431">
                  <c:v>13.66</c:v>
                </c:pt>
                <c:pt idx="432">
                  <c:v>13.16</c:v>
                </c:pt>
                <c:pt idx="433">
                  <c:v>13.18</c:v>
                </c:pt>
                <c:pt idx="434">
                  <c:v>13.48</c:v>
                </c:pt>
                <c:pt idx="435">
                  <c:v>13.76</c:v>
                </c:pt>
                <c:pt idx="436">
                  <c:v>13.44</c:v>
                </c:pt>
                <c:pt idx="437">
                  <c:v>12.96</c:v>
                </c:pt>
                <c:pt idx="438">
                  <c:v>13</c:v>
                </c:pt>
                <c:pt idx="439">
                  <c:v>13.08</c:v>
                </c:pt>
                <c:pt idx="440">
                  <c:v>13.06</c:v>
                </c:pt>
                <c:pt idx="441">
                  <c:v>13.04</c:v>
                </c:pt>
                <c:pt idx="442">
                  <c:v>13.3</c:v>
                </c:pt>
                <c:pt idx="443">
                  <c:v>13.48</c:v>
                </c:pt>
                <c:pt idx="444">
                  <c:v>13.44</c:v>
                </c:pt>
                <c:pt idx="445">
                  <c:v>13.14</c:v>
                </c:pt>
                <c:pt idx="446">
                  <c:v>13.34</c:v>
                </c:pt>
                <c:pt idx="447">
                  <c:v>13.84</c:v>
                </c:pt>
                <c:pt idx="448">
                  <c:v>14.66</c:v>
                </c:pt>
                <c:pt idx="449">
                  <c:v>15.8</c:v>
                </c:pt>
                <c:pt idx="450">
                  <c:v>15.02</c:v>
                </c:pt>
                <c:pt idx="451">
                  <c:v>14.84</c:v>
                </c:pt>
                <c:pt idx="452">
                  <c:v>14.72</c:v>
                </c:pt>
                <c:pt idx="453">
                  <c:v>14.66</c:v>
                </c:pt>
                <c:pt idx="454">
                  <c:v>15.2</c:v>
                </c:pt>
                <c:pt idx="455">
                  <c:v>14.88</c:v>
                </c:pt>
                <c:pt idx="456">
                  <c:v>15</c:v>
                </c:pt>
                <c:pt idx="457">
                  <c:v>14.64</c:v>
                </c:pt>
                <c:pt idx="458">
                  <c:v>14.8</c:v>
                </c:pt>
                <c:pt idx="459">
                  <c:v>14.8</c:v>
                </c:pt>
                <c:pt idx="460">
                  <c:v>14.9</c:v>
                </c:pt>
                <c:pt idx="461">
                  <c:v>15.38</c:v>
                </c:pt>
                <c:pt idx="462">
                  <c:v>15.34</c:v>
                </c:pt>
                <c:pt idx="463">
                  <c:v>15.34</c:v>
                </c:pt>
                <c:pt idx="464">
                  <c:v>14.82</c:v>
                </c:pt>
                <c:pt idx="465">
                  <c:v>15.12</c:v>
                </c:pt>
                <c:pt idx="466">
                  <c:v>15.48</c:v>
                </c:pt>
                <c:pt idx="467">
                  <c:v>15.6</c:v>
                </c:pt>
                <c:pt idx="468">
                  <c:v>15.72</c:v>
                </c:pt>
                <c:pt idx="469">
                  <c:v>15.62</c:v>
                </c:pt>
                <c:pt idx="470">
                  <c:v>16.799999</c:v>
                </c:pt>
                <c:pt idx="471">
                  <c:v>16.879999000000002</c:v>
                </c:pt>
                <c:pt idx="472">
                  <c:v>16.620000999999998</c:v>
                </c:pt>
                <c:pt idx="473">
                  <c:v>17.600000000000001</c:v>
                </c:pt>
                <c:pt idx="474">
                  <c:v>17.739999999999998</c:v>
                </c:pt>
                <c:pt idx="475">
                  <c:v>16.879999000000002</c:v>
                </c:pt>
                <c:pt idx="476">
                  <c:v>17.040001</c:v>
                </c:pt>
                <c:pt idx="477">
                  <c:v>16.579999999999998</c:v>
                </c:pt>
                <c:pt idx="478">
                  <c:v>15.86</c:v>
                </c:pt>
                <c:pt idx="479">
                  <c:v>15.96</c:v>
                </c:pt>
                <c:pt idx="480">
                  <c:v>16.219999000000001</c:v>
                </c:pt>
                <c:pt idx="481">
                  <c:v>16.34</c:v>
                </c:pt>
                <c:pt idx="482">
                  <c:v>16.16</c:v>
                </c:pt>
                <c:pt idx="483">
                  <c:v>16.34</c:v>
                </c:pt>
                <c:pt idx="484">
                  <c:v>15.92</c:v>
                </c:pt>
                <c:pt idx="485">
                  <c:v>15.16</c:v>
                </c:pt>
                <c:pt idx="486">
                  <c:v>14.86</c:v>
                </c:pt>
                <c:pt idx="487">
                  <c:v>14.96</c:v>
                </c:pt>
                <c:pt idx="488">
                  <c:v>14.92</c:v>
                </c:pt>
                <c:pt idx="489">
                  <c:v>15.24</c:v>
                </c:pt>
                <c:pt idx="490">
                  <c:v>15.22</c:v>
                </c:pt>
                <c:pt idx="491">
                  <c:v>15.16</c:v>
                </c:pt>
                <c:pt idx="492">
                  <c:v>15.1</c:v>
                </c:pt>
                <c:pt idx="493">
                  <c:v>15.18</c:v>
                </c:pt>
                <c:pt idx="494">
                  <c:v>15.12</c:v>
                </c:pt>
                <c:pt idx="495">
                  <c:v>14.72</c:v>
                </c:pt>
                <c:pt idx="496">
                  <c:v>14.82</c:v>
                </c:pt>
                <c:pt idx="497">
                  <c:v>14.18</c:v>
                </c:pt>
                <c:pt idx="498">
                  <c:v>14.06</c:v>
                </c:pt>
                <c:pt idx="499">
                  <c:v>14.88</c:v>
                </c:pt>
                <c:pt idx="500">
                  <c:v>14.56</c:v>
                </c:pt>
                <c:pt idx="501">
                  <c:v>14.56</c:v>
                </c:pt>
                <c:pt idx="502">
                  <c:v>14.8</c:v>
                </c:pt>
                <c:pt idx="503">
                  <c:v>14.3</c:v>
                </c:pt>
                <c:pt idx="504">
                  <c:v>14.56</c:v>
                </c:pt>
                <c:pt idx="505">
                  <c:v>14.44</c:v>
                </c:pt>
                <c:pt idx="506">
                  <c:v>14.38</c:v>
                </c:pt>
                <c:pt idx="507">
                  <c:v>14.62</c:v>
                </c:pt>
                <c:pt idx="508">
                  <c:v>14.9</c:v>
                </c:pt>
                <c:pt idx="509">
                  <c:v>14.98</c:v>
                </c:pt>
                <c:pt idx="510">
                  <c:v>15</c:v>
                </c:pt>
                <c:pt idx="511">
                  <c:v>14.82</c:v>
                </c:pt>
                <c:pt idx="512">
                  <c:v>15</c:v>
                </c:pt>
                <c:pt idx="513">
                  <c:v>15.88</c:v>
                </c:pt>
                <c:pt idx="514">
                  <c:v>15.76</c:v>
                </c:pt>
                <c:pt idx="515">
                  <c:v>16.219999000000001</c:v>
                </c:pt>
                <c:pt idx="516">
                  <c:v>16.5</c:v>
                </c:pt>
                <c:pt idx="517">
                  <c:v>16.200001</c:v>
                </c:pt>
                <c:pt idx="518">
                  <c:v>16.639999</c:v>
                </c:pt>
                <c:pt idx="519">
                  <c:v>16.399999999999999</c:v>
                </c:pt>
                <c:pt idx="520">
                  <c:v>16.219999000000001</c:v>
                </c:pt>
                <c:pt idx="521">
                  <c:v>15.88</c:v>
                </c:pt>
                <c:pt idx="522">
                  <c:v>15.92</c:v>
                </c:pt>
                <c:pt idx="523">
                  <c:v>15.92</c:v>
                </c:pt>
                <c:pt idx="524">
                  <c:v>16.139999</c:v>
                </c:pt>
                <c:pt idx="525">
                  <c:v>16.579999999999998</c:v>
                </c:pt>
                <c:pt idx="526">
                  <c:v>16.48</c:v>
                </c:pt>
                <c:pt idx="527">
                  <c:v>16.32</c:v>
                </c:pt>
                <c:pt idx="528">
                  <c:v>16.200001</c:v>
                </c:pt>
                <c:pt idx="529">
                  <c:v>16.32</c:v>
                </c:pt>
                <c:pt idx="530">
                  <c:v>17.079999999999998</c:v>
                </c:pt>
                <c:pt idx="531">
                  <c:v>17.899999999999999</c:v>
                </c:pt>
                <c:pt idx="532">
                  <c:v>18.059999000000001</c:v>
                </c:pt>
                <c:pt idx="533">
                  <c:v>18.02</c:v>
                </c:pt>
                <c:pt idx="534">
                  <c:v>18</c:v>
                </c:pt>
                <c:pt idx="535">
                  <c:v>17.98</c:v>
                </c:pt>
                <c:pt idx="536">
                  <c:v>17.799999</c:v>
                </c:pt>
                <c:pt idx="537">
                  <c:v>17.879999000000002</c:v>
                </c:pt>
                <c:pt idx="538">
                  <c:v>17.700001</c:v>
                </c:pt>
                <c:pt idx="539">
                  <c:v>17.379999000000002</c:v>
                </c:pt>
                <c:pt idx="540">
                  <c:v>17.760000000000002</c:v>
                </c:pt>
                <c:pt idx="541">
                  <c:v>17.559999000000001</c:v>
                </c:pt>
                <c:pt idx="542">
                  <c:v>17.799999</c:v>
                </c:pt>
                <c:pt idx="543">
                  <c:v>17.559999000000001</c:v>
                </c:pt>
                <c:pt idx="544">
                  <c:v>17.540001</c:v>
                </c:pt>
                <c:pt idx="545">
                  <c:v>17.639999</c:v>
                </c:pt>
                <c:pt idx="546">
                  <c:v>17.379999000000002</c:v>
                </c:pt>
                <c:pt idx="547">
                  <c:v>17.200001</c:v>
                </c:pt>
                <c:pt idx="548">
                  <c:v>17.139999</c:v>
                </c:pt>
                <c:pt idx="549">
                  <c:v>16.700001</c:v>
                </c:pt>
                <c:pt idx="550">
                  <c:v>16.739999999999998</c:v>
                </c:pt>
                <c:pt idx="551">
                  <c:v>16.700001</c:v>
                </c:pt>
                <c:pt idx="552">
                  <c:v>16.799999</c:v>
                </c:pt>
                <c:pt idx="553">
                  <c:v>16.48</c:v>
                </c:pt>
                <c:pt idx="554">
                  <c:v>16.780000999999999</c:v>
                </c:pt>
                <c:pt idx="555">
                  <c:v>17.719999000000001</c:v>
                </c:pt>
                <c:pt idx="556">
                  <c:v>17.68</c:v>
                </c:pt>
                <c:pt idx="557">
                  <c:v>17.739999999999998</c:v>
                </c:pt>
                <c:pt idx="558">
                  <c:v>17.959999</c:v>
                </c:pt>
                <c:pt idx="559">
                  <c:v>18</c:v>
                </c:pt>
                <c:pt idx="560">
                  <c:v>18.18</c:v>
                </c:pt>
                <c:pt idx="561">
                  <c:v>18.18</c:v>
                </c:pt>
                <c:pt idx="562">
                  <c:v>17.98</c:v>
                </c:pt>
                <c:pt idx="563">
                  <c:v>17.98</c:v>
                </c:pt>
                <c:pt idx="564">
                  <c:v>17.84</c:v>
                </c:pt>
                <c:pt idx="565">
                  <c:v>16.760000000000002</c:v>
                </c:pt>
                <c:pt idx="566">
                  <c:v>16.579999999999998</c:v>
                </c:pt>
                <c:pt idx="567">
                  <c:v>16.260000000000002</c:v>
                </c:pt>
                <c:pt idx="568">
                  <c:v>14.74</c:v>
                </c:pt>
                <c:pt idx="569">
                  <c:v>15.12</c:v>
                </c:pt>
                <c:pt idx="570">
                  <c:v>15.52</c:v>
                </c:pt>
                <c:pt idx="571">
                  <c:v>15.52</c:v>
                </c:pt>
                <c:pt idx="572">
                  <c:v>15.5</c:v>
                </c:pt>
                <c:pt idx="573">
                  <c:v>15.62</c:v>
                </c:pt>
                <c:pt idx="574">
                  <c:v>16.399999999999999</c:v>
                </c:pt>
                <c:pt idx="575">
                  <c:v>16.700001</c:v>
                </c:pt>
                <c:pt idx="576">
                  <c:v>16.440000999999999</c:v>
                </c:pt>
                <c:pt idx="577">
                  <c:v>16.100000000000001</c:v>
                </c:pt>
                <c:pt idx="578">
                  <c:v>15.5</c:v>
                </c:pt>
                <c:pt idx="579">
                  <c:v>15.42</c:v>
                </c:pt>
                <c:pt idx="580">
                  <c:v>15.2</c:v>
                </c:pt>
                <c:pt idx="581">
                  <c:v>14.96</c:v>
                </c:pt>
                <c:pt idx="582">
                  <c:v>14.98</c:v>
                </c:pt>
                <c:pt idx="583">
                  <c:v>15.48</c:v>
                </c:pt>
                <c:pt idx="584">
                  <c:v>15.36</c:v>
                </c:pt>
                <c:pt idx="585">
                  <c:v>15.86</c:v>
                </c:pt>
                <c:pt idx="586">
                  <c:v>16.260000000000002</c:v>
                </c:pt>
                <c:pt idx="587">
                  <c:v>15.64</c:v>
                </c:pt>
                <c:pt idx="588">
                  <c:v>15.2</c:v>
                </c:pt>
                <c:pt idx="589">
                  <c:v>15.14</c:v>
                </c:pt>
                <c:pt idx="590">
                  <c:v>15.1</c:v>
                </c:pt>
                <c:pt idx="591">
                  <c:v>15.06</c:v>
                </c:pt>
                <c:pt idx="592">
                  <c:v>14.98</c:v>
                </c:pt>
                <c:pt idx="593">
                  <c:v>14.78</c:v>
                </c:pt>
                <c:pt idx="594">
                  <c:v>14.64</c:v>
                </c:pt>
                <c:pt idx="595">
                  <c:v>14.7</c:v>
                </c:pt>
                <c:pt idx="596">
                  <c:v>15.22</c:v>
                </c:pt>
                <c:pt idx="597">
                  <c:v>15.22</c:v>
                </c:pt>
                <c:pt idx="598">
                  <c:v>14.9</c:v>
                </c:pt>
                <c:pt idx="599">
                  <c:v>14.56</c:v>
                </c:pt>
                <c:pt idx="600">
                  <c:v>14.12</c:v>
                </c:pt>
                <c:pt idx="601">
                  <c:v>14.1</c:v>
                </c:pt>
                <c:pt idx="602">
                  <c:v>14.18</c:v>
                </c:pt>
                <c:pt idx="603">
                  <c:v>14.26</c:v>
                </c:pt>
                <c:pt idx="604">
                  <c:v>14.04</c:v>
                </c:pt>
                <c:pt idx="605">
                  <c:v>14</c:v>
                </c:pt>
                <c:pt idx="606">
                  <c:v>14.7</c:v>
                </c:pt>
                <c:pt idx="607">
                  <c:v>14.42</c:v>
                </c:pt>
                <c:pt idx="608">
                  <c:v>14.26</c:v>
                </c:pt>
                <c:pt idx="609">
                  <c:v>14.86</c:v>
                </c:pt>
                <c:pt idx="610">
                  <c:v>15.42</c:v>
                </c:pt>
                <c:pt idx="611">
                  <c:v>15.86</c:v>
                </c:pt>
                <c:pt idx="612">
                  <c:v>15.68</c:v>
                </c:pt>
                <c:pt idx="613">
                  <c:v>15.62</c:v>
                </c:pt>
                <c:pt idx="614">
                  <c:v>15.38</c:v>
                </c:pt>
                <c:pt idx="615">
                  <c:v>15.42</c:v>
                </c:pt>
                <c:pt idx="616">
                  <c:v>15.26</c:v>
                </c:pt>
                <c:pt idx="617">
                  <c:v>15.26</c:v>
                </c:pt>
                <c:pt idx="618">
                  <c:v>15.78</c:v>
                </c:pt>
                <c:pt idx="619">
                  <c:v>16.200001</c:v>
                </c:pt>
                <c:pt idx="620">
                  <c:v>16.18</c:v>
                </c:pt>
                <c:pt idx="621">
                  <c:v>16.200001</c:v>
                </c:pt>
                <c:pt idx="622">
                  <c:v>16</c:v>
                </c:pt>
                <c:pt idx="623">
                  <c:v>16.48</c:v>
                </c:pt>
                <c:pt idx="624">
                  <c:v>16.559999000000001</c:v>
                </c:pt>
                <c:pt idx="625">
                  <c:v>16.48</c:v>
                </c:pt>
                <c:pt idx="626">
                  <c:v>16.459999</c:v>
                </c:pt>
                <c:pt idx="627">
                  <c:v>16.600000000000001</c:v>
                </c:pt>
                <c:pt idx="628">
                  <c:v>16.579999999999998</c:v>
                </c:pt>
                <c:pt idx="629">
                  <c:v>17.040001</c:v>
                </c:pt>
                <c:pt idx="630">
                  <c:v>16.34</c:v>
                </c:pt>
                <c:pt idx="631">
                  <c:v>16.860001</c:v>
                </c:pt>
                <c:pt idx="632">
                  <c:v>16.920000000000002</c:v>
                </c:pt>
                <c:pt idx="633">
                  <c:v>17.059999000000001</c:v>
                </c:pt>
                <c:pt idx="634">
                  <c:v>17.219999000000001</c:v>
                </c:pt>
                <c:pt idx="635">
                  <c:v>17.040001</c:v>
                </c:pt>
                <c:pt idx="636">
                  <c:v>17.120000999999998</c:v>
                </c:pt>
                <c:pt idx="637">
                  <c:v>16.98</c:v>
                </c:pt>
                <c:pt idx="638">
                  <c:v>17</c:v>
                </c:pt>
                <c:pt idx="639">
                  <c:v>17.280000999999999</c:v>
                </c:pt>
                <c:pt idx="640">
                  <c:v>17.100000000000001</c:v>
                </c:pt>
                <c:pt idx="641">
                  <c:v>17.540001</c:v>
                </c:pt>
                <c:pt idx="642">
                  <c:v>17.48</c:v>
                </c:pt>
                <c:pt idx="643">
                  <c:v>17.32</c:v>
                </c:pt>
                <c:pt idx="644">
                  <c:v>17.299999</c:v>
                </c:pt>
                <c:pt idx="645">
                  <c:v>17.200001</c:v>
                </c:pt>
                <c:pt idx="646">
                  <c:v>17.120000999999998</c:v>
                </c:pt>
                <c:pt idx="647">
                  <c:v>16.959999</c:v>
                </c:pt>
                <c:pt idx="648">
                  <c:v>16.5</c:v>
                </c:pt>
                <c:pt idx="649">
                  <c:v>16.98</c:v>
                </c:pt>
                <c:pt idx="650">
                  <c:v>16.879999000000002</c:v>
                </c:pt>
                <c:pt idx="651">
                  <c:v>16.799999</c:v>
                </c:pt>
                <c:pt idx="652">
                  <c:v>16.739999999999998</c:v>
                </c:pt>
                <c:pt idx="653">
                  <c:v>17.02</c:v>
                </c:pt>
                <c:pt idx="654">
                  <c:v>17.299999</c:v>
                </c:pt>
                <c:pt idx="655">
                  <c:v>17.32</c:v>
                </c:pt>
                <c:pt idx="656">
                  <c:v>16.899999999999999</c:v>
                </c:pt>
                <c:pt idx="657">
                  <c:v>16.68</c:v>
                </c:pt>
                <c:pt idx="658">
                  <c:v>16.299999</c:v>
                </c:pt>
                <c:pt idx="659">
                  <c:v>16.219999000000001</c:v>
                </c:pt>
                <c:pt idx="660">
                  <c:v>16.260000000000002</c:v>
                </c:pt>
                <c:pt idx="661">
                  <c:v>16.52</c:v>
                </c:pt>
                <c:pt idx="662">
                  <c:v>16.639999</c:v>
                </c:pt>
                <c:pt idx="663">
                  <c:v>18.700001</c:v>
                </c:pt>
                <c:pt idx="664">
                  <c:v>19.18</c:v>
                </c:pt>
                <c:pt idx="665">
                  <c:v>19.139999</c:v>
                </c:pt>
                <c:pt idx="666">
                  <c:v>19.139999</c:v>
                </c:pt>
                <c:pt idx="667">
                  <c:v>19.879999000000002</c:v>
                </c:pt>
                <c:pt idx="668">
                  <c:v>19.760000000000002</c:v>
                </c:pt>
                <c:pt idx="669">
                  <c:v>20.299999</c:v>
                </c:pt>
                <c:pt idx="670">
                  <c:v>21.5</c:v>
                </c:pt>
                <c:pt idx="671">
                  <c:v>22.15</c:v>
                </c:pt>
                <c:pt idx="672">
                  <c:v>22.4</c:v>
                </c:pt>
                <c:pt idx="673">
                  <c:v>22.75</c:v>
                </c:pt>
                <c:pt idx="674">
                  <c:v>23.15</c:v>
                </c:pt>
                <c:pt idx="675">
                  <c:v>22</c:v>
                </c:pt>
                <c:pt idx="676">
                  <c:v>22.75</c:v>
                </c:pt>
                <c:pt idx="677">
                  <c:v>22.75</c:v>
                </c:pt>
                <c:pt idx="678">
                  <c:v>23.799999</c:v>
                </c:pt>
                <c:pt idx="679">
                  <c:v>25.5</c:v>
                </c:pt>
                <c:pt idx="680">
                  <c:v>25.9</c:v>
                </c:pt>
                <c:pt idx="681">
                  <c:v>25.950001</c:v>
                </c:pt>
                <c:pt idx="682">
                  <c:v>25.799999</c:v>
                </c:pt>
                <c:pt idx="683">
                  <c:v>26.35</c:v>
                </c:pt>
                <c:pt idx="684">
                  <c:v>26.700001</c:v>
                </c:pt>
                <c:pt idx="685">
                  <c:v>26.85</c:v>
                </c:pt>
                <c:pt idx="686">
                  <c:v>27.15</c:v>
                </c:pt>
                <c:pt idx="687">
                  <c:v>25.799999</c:v>
                </c:pt>
                <c:pt idx="688">
                  <c:v>26.450001</c:v>
                </c:pt>
                <c:pt idx="689">
                  <c:v>25.450001</c:v>
                </c:pt>
                <c:pt idx="690">
                  <c:v>26.9</c:v>
                </c:pt>
                <c:pt idx="691">
                  <c:v>29.75</c:v>
                </c:pt>
                <c:pt idx="692">
                  <c:v>29.299999</c:v>
                </c:pt>
                <c:pt idx="693">
                  <c:v>29.799999</c:v>
                </c:pt>
                <c:pt idx="694">
                  <c:v>29.799999</c:v>
                </c:pt>
                <c:pt idx="695">
                  <c:v>29.65</c:v>
                </c:pt>
                <c:pt idx="696">
                  <c:v>29.799999</c:v>
                </c:pt>
                <c:pt idx="697">
                  <c:v>30.6</c:v>
                </c:pt>
                <c:pt idx="698">
                  <c:v>31.5</c:v>
                </c:pt>
                <c:pt idx="699">
                  <c:v>30.200001</c:v>
                </c:pt>
                <c:pt idx="700">
                  <c:v>30.700001</c:v>
                </c:pt>
                <c:pt idx="701">
                  <c:v>30.6</c:v>
                </c:pt>
                <c:pt idx="702">
                  <c:v>30.549999</c:v>
                </c:pt>
                <c:pt idx="703">
                  <c:v>29</c:v>
                </c:pt>
                <c:pt idx="704">
                  <c:v>29.1</c:v>
                </c:pt>
                <c:pt idx="705">
                  <c:v>26.85</c:v>
                </c:pt>
                <c:pt idx="706">
                  <c:v>29</c:v>
                </c:pt>
                <c:pt idx="707">
                  <c:v>27.549999</c:v>
                </c:pt>
                <c:pt idx="708">
                  <c:v>26.799999</c:v>
                </c:pt>
                <c:pt idx="709">
                  <c:v>27.799999</c:v>
                </c:pt>
                <c:pt idx="710">
                  <c:v>28</c:v>
                </c:pt>
                <c:pt idx="711">
                  <c:v>26.75</c:v>
                </c:pt>
                <c:pt idx="712">
                  <c:v>27.200001</c:v>
                </c:pt>
                <c:pt idx="713">
                  <c:v>29.049999</c:v>
                </c:pt>
                <c:pt idx="714">
                  <c:v>28.9</c:v>
                </c:pt>
                <c:pt idx="715">
                  <c:v>28.25</c:v>
                </c:pt>
                <c:pt idx="716">
                  <c:v>28.799999</c:v>
                </c:pt>
                <c:pt idx="717">
                  <c:v>30.15</c:v>
                </c:pt>
                <c:pt idx="718">
                  <c:v>31.85</c:v>
                </c:pt>
                <c:pt idx="719">
                  <c:v>31.5</c:v>
                </c:pt>
                <c:pt idx="720">
                  <c:v>31.6</c:v>
                </c:pt>
                <c:pt idx="721">
                  <c:v>33.650002000000001</c:v>
                </c:pt>
                <c:pt idx="722">
                  <c:v>34.400002000000001</c:v>
                </c:pt>
                <c:pt idx="723">
                  <c:v>33.700001</c:v>
                </c:pt>
                <c:pt idx="724">
                  <c:v>32.049999</c:v>
                </c:pt>
                <c:pt idx="725">
                  <c:v>35.299999</c:v>
                </c:pt>
                <c:pt idx="726">
                  <c:v>37.349997999999999</c:v>
                </c:pt>
                <c:pt idx="727">
                  <c:v>38.799999</c:v>
                </c:pt>
                <c:pt idx="728">
                  <c:v>41.299999</c:v>
                </c:pt>
                <c:pt idx="729">
                  <c:v>39.650002000000001</c:v>
                </c:pt>
                <c:pt idx="730">
                  <c:v>37.5</c:v>
                </c:pt>
                <c:pt idx="731">
                  <c:v>37</c:v>
                </c:pt>
                <c:pt idx="732">
                  <c:v>34.950001</c:v>
                </c:pt>
                <c:pt idx="733">
                  <c:v>35.799999</c:v>
                </c:pt>
                <c:pt idx="734">
                  <c:v>38.599997999999999</c:v>
                </c:pt>
                <c:pt idx="735">
                  <c:v>37</c:v>
                </c:pt>
                <c:pt idx="736">
                  <c:v>37.75</c:v>
                </c:pt>
                <c:pt idx="737">
                  <c:v>39.200001</c:v>
                </c:pt>
                <c:pt idx="738">
                  <c:v>37.599997999999999</c:v>
                </c:pt>
                <c:pt idx="739">
                  <c:v>34.25</c:v>
                </c:pt>
                <c:pt idx="740">
                  <c:v>34.75</c:v>
                </c:pt>
                <c:pt idx="741">
                  <c:v>37.200001</c:v>
                </c:pt>
                <c:pt idx="742">
                  <c:v>37.400002000000001</c:v>
                </c:pt>
                <c:pt idx="743">
                  <c:v>35.900002000000001</c:v>
                </c:pt>
                <c:pt idx="744">
                  <c:v>36.349997999999999</c:v>
                </c:pt>
                <c:pt idx="745">
                  <c:v>36.5</c:v>
                </c:pt>
                <c:pt idx="746">
                  <c:v>35.299999</c:v>
                </c:pt>
                <c:pt idx="747">
                  <c:v>32.950001</c:v>
                </c:pt>
                <c:pt idx="748">
                  <c:v>33.900002000000001</c:v>
                </c:pt>
                <c:pt idx="749">
                  <c:v>33.400002000000001</c:v>
                </c:pt>
                <c:pt idx="750">
                  <c:v>35.400002000000001</c:v>
                </c:pt>
                <c:pt idx="751">
                  <c:v>35.200001</c:v>
                </c:pt>
                <c:pt idx="752">
                  <c:v>35.5</c:v>
                </c:pt>
                <c:pt idx="753">
                  <c:v>35.400002000000001</c:v>
                </c:pt>
                <c:pt idx="754">
                  <c:v>35.900002000000001</c:v>
                </c:pt>
                <c:pt idx="755">
                  <c:v>37.450001</c:v>
                </c:pt>
                <c:pt idx="756">
                  <c:v>38.650002000000001</c:v>
                </c:pt>
                <c:pt idx="757">
                  <c:v>38.799999</c:v>
                </c:pt>
                <c:pt idx="758">
                  <c:v>37.849997999999999</c:v>
                </c:pt>
                <c:pt idx="759">
                  <c:v>38.25</c:v>
                </c:pt>
                <c:pt idx="760">
                  <c:v>37.900002000000001</c:v>
                </c:pt>
                <c:pt idx="761">
                  <c:v>37.599997999999999</c:v>
                </c:pt>
                <c:pt idx="762">
                  <c:v>36.950001</c:v>
                </c:pt>
                <c:pt idx="763">
                  <c:v>36.950001</c:v>
                </c:pt>
                <c:pt idx="764">
                  <c:v>35.549999</c:v>
                </c:pt>
                <c:pt idx="765">
                  <c:v>37.400002000000001</c:v>
                </c:pt>
                <c:pt idx="766">
                  <c:v>36.450001</c:v>
                </c:pt>
                <c:pt idx="767">
                  <c:v>35.599997999999999</c:v>
                </c:pt>
                <c:pt idx="768">
                  <c:v>36.099997999999999</c:v>
                </c:pt>
                <c:pt idx="769">
                  <c:v>38.799999</c:v>
                </c:pt>
                <c:pt idx="770">
                  <c:v>38.599997999999999</c:v>
                </c:pt>
                <c:pt idx="771">
                  <c:v>37.799999</c:v>
                </c:pt>
                <c:pt idx="772">
                  <c:v>37.150002000000001</c:v>
                </c:pt>
                <c:pt idx="773">
                  <c:v>38.900002000000001</c:v>
                </c:pt>
                <c:pt idx="774">
                  <c:v>36.599997999999999</c:v>
                </c:pt>
                <c:pt idx="775">
                  <c:v>35.799999</c:v>
                </c:pt>
                <c:pt idx="776">
                  <c:v>36.299999</c:v>
                </c:pt>
                <c:pt idx="777">
                  <c:v>35</c:v>
                </c:pt>
                <c:pt idx="778">
                  <c:v>35.099997999999999</c:v>
                </c:pt>
                <c:pt idx="779">
                  <c:v>34.349997999999999</c:v>
                </c:pt>
                <c:pt idx="780">
                  <c:v>29.799999</c:v>
                </c:pt>
                <c:pt idx="781">
                  <c:v>29.35</c:v>
                </c:pt>
                <c:pt idx="782">
                  <c:v>30.4</c:v>
                </c:pt>
                <c:pt idx="783">
                  <c:v>27.65</c:v>
                </c:pt>
                <c:pt idx="784">
                  <c:v>30</c:v>
                </c:pt>
                <c:pt idx="785">
                  <c:v>30.85</c:v>
                </c:pt>
                <c:pt idx="786">
                  <c:v>31.5</c:v>
                </c:pt>
                <c:pt idx="787">
                  <c:v>32.5</c:v>
                </c:pt>
                <c:pt idx="788">
                  <c:v>31.9</c:v>
                </c:pt>
                <c:pt idx="789">
                  <c:v>32.400002000000001</c:v>
                </c:pt>
                <c:pt idx="790">
                  <c:v>31.6</c:v>
                </c:pt>
                <c:pt idx="791">
                  <c:v>32.5</c:v>
                </c:pt>
                <c:pt idx="792">
                  <c:v>34.349997999999999</c:v>
                </c:pt>
                <c:pt idx="793">
                  <c:v>33.400002000000001</c:v>
                </c:pt>
                <c:pt idx="794">
                  <c:v>34.099997999999999</c:v>
                </c:pt>
                <c:pt idx="795">
                  <c:v>34.200001</c:v>
                </c:pt>
                <c:pt idx="796">
                  <c:v>32.349997999999999</c:v>
                </c:pt>
                <c:pt idx="797">
                  <c:v>30.5</c:v>
                </c:pt>
                <c:pt idx="798">
                  <c:v>32.349997999999999</c:v>
                </c:pt>
                <c:pt idx="799">
                  <c:v>33.799999</c:v>
                </c:pt>
                <c:pt idx="800">
                  <c:v>33.599997999999999</c:v>
                </c:pt>
                <c:pt idx="801">
                  <c:v>35.150002000000001</c:v>
                </c:pt>
                <c:pt idx="802">
                  <c:v>37.799999</c:v>
                </c:pt>
                <c:pt idx="803">
                  <c:v>38</c:v>
                </c:pt>
                <c:pt idx="804">
                  <c:v>39</c:v>
                </c:pt>
                <c:pt idx="805">
                  <c:v>40</c:v>
                </c:pt>
                <c:pt idx="806">
                  <c:v>41.200001</c:v>
                </c:pt>
                <c:pt idx="807">
                  <c:v>41.150002000000001</c:v>
                </c:pt>
                <c:pt idx="808">
                  <c:v>39.700001</c:v>
                </c:pt>
                <c:pt idx="809">
                  <c:v>38.450001</c:v>
                </c:pt>
                <c:pt idx="810">
                  <c:v>37.849997999999999</c:v>
                </c:pt>
                <c:pt idx="811">
                  <c:v>36.75</c:v>
                </c:pt>
                <c:pt idx="812">
                  <c:v>38</c:v>
                </c:pt>
                <c:pt idx="813">
                  <c:v>38.849997999999999</c:v>
                </c:pt>
                <c:pt idx="814">
                  <c:v>36.599997999999999</c:v>
                </c:pt>
                <c:pt idx="815">
                  <c:v>36.299999</c:v>
                </c:pt>
                <c:pt idx="816">
                  <c:v>36.650002000000001</c:v>
                </c:pt>
                <c:pt idx="817">
                  <c:v>38.5</c:v>
                </c:pt>
                <c:pt idx="818">
                  <c:v>39.700001</c:v>
                </c:pt>
                <c:pt idx="819">
                  <c:v>39.900002000000001</c:v>
                </c:pt>
                <c:pt idx="820">
                  <c:v>38.5</c:v>
                </c:pt>
                <c:pt idx="821">
                  <c:v>39.650002000000001</c:v>
                </c:pt>
                <c:pt idx="822">
                  <c:v>38.450001</c:v>
                </c:pt>
                <c:pt idx="823">
                  <c:v>37.799999</c:v>
                </c:pt>
                <c:pt idx="824">
                  <c:v>36.849997999999999</c:v>
                </c:pt>
                <c:pt idx="825">
                  <c:v>35.75</c:v>
                </c:pt>
                <c:pt idx="826">
                  <c:v>32.099997999999999</c:v>
                </c:pt>
                <c:pt idx="827">
                  <c:v>34.25</c:v>
                </c:pt>
                <c:pt idx="828">
                  <c:v>32.299999</c:v>
                </c:pt>
                <c:pt idx="829">
                  <c:v>32</c:v>
                </c:pt>
                <c:pt idx="830">
                  <c:v>33.5</c:v>
                </c:pt>
                <c:pt idx="831">
                  <c:v>33</c:v>
                </c:pt>
                <c:pt idx="832">
                  <c:v>31</c:v>
                </c:pt>
                <c:pt idx="833">
                  <c:v>31.9</c:v>
                </c:pt>
                <c:pt idx="834">
                  <c:v>33.75</c:v>
                </c:pt>
                <c:pt idx="835">
                  <c:v>35</c:v>
                </c:pt>
                <c:pt idx="836">
                  <c:v>35.900002000000001</c:v>
                </c:pt>
                <c:pt idx="837">
                  <c:v>33.599997999999999</c:v>
                </c:pt>
                <c:pt idx="838">
                  <c:v>32.599997999999999</c:v>
                </c:pt>
                <c:pt idx="839">
                  <c:v>33.25</c:v>
                </c:pt>
                <c:pt idx="840">
                  <c:v>33.5</c:v>
                </c:pt>
                <c:pt idx="841">
                  <c:v>34</c:v>
                </c:pt>
                <c:pt idx="842">
                  <c:v>33.799999</c:v>
                </c:pt>
                <c:pt idx="843">
                  <c:v>35.150002000000001</c:v>
                </c:pt>
                <c:pt idx="844">
                  <c:v>34.049999</c:v>
                </c:pt>
                <c:pt idx="845">
                  <c:v>34.349997999999999</c:v>
                </c:pt>
                <c:pt idx="846">
                  <c:v>34</c:v>
                </c:pt>
                <c:pt idx="847">
                  <c:v>33.900002000000001</c:v>
                </c:pt>
                <c:pt idx="848">
                  <c:v>34</c:v>
                </c:pt>
                <c:pt idx="849">
                  <c:v>33.599997999999999</c:v>
                </c:pt>
                <c:pt idx="850">
                  <c:v>33.900002000000001</c:v>
                </c:pt>
                <c:pt idx="851">
                  <c:v>33.849997999999999</c:v>
                </c:pt>
                <c:pt idx="852">
                  <c:v>34.200001</c:v>
                </c:pt>
                <c:pt idx="853">
                  <c:v>33.349997999999999</c:v>
                </c:pt>
                <c:pt idx="854">
                  <c:v>32.549999</c:v>
                </c:pt>
                <c:pt idx="855">
                  <c:v>32.299999</c:v>
                </c:pt>
                <c:pt idx="856">
                  <c:v>33.950001</c:v>
                </c:pt>
                <c:pt idx="857">
                  <c:v>34</c:v>
                </c:pt>
                <c:pt idx="858">
                  <c:v>34.299999</c:v>
                </c:pt>
                <c:pt idx="859">
                  <c:v>36.5</c:v>
                </c:pt>
                <c:pt idx="860">
                  <c:v>36.099997999999999</c:v>
                </c:pt>
                <c:pt idx="861">
                  <c:v>35.400002000000001</c:v>
                </c:pt>
                <c:pt idx="862">
                  <c:v>35.25</c:v>
                </c:pt>
                <c:pt idx="863">
                  <c:v>34.5</c:v>
                </c:pt>
                <c:pt idx="864">
                  <c:v>33.400002000000001</c:v>
                </c:pt>
                <c:pt idx="865">
                  <c:v>34.049999</c:v>
                </c:pt>
                <c:pt idx="866">
                  <c:v>33.650002000000001</c:v>
                </c:pt>
                <c:pt idx="867">
                  <c:v>31</c:v>
                </c:pt>
                <c:pt idx="868">
                  <c:v>31.049999</c:v>
                </c:pt>
                <c:pt idx="869">
                  <c:v>30.5</c:v>
                </c:pt>
                <c:pt idx="870">
                  <c:v>30.75</c:v>
                </c:pt>
                <c:pt idx="871">
                  <c:v>31.35</c:v>
                </c:pt>
                <c:pt idx="872">
                  <c:v>31.549999</c:v>
                </c:pt>
                <c:pt idx="873">
                  <c:v>30.700001</c:v>
                </c:pt>
                <c:pt idx="874">
                  <c:v>31.4</c:v>
                </c:pt>
                <c:pt idx="875">
                  <c:v>31.799999</c:v>
                </c:pt>
                <c:pt idx="876">
                  <c:v>32.5</c:v>
                </c:pt>
                <c:pt idx="877">
                  <c:v>32.599997999999999</c:v>
                </c:pt>
                <c:pt idx="878">
                  <c:v>30.5</c:v>
                </c:pt>
                <c:pt idx="879">
                  <c:v>29.15</c:v>
                </c:pt>
                <c:pt idx="880">
                  <c:v>29.200001</c:v>
                </c:pt>
                <c:pt idx="881">
                  <c:v>30.4</c:v>
                </c:pt>
                <c:pt idx="882">
                  <c:v>29.25</c:v>
                </c:pt>
                <c:pt idx="883">
                  <c:v>32</c:v>
                </c:pt>
                <c:pt idx="884">
                  <c:v>32.599997999999999</c:v>
                </c:pt>
                <c:pt idx="885">
                  <c:v>32.5</c:v>
                </c:pt>
                <c:pt idx="886">
                  <c:v>33</c:v>
                </c:pt>
                <c:pt idx="887">
                  <c:v>33.75</c:v>
                </c:pt>
                <c:pt idx="888">
                  <c:v>34.299999</c:v>
                </c:pt>
                <c:pt idx="889">
                  <c:v>33.5</c:v>
                </c:pt>
                <c:pt idx="890">
                  <c:v>32.900002000000001</c:v>
                </c:pt>
                <c:pt idx="891">
                  <c:v>33.200001</c:v>
                </c:pt>
                <c:pt idx="892">
                  <c:v>33.650002000000001</c:v>
                </c:pt>
                <c:pt idx="893">
                  <c:v>33</c:v>
                </c:pt>
                <c:pt idx="894">
                  <c:v>33.599997999999999</c:v>
                </c:pt>
                <c:pt idx="895">
                  <c:v>32.599997999999999</c:v>
                </c:pt>
                <c:pt idx="896">
                  <c:v>30.25</c:v>
                </c:pt>
                <c:pt idx="897">
                  <c:v>30.25</c:v>
                </c:pt>
                <c:pt idx="898">
                  <c:v>29.25</c:v>
                </c:pt>
                <c:pt idx="899">
                  <c:v>27.65</c:v>
                </c:pt>
                <c:pt idx="900">
                  <c:v>25.9</c:v>
                </c:pt>
                <c:pt idx="901">
                  <c:v>27.25</c:v>
                </c:pt>
                <c:pt idx="902">
                  <c:v>26.65</c:v>
                </c:pt>
                <c:pt idx="903">
                  <c:v>27.6</c:v>
                </c:pt>
                <c:pt idx="904">
                  <c:v>28.65</c:v>
                </c:pt>
                <c:pt idx="905">
                  <c:v>28.200001</c:v>
                </c:pt>
                <c:pt idx="906">
                  <c:v>26.65</c:v>
                </c:pt>
                <c:pt idx="907">
                  <c:v>25.200001</c:v>
                </c:pt>
                <c:pt idx="908">
                  <c:v>24.35</c:v>
                </c:pt>
                <c:pt idx="909">
                  <c:v>24.799999</c:v>
                </c:pt>
                <c:pt idx="910">
                  <c:v>26</c:v>
                </c:pt>
                <c:pt idx="911">
                  <c:v>27.5</c:v>
                </c:pt>
                <c:pt idx="912">
                  <c:v>26.65</c:v>
                </c:pt>
                <c:pt idx="913">
                  <c:v>27.25</c:v>
                </c:pt>
                <c:pt idx="914">
                  <c:v>27.200001</c:v>
                </c:pt>
                <c:pt idx="915">
                  <c:v>29.4</c:v>
                </c:pt>
                <c:pt idx="916">
                  <c:v>28.549999</c:v>
                </c:pt>
                <c:pt idx="917">
                  <c:v>27.950001</c:v>
                </c:pt>
                <c:pt idx="918">
                  <c:v>27.25</c:v>
                </c:pt>
                <c:pt idx="919">
                  <c:v>26.65</c:v>
                </c:pt>
                <c:pt idx="920">
                  <c:v>26.549999</c:v>
                </c:pt>
                <c:pt idx="921">
                  <c:v>27.9</c:v>
                </c:pt>
                <c:pt idx="922">
                  <c:v>26.799999</c:v>
                </c:pt>
                <c:pt idx="923">
                  <c:v>26.65</c:v>
                </c:pt>
                <c:pt idx="924">
                  <c:v>26.450001</c:v>
                </c:pt>
                <c:pt idx="925">
                  <c:v>25.15</c:v>
                </c:pt>
                <c:pt idx="926">
                  <c:v>25</c:v>
                </c:pt>
                <c:pt idx="927">
                  <c:v>24</c:v>
                </c:pt>
                <c:pt idx="928">
                  <c:v>24.700001</c:v>
                </c:pt>
                <c:pt idx="929">
                  <c:v>25.15</c:v>
                </c:pt>
                <c:pt idx="930">
                  <c:v>24.25</c:v>
                </c:pt>
                <c:pt idx="931">
                  <c:v>23.950001</c:v>
                </c:pt>
                <c:pt idx="932">
                  <c:v>25.049999</c:v>
                </c:pt>
                <c:pt idx="933">
                  <c:v>24.75</c:v>
                </c:pt>
                <c:pt idx="934">
                  <c:v>26</c:v>
                </c:pt>
                <c:pt idx="935">
                  <c:v>24.799999</c:v>
                </c:pt>
                <c:pt idx="936">
                  <c:v>25.15</c:v>
                </c:pt>
                <c:pt idx="937">
                  <c:v>24.799999</c:v>
                </c:pt>
                <c:pt idx="938">
                  <c:v>24.35</c:v>
                </c:pt>
                <c:pt idx="939">
                  <c:v>23.299999</c:v>
                </c:pt>
                <c:pt idx="940">
                  <c:v>23.700001</c:v>
                </c:pt>
                <c:pt idx="941">
                  <c:v>22.799999</c:v>
                </c:pt>
                <c:pt idx="942">
                  <c:v>22.75</c:v>
                </c:pt>
                <c:pt idx="943">
                  <c:v>21.6</c:v>
                </c:pt>
                <c:pt idx="944">
                  <c:v>21.450001</c:v>
                </c:pt>
                <c:pt idx="945">
                  <c:v>21.4</c:v>
                </c:pt>
                <c:pt idx="946">
                  <c:v>20.200001</c:v>
                </c:pt>
                <c:pt idx="947">
                  <c:v>20.399999999999999</c:v>
                </c:pt>
                <c:pt idx="948">
                  <c:v>20.149999999999999</c:v>
                </c:pt>
                <c:pt idx="949">
                  <c:v>20.200001</c:v>
                </c:pt>
                <c:pt idx="950">
                  <c:v>20.200001</c:v>
                </c:pt>
                <c:pt idx="951">
                  <c:v>20.799999</c:v>
                </c:pt>
                <c:pt idx="952">
                  <c:v>22.299999</c:v>
                </c:pt>
                <c:pt idx="953">
                  <c:v>20.75</c:v>
                </c:pt>
                <c:pt idx="954">
                  <c:v>20.950001</c:v>
                </c:pt>
                <c:pt idx="955">
                  <c:v>20.5</c:v>
                </c:pt>
                <c:pt idx="956">
                  <c:v>20.950001</c:v>
                </c:pt>
                <c:pt idx="957">
                  <c:v>18.52</c:v>
                </c:pt>
                <c:pt idx="958">
                  <c:v>18.459999</c:v>
                </c:pt>
                <c:pt idx="959">
                  <c:v>19.100000000000001</c:v>
                </c:pt>
                <c:pt idx="960">
                  <c:v>19.940000999999999</c:v>
                </c:pt>
                <c:pt idx="961">
                  <c:v>21.15</c:v>
                </c:pt>
                <c:pt idx="962">
                  <c:v>20.5</c:v>
                </c:pt>
                <c:pt idx="963">
                  <c:v>20.5</c:v>
                </c:pt>
                <c:pt idx="964">
                  <c:v>20.549999</c:v>
                </c:pt>
                <c:pt idx="965">
                  <c:v>20.799999</c:v>
                </c:pt>
                <c:pt idx="966">
                  <c:v>20.9</c:v>
                </c:pt>
                <c:pt idx="967">
                  <c:v>21.15</c:v>
                </c:pt>
                <c:pt idx="968">
                  <c:v>21</c:v>
                </c:pt>
                <c:pt idx="969">
                  <c:v>20.85</c:v>
                </c:pt>
                <c:pt idx="970">
                  <c:v>20.9</c:v>
                </c:pt>
                <c:pt idx="971">
                  <c:v>22</c:v>
                </c:pt>
                <c:pt idx="972">
                  <c:v>21.799999</c:v>
                </c:pt>
                <c:pt idx="973">
                  <c:v>20.950001</c:v>
                </c:pt>
                <c:pt idx="974">
                  <c:v>21.299999</c:v>
                </c:pt>
                <c:pt idx="975">
                  <c:v>21.65</c:v>
                </c:pt>
                <c:pt idx="976">
                  <c:v>20.85</c:v>
                </c:pt>
                <c:pt idx="977">
                  <c:v>20.950001</c:v>
                </c:pt>
                <c:pt idx="978">
                  <c:v>21.450001</c:v>
                </c:pt>
                <c:pt idx="979">
                  <c:v>21.549999</c:v>
                </c:pt>
                <c:pt idx="980">
                  <c:v>20.950001</c:v>
                </c:pt>
                <c:pt idx="981">
                  <c:v>21.1</c:v>
                </c:pt>
                <c:pt idx="982">
                  <c:v>22.85</c:v>
                </c:pt>
                <c:pt idx="983">
                  <c:v>23.299999</c:v>
                </c:pt>
                <c:pt idx="984">
                  <c:v>22.85</c:v>
                </c:pt>
                <c:pt idx="985">
                  <c:v>21.1</c:v>
                </c:pt>
                <c:pt idx="986">
                  <c:v>21.1</c:v>
                </c:pt>
                <c:pt idx="987">
                  <c:v>20.75</c:v>
                </c:pt>
                <c:pt idx="988">
                  <c:v>22</c:v>
                </c:pt>
                <c:pt idx="989">
                  <c:v>22.049999</c:v>
                </c:pt>
                <c:pt idx="990">
                  <c:v>22.65</c:v>
                </c:pt>
                <c:pt idx="991">
                  <c:v>22.200001</c:v>
                </c:pt>
                <c:pt idx="992">
                  <c:v>22.6</c:v>
                </c:pt>
                <c:pt idx="993">
                  <c:v>21.950001</c:v>
                </c:pt>
                <c:pt idx="994">
                  <c:v>21.200001</c:v>
                </c:pt>
                <c:pt idx="995">
                  <c:v>21</c:v>
                </c:pt>
                <c:pt idx="996">
                  <c:v>20.5</c:v>
                </c:pt>
                <c:pt idx="997">
                  <c:v>21.049999</c:v>
                </c:pt>
                <c:pt idx="998">
                  <c:v>21</c:v>
                </c:pt>
                <c:pt idx="999">
                  <c:v>20.9</c:v>
                </c:pt>
                <c:pt idx="1000">
                  <c:v>21.4</c:v>
                </c:pt>
                <c:pt idx="1001">
                  <c:v>20.75</c:v>
                </c:pt>
                <c:pt idx="1002">
                  <c:v>19.780000999999999</c:v>
                </c:pt>
                <c:pt idx="1003">
                  <c:v>20.700001</c:v>
                </c:pt>
                <c:pt idx="1004">
                  <c:v>21.049999</c:v>
                </c:pt>
                <c:pt idx="1005">
                  <c:v>21.6</c:v>
                </c:pt>
                <c:pt idx="1006">
                  <c:v>22.049999</c:v>
                </c:pt>
                <c:pt idx="1007">
                  <c:v>22.4</c:v>
                </c:pt>
                <c:pt idx="1008">
                  <c:v>22.6</c:v>
                </c:pt>
                <c:pt idx="1009">
                  <c:v>22.5</c:v>
                </c:pt>
                <c:pt idx="1010">
                  <c:v>22.6</c:v>
                </c:pt>
                <c:pt idx="1011">
                  <c:v>22.700001</c:v>
                </c:pt>
                <c:pt idx="1012">
                  <c:v>21.200001</c:v>
                </c:pt>
                <c:pt idx="1013">
                  <c:v>21.75</c:v>
                </c:pt>
                <c:pt idx="1014">
                  <c:v>22.4</c:v>
                </c:pt>
                <c:pt idx="1015">
                  <c:v>21.799999</c:v>
                </c:pt>
                <c:pt idx="1016">
                  <c:v>21.75</c:v>
                </c:pt>
                <c:pt idx="1017">
                  <c:v>22.200001</c:v>
                </c:pt>
                <c:pt idx="1018">
                  <c:v>22.35</c:v>
                </c:pt>
                <c:pt idx="1019">
                  <c:v>21.950001</c:v>
                </c:pt>
                <c:pt idx="1020">
                  <c:v>22.6</c:v>
                </c:pt>
                <c:pt idx="1021">
                  <c:v>22.6</c:v>
                </c:pt>
                <c:pt idx="1022">
                  <c:v>24.049999</c:v>
                </c:pt>
                <c:pt idx="1023">
                  <c:v>24.799999</c:v>
                </c:pt>
                <c:pt idx="1024">
                  <c:v>24</c:v>
                </c:pt>
                <c:pt idx="1025">
                  <c:v>24.450001</c:v>
                </c:pt>
                <c:pt idx="1026">
                  <c:v>24.6</c:v>
                </c:pt>
                <c:pt idx="1027">
                  <c:v>25.450001</c:v>
                </c:pt>
                <c:pt idx="1028">
                  <c:v>27.35</c:v>
                </c:pt>
                <c:pt idx="1029">
                  <c:v>27.299999</c:v>
                </c:pt>
                <c:pt idx="1030">
                  <c:v>26.049999</c:v>
                </c:pt>
                <c:pt idx="1031">
                  <c:v>27.950001</c:v>
                </c:pt>
                <c:pt idx="1032">
                  <c:v>27.6</c:v>
                </c:pt>
                <c:pt idx="1033">
                  <c:v>27.5</c:v>
                </c:pt>
                <c:pt idx="1034">
                  <c:v>28</c:v>
                </c:pt>
                <c:pt idx="1035">
                  <c:v>29.700001</c:v>
                </c:pt>
                <c:pt idx="1036">
                  <c:v>30.15</c:v>
                </c:pt>
                <c:pt idx="1037">
                  <c:v>29.200001</c:v>
                </c:pt>
                <c:pt idx="1038">
                  <c:v>28.25</c:v>
                </c:pt>
                <c:pt idx="1039">
                  <c:v>27.950001</c:v>
                </c:pt>
                <c:pt idx="1040">
                  <c:v>27.9</c:v>
                </c:pt>
                <c:pt idx="1041">
                  <c:v>27.700001</c:v>
                </c:pt>
                <c:pt idx="1042">
                  <c:v>28.1</c:v>
                </c:pt>
                <c:pt idx="1043">
                  <c:v>28.25</c:v>
                </c:pt>
                <c:pt idx="1044">
                  <c:v>27.5</c:v>
                </c:pt>
                <c:pt idx="1045">
                  <c:v>26.9</c:v>
                </c:pt>
                <c:pt idx="1046">
                  <c:v>26.950001</c:v>
                </c:pt>
                <c:pt idx="1047">
                  <c:v>24.35</c:v>
                </c:pt>
                <c:pt idx="1048">
                  <c:v>22.049999</c:v>
                </c:pt>
                <c:pt idx="1049">
                  <c:v>21.700001</c:v>
                </c:pt>
                <c:pt idx="1050">
                  <c:v>22.1</c:v>
                </c:pt>
                <c:pt idx="1051">
                  <c:v>21.700001</c:v>
                </c:pt>
                <c:pt idx="1052">
                  <c:v>21.9</c:v>
                </c:pt>
                <c:pt idx="1053">
                  <c:v>21.299999</c:v>
                </c:pt>
                <c:pt idx="1054">
                  <c:v>20.75</c:v>
                </c:pt>
                <c:pt idx="1055">
                  <c:v>22</c:v>
                </c:pt>
                <c:pt idx="1056">
                  <c:v>21.15</c:v>
                </c:pt>
                <c:pt idx="1057">
                  <c:v>19.959999</c:v>
                </c:pt>
                <c:pt idx="1058">
                  <c:v>20.549999</c:v>
                </c:pt>
                <c:pt idx="1059">
                  <c:v>20.549999</c:v>
                </c:pt>
                <c:pt idx="1060">
                  <c:v>21.049999</c:v>
                </c:pt>
                <c:pt idx="1061">
                  <c:v>21.200001</c:v>
                </c:pt>
                <c:pt idx="1062">
                  <c:v>20.9</c:v>
                </c:pt>
                <c:pt idx="1063">
                  <c:v>21.1</c:v>
                </c:pt>
                <c:pt idx="1064">
                  <c:v>21.549999</c:v>
                </c:pt>
                <c:pt idx="1065">
                  <c:v>21.65</c:v>
                </c:pt>
                <c:pt idx="1066">
                  <c:v>21.85</c:v>
                </c:pt>
                <c:pt idx="1067">
                  <c:v>22</c:v>
                </c:pt>
                <c:pt idx="1068">
                  <c:v>21.450001</c:v>
                </c:pt>
                <c:pt idx="1069">
                  <c:v>21.200001</c:v>
                </c:pt>
                <c:pt idx="1070">
                  <c:v>21.15</c:v>
                </c:pt>
                <c:pt idx="1071">
                  <c:v>21.6</c:v>
                </c:pt>
                <c:pt idx="1072">
                  <c:v>21.5</c:v>
                </c:pt>
                <c:pt idx="1073">
                  <c:v>21.700001</c:v>
                </c:pt>
                <c:pt idx="1074">
                  <c:v>21.200001</c:v>
                </c:pt>
                <c:pt idx="1075">
                  <c:v>21.25</c:v>
                </c:pt>
                <c:pt idx="1076">
                  <c:v>20.299999</c:v>
                </c:pt>
                <c:pt idx="1077">
                  <c:v>20</c:v>
                </c:pt>
                <c:pt idx="1078">
                  <c:v>18.920000000000002</c:v>
                </c:pt>
                <c:pt idx="1079">
                  <c:v>19.32</c:v>
                </c:pt>
                <c:pt idx="1080">
                  <c:v>19.139999</c:v>
                </c:pt>
                <c:pt idx="1081">
                  <c:v>19.120000999999998</c:v>
                </c:pt>
                <c:pt idx="1082">
                  <c:v>18.139999</c:v>
                </c:pt>
                <c:pt idx="1083">
                  <c:v>17.920000000000002</c:v>
                </c:pt>
                <c:pt idx="1084">
                  <c:v>17.860001</c:v>
                </c:pt>
                <c:pt idx="1085">
                  <c:v>17.200001</c:v>
                </c:pt>
                <c:pt idx="1086">
                  <c:v>17.799999</c:v>
                </c:pt>
                <c:pt idx="1087">
                  <c:v>17.139999</c:v>
                </c:pt>
                <c:pt idx="1088">
                  <c:v>17.399999999999999</c:v>
                </c:pt>
                <c:pt idx="1089">
                  <c:v>17.48</c:v>
                </c:pt>
                <c:pt idx="1090">
                  <c:v>17.02</c:v>
                </c:pt>
                <c:pt idx="1091">
                  <c:v>16.940000999999999</c:v>
                </c:pt>
                <c:pt idx="1092">
                  <c:v>17.139999</c:v>
                </c:pt>
                <c:pt idx="1093">
                  <c:v>17</c:v>
                </c:pt>
                <c:pt idx="1094">
                  <c:v>16.34</c:v>
                </c:pt>
                <c:pt idx="1095">
                  <c:v>16.399999999999999</c:v>
                </c:pt>
                <c:pt idx="1096">
                  <c:v>16.360001</c:v>
                </c:pt>
                <c:pt idx="1097">
                  <c:v>16.639999</c:v>
                </c:pt>
                <c:pt idx="1098">
                  <c:v>16.18</c:v>
                </c:pt>
                <c:pt idx="1099">
                  <c:v>16.100000000000001</c:v>
                </c:pt>
                <c:pt idx="1100">
                  <c:v>16</c:v>
                </c:pt>
                <c:pt idx="1101">
                  <c:v>16.139999</c:v>
                </c:pt>
                <c:pt idx="1102">
                  <c:v>16.260000000000002</c:v>
                </c:pt>
                <c:pt idx="1103">
                  <c:v>16.059999000000001</c:v>
                </c:pt>
                <c:pt idx="1104">
                  <c:v>15.96</c:v>
                </c:pt>
                <c:pt idx="1105">
                  <c:v>16.280000999999999</c:v>
                </c:pt>
                <c:pt idx="1106">
                  <c:v>16.620000999999998</c:v>
                </c:pt>
                <c:pt idx="1107">
                  <c:v>16.040001</c:v>
                </c:pt>
                <c:pt idx="1108">
                  <c:v>16.239999999999998</c:v>
                </c:pt>
                <c:pt idx="1109">
                  <c:v>15.84</c:v>
                </c:pt>
                <c:pt idx="1110">
                  <c:v>15.78</c:v>
                </c:pt>
                <c:pt idx="1111">
                  <c:v>15.76</c:v>
                </c:pt>
                <c:pt idx="1112">
                  <c:v>15.8</c:v>
                </c:pt>
                <c:pt idx="1113">
                  <c:v>16</c:v>
                </c:pt>
                <c:pt idx="1114">
                  <c:v>15.8</c:v>
                </c:pt>
                <c:pt idx="1115">
                  <c:v>15.88</c:v>
                </c:pt>
                <c:pt idx="1116">
                  <c:v>15.68</c:v>
                </c:pt>
                <c:pt idx="1117">
                  <c:v>15.46</c:v>
                </c:pt>
                <c:pt idx="1118">
                  <c:v>15.98</c:v>
                </c:pt>
                <c:pt idx="1119">
                  <c:v>15.94</c:v>
                </c:pt>
                <c:pt idx="1120">
                  <c:v>16.219999000000001</c:v>
                </c:pt>
                <c:pt idx="1121">
                  <c:v>15.88</c:v>
                </c:pt>
                <c:pt idx="1122">
                  <c:v>15.94</c:v>
                </c:pt>
                <c:pt idx="1123">
                  <c:v>15.96</c:v>
                </c:pt>
                <c:pt idx="1124">
                  <c:v>15.52</c:v>
                </c:pt>
                <c:pt idx="1125">
                  <c:v>15.26</c:v>
                </c:pt>
                <c:pt idx="1126">
                  <c:v>15.12</c:v>
                </c:pt>
                <c:pt idx="1127">
                  <c:v>14.98</c:v>
                </c:pt>
                <c:pt idx="1128">
                  <c:v>14.82</c:v>
                </c:pt>
                <c:pt idx="1129">
                  <c:v>14.86</c:v>
                </c:pt>
                <c:pt idx="1130">
                  <c:v>15</c:v>
                </c:pt>
                <c:pt idx="1131">
                  <c:v>14.66</c:v>
                </c:pt>
                <c:pt idx="1132">
                  <c:v>14.48</c:v>
                </c:pt>
                <c:pt idx="1133">
                  <c:v>14.48</c:v>
                </c:pt>
                <c:pt idx="1134">
                  <c:v>14.3</c:v>
                </c:pt>
                <c:pt idx="1135">
                  <c:v>14.6</c:v>
                </c:pt>
                <c:pt idx="1136">
                  <c:v>14.5</c:v>
                </c:pt>
                <c:pt idx="1137">
                  <c:v>14.54</c:v>
                </c:pt>
                <c:pt idx="1138">
                  <c:v>14.38</c:v>
                </c:pt>
                <c:pt idx="1139">
                  <c:v>14.36</c:v>
                </c:pt>
                <c:pt idx="1140">
                  <c:v>14.4</c:v>
                </c:pt>
                <c:pt idx="1141">
                  <c:v>14.4</c:v>
                </c:pt>
                <c:pt idx="1142">
                  <c:v>14.38</c:v>
                </c:pt>
                <c:pt idx="1143">
                  <c:v>14.14</c:v>
                </c:pt>
                <c:pt idx="1144">
                  <c:v>13.74</c:v>
                </c:pt>
                <c:pt idx="1145">
                  <c:v>12.96</c:v>
                </c:pt>
                <c:pt idx="1146">
                  <c:v>12.74</c:v>
                </c:pt>
                <c:pt idx="1147">
                  <c:v>12.78</c:v>
                </c:pt>
                <c:pt idx="1148">
                  <c:v>12.36</c:v>
                </c:pt>
                <c:pt idx="1149">
                  <c:v>12.4</c:v>
                </c:pt>
                <c:pt idx="1150">
                  <c:v>11.72</c:v>
                </c:pt>
                <c:pt idx="1151">
                  <c:v>11.84</c:v>
                </c:pt>
                <c:pt idx="1152">
                  <c:v>12.86</c:v>
                </c:pt>
                <c:pt idx="1153">
                  <c:v>12.7</c:v>
                </c:pt>
                <c:pt idx="1154">
                  <c:v>12.92</c:v>
                </c:pt>
                <c:pt idx="1155">
                  <c:v>13.26</c:v>
                </c:pt>
                <c:pt idx="1156">
                  <c:v>13.26</c:v>
                </c:pt>
                <c:pt idx="1157">
                  <c:v>12.92</c:v>
                </c:pt>
                <c:pt idx="1158">
                  <c:v>12.9</c:v>
                </c:pt>
                <c:pt idx="1159">
                  <c:v>12.58</c:v>
                </c:pt>
                <c:pt idx="1160">
                  <c:v>12.72</c:v>
                </c:pt>
                <c:pt idx="1161">
                  <c:v>11.86</c:v>
                </c:pt>
                <c:pt idx="1162">
                  <c:v>11.76</c:v>
                </c:pt>
                <c:pt idx="1163">
                  <c:v>12.32</c:v>
                </c:pt>
                <c:pt idx="1164">
                  <c:v>12.4</c:v>
                </c:pt>
                <c:pt idx="1165">
                  <c:v>12.48</c:v>
                </c:pt>
                <c:pt idx="1166">
                  <c:v>12.9</c:v>
                </c:pt>
                <c:pt idx="1167">
                  <c:v>13.3</c:v>
                </c:pt>
                <c:pt idx="1168">
                  <c:v>13.88</c:v>
                </c:pt>
                <c:pt idx="1169">
                  <c:v>14.72</c:v>
                </c:pt>
                <c:pt idx="1170">
                  <c:v>14.62</c:v>
                </c:pt>
                <c:pt idx="1171">
                  <c:v>14.3</c:v>
                </c:pt>
                <c:pt idx="1172">
                  <c:v>14.48</c:v>
                </c:pt>
                <c:pt idx="1173">
                  <c:v>14.22</c:v>
                </c:pt>
                <c:pt idx="1174">
                  <c:v>13.7</c:v>
                </c:pt>
                <c:pt idx="1175">
                  <c:v>13.28</c:v>
                </c:pt>
                <c:pt idx="1176">
                  <c:v>13.58</c:v>
                </c:pt>
                <c:pt idx="1177">
                  <c:v>14.08</c:v>
                </c:pt>
                <c:pt idx="1178">
                  <c:v>13.78</c:v>
                </c:pt>
                <c:pt idx="1179">
                  <c:v>13.32</c:v>
                </c:pt>
                <c:pt idx="1180">
                  <c:v>13.46</c:v>
                </c:pt>
                <c:pt idx="1181">
                  <c:v>12.96</c:v>
                </c:pt>
                <c:pt idx="1182">
                  <c:v>12.62</c:v>
                </c:pt>
                <c:pt idx="1183">
                  <c:v>12.74</c:v>
                </c:pt>
                <c:pt idx="1184">
                  <c:v>12.64</c:v>
                </c:pt>
                <c:pt idx="1185">
                  <c:v>12.28</c:v>
                </c:pt>
                <c:pt idx="1186">
                  <c:v>12.08</c:v>
                </c:pt>
                <c:pt idx="1187">
                  <c:v>12.14</c:v>
                </c:pt>
                <c:pt idx="1188">
                  <c:v>12.5</c:v>
                </c:pt>
                <c:pt idx="1189">
                  <c:v>12.26</c:v>
                </c:pt>
                <c:pt idx="1190">
                  <c:v>12.74</c:v>
                </c:pt>
                <c:pt idx="1191">
                  <c:v>13.06</c:v>
                </c:pt>
                <c:pt idx="1192">
                  <c:v>12.88</c:v>
                </c:pt>
                <c:pt idx="1193">
                  <c:v>12.48</c:v>
                </c:pt>
                <c:pt idx="1194">
                  <c:v>12.4</c:v>
                </c:pt>
                <c:pt idx="1195">
                  <c:v>12.56</c:v>
                </c:pt>
                <c:pt idx="1196">
                  <c:v>12.64</c:v>
                </c:pt>
                <c:pt idx="1197">
                  <c:v>12.42</c:v>
                </c:pt>
                <c:pt idx="1198">
                  <c:v>12.46</c:v>
                </c:pt>
                <c:pt idx="1199">
                  <c:v>12.28</c:v>
                </c:pt>
                <c:pt idx="1200">
                  <c:v>12.2</c:v>
                </c:pt>
                <c:pt idx="1201">
                  <c:v>12.88</c:v>
                </c:pt>
                <c:pt idx="1202">
                  <c:v>12.58</c:v>
                </c:pt>
                <c:pt idx="1203">
                  <c:v>12.34</c:v>
                </c:pt>
                <c:pt idx="1204">
                  <c:v>12.24</c:v>
                </c:pt>
                <c:pt idx="1205">
                  <c:v>12.36</c:v>
                </c:pt>
                <c:pt idx="1206">
                  <c:v>13.84</c:v>
                </c:pt>
                <c:pt idx="1207">
                  <c:v>14.1</c:v>
                </c:pt>
                <c:pt idx="1208">
                  <c:v>14.38</c:v>
                </c:pt>
                <c:pt idx="1209">
                  <c:v>14.12</c:v>
                </c:pt>
                <c:pt idx="1210">
                  <c:v>14.1</c:v>
                </c:pt>
                <c:pt idx="1211">
                  <c:v>14.08</c:v>
                </c:pt>
                <c:pt idx="1212">
                  <c:v>13.28</c:v>
                </c:pt>
                <c:pt idx="1213">
                  <c:v>13.24</c:v>
                </c:pt>
                <c:pt idx="1214">
                  <c:v>12.96</c:v>
                </c:pt>
                <c:pt idx="1215">
                  <c:v>12.82</c:v>
                </c:pt>
                <c:pt idx="1216">
                  <c:v>12.74</c:v>
                </c:pt>
                <c:pt idx="1217">
                  <c:v>12.8</c:v>
                </c:pt>
                <c:pt idx="1218">
                  <c:v>13.4</c:v>
                </c:pt>
                <c:pt idx="1219">
                  <c:v>13.4</c:v>
                </c:pt>
                <c:pt idx="1220">
                  <c:v>13.02</c:v>
                </c:pt>
                <c:pt idx="1221">
                  <c:v>13.04</c:v>
                </c:pt>
                <c:pt idx="1222">
                  <c:v>13.14</c:v>
                </c:pt>
                <c:pt idx="1223">
                  <c:v>12.92</c:v>
                </c:pt>
                <c:pt idx="1224">
                  <c:v>12.86</c:v>
                </c:pt>
                <c:pt idx="1225">
                  <c:v>12.76</c:v>
                </c:pt>
                <c:pt idx="1226">
                  <c:v>12.52</c:v>
                </c:pt>
                <c:pt idx="1227">
                  <c:v>12.48</c:v>
                </c:pt>
                <c:pt idx="1228">
                  <c:v>12.52</c:v>
                </c:pt>
                <c:pt idx="1229">
                  <c:v>12.38</c:v>
                </c:pt>
                <c:pt idx="1230">
                  <c:v>12.72</c:v>
                </c:pt>
                <c:pt idx="1231">
                  <c:v>13.36</c:v>
                </c:pt>
                <c:pt idx="1232">
                  <c:v>13.34</c:v>
                </c:pt>
                <c:pt idx="1233">
                  <c:v>13.32</c:v>
                </c:pt>
                <c:pt idx="1234">
                  <c:v>13.36</c:v>
                </c:pt>
                <c:pt idx="1235">
                  <c:v>13.82</c:v>
                </c:pt>
                <c:pt idx="1236">
                  <c:v>13.74</c:v>
                </c:pt>
                <c:pt idx="1237">
                  <c:v>14.22</c:v>
                </c:pt>
                <c:pt idx="1238">
                  <c:v>14.22</c:v>
                </c:pt>
                <c:pt idx="1239">
                  <c:v>13.94</c:v>
                </c:pt>
                <c:pt idx="1240">
                  <c:v>13.72</c:v>
                </c:pt>
                <c:pt idx="1241">
                  <c:v>13.74</c:v>
                </c:pt>
                <c:pt idx="1242">
                  <c:v>13.9</c:v>
                </c:pt>
                <c:pt idx="1243">
                  <c:v>14.3</c:v>
                </c:pt>
                <c:pt idx="1244">
                  <c:v>15.76</c:v>
                </c:pt>
                <c:pt idx="1245">
                  <c:v>15.46</c:v>
                </c:pt>
                <c:pt idx="1246">
                  <c:v>15.48</c:v>
                </c:pt>
                <c:pt idx="1247">
                  <c:v>15.98</c:v>
                </c:pt>
                <c:pt idx="1248">
                  <c:v>15.26</c:v>
                </c:pt>
                <c:pt idx="1249">
                  <c:v>15.48</c:v>
                </c:pt>
                <c:pt idx="1250">
                  <c:v>15.44</c:v>
                </c:pt>
                <c:pt idx="1251">
                  <c:v>15.14</c:v>
                </c:pt>
                <c:pt idx="1252">
                  <c:v>15.98</c:v>
                </c:pt>
                <c:pt idx="1253">
                  <c:v>15.7</c:v>
                </c:pt>
                <c:pt idx="1254">
                  <c:v>15.84</c:v>
                </c:pt>
                <c:pt idx="1255">
                  <c:v>16.48</c:v>
                </c:pt>
                <c:pt idx="1256">
                  <c:v>16.16</c:v>
                </c:pt>
                <c:pt idx="1257">
                  <c:v>16.16</c:v>
                </c:pt>
                <c:pt idx="1258">
                  <c:v>16.18</c:v>
                </c:pt>
                <c:pt idx="1259">
                  <c:v>17.700001</c:v>
                </c:pt>
                <c:pt idx="1260">
                  <c:v>16.459999</c:v>
                </c:pt>
                <c:pt idx="1261">
                  <c:v>16.739999999999998</c:v>
                </c:pt>
                <c:pt idx="1262">
                  <c:v>15.66</c:v>
                </c:pt>
                <c:pt idx="1263">
                  <c:v>15.86</c:v>
                </c:pt>
                <c:pt idx="1264">
                  <c:v>14.6</c:v>
                </c:pt>
                <c:pt idx="1265">
                  <c:v>13.5</c:v>
                </c:pt>
                <c:pt idx="1266">
                  <c:v>13.36</c:v>
                </c:pt>
                <c:pt idx="1267">
                  <c:v>13.42</c:v>
                </c:pt>
                <c:pt idx="1268">
                  <c:v>14.8</c:v>
                </c:pt>
                <c:pt idx="1269">
                  <c:v>14.46</c:v>
                </c:pt>
                <c:pt idx="1270">
                  <c:v>14.92</c:v>
                </c:pt>
                <c:pt idx="1271">
                  <c:v>15.68</c:v>
                </c:pt>
                <c:pt idx="1272">
                  <c:v>15.66</c:v>
                </c:pt>
                <c:pt idx="1273">
                  <c:v>14.96</c:v>
                </c:pt>
                <c:pt idx="1274">
                  <c:v>15.42</c:v>
                </c:pt>
                <c:pt idx="1275">
                  <c:v>15.44</c:v>
                </c:pt>
                <c:pt idx="1276">
                  <c:v>15.12</c:v>
                </c:pt>
                <c:pt idx="1277">
                  <c:v>15.8</c:v>
                </c:pt>
                <c:pt idx="1278">
                  <c:v>16.120000999999998</c:v>
                </c:pt>
                <c:pt idx="1279">
                  <c:v>15.8</c:v>
                </c:pt>
                <c:pt idx="1280">
                  <c:v>16.079999999999998</c:v>
                </c:pt>
                <c:pt idx="1281">
                  <c:v>16</c:v>
                </c:pt>
                <c:pt idx="1282">
                  <c:v>16.559999000000001</c:v>
                </c:pt>
                <c:pt idx="1283">
                  <c:v>16.399999999999999</c:v>
                </c:pt>
                <c:pt idx="1284">
                  <c:v>16.379999000000002</c:v>
                </c:pt>
                <c:pt idx="1285">
                  <c:v>16.559999000000001</c:v>
                </c:pt>
                <c:pt idx="1286">
                  <c:v>15.42</c:v>
                </c:pt>
                <c:pt idx="1287">
                  <c:v>16.48</c:v>
                </c:pt>
                <c:pt idx="1288">
                  <c:v>16.600000000000001</c:v>
                </c:pt>
                <c:pt idx="1289">
                  <c:v>16.98</c:v>
                </c:pt>
                <c:pt idx="1290">
                  <c:v>17.100000000000001</c:v>
                </c:pt>
                <c:pt idx="1291">
                  <c:v>16.780000999999999</c:v>
                </c:pt>
                <c:pt idx="1292">
                  <c:v>15.84</c:v>
                </c:pt>
                <c:pt idx="1293">
                  <c:v>17.100000000000001</c:v>
                </c:pt>
                <c:pt idx="1294">
                  <c:v>16.66</c:v>
                </c:pt>
                <c:pt idx="1295">
                  <c:v>16.739999999999998</c:v>
                </c:pt>
                <c:pt idx="1296">
                  <c:v>17.16</c:v>
                </c:pt>
                <c:pt idx="1297">
                  <c:v>15.78</c:v>
                </c:pt>
                <c:pt idx="1298">
                  <c:v>15.3</c:v>
                </c:pt>
                <c:pt idx="1299">
                  <c:v>14.5</c:v>
                </c:pt>
                <c:pt idx="1300">
                  <c:v>13.7</c:v>
                </c:pt>
                <c:pt idx="1301">
                  <c:v>14.14</c:v>
                </c:pt>
                <c:pt idx="1302">
                  <c:v>13.72</c:v>
                </c:pt>
                <c:pt idx="1303">
                  <c:v>14.28</c:v>
                </c:pt>
                <c:pt idx="1304">
                  <c:v>14.92</c:v>
                </c:pt>
                <c:pt idx="1305">
                  <c:v>14.48</c:v>
                </c:pt>
                <c:pt idx="1306">
                  <c:v>14.22</c:v>
                </c:pt>
                <c:pt idx="1307">
                  <c:v>14.04</c:v>
                </c:pt>
                <c:pt idx="1308">
                  <c:v>14.06</c:v>
                </c:pt>
                <c:pt idx="1309">
                  <c:v>13.9</c:v>
                </c:pt>
                <c:pt idx="1310">
                  <c:v>14.26</c:v>
                </c:pt>
                <c:pt idx="1311">
                  <c:v>14.7</c:v>
                </c:pt>
                <c:pt idx="1312">
                  <c:v>15.28</c:v>
                </c:pt>
                <c:pt idx="1313">
                  <c:v>15.4</c:v>
                </c:pt>
                <c:pt idx="1314">
                  <c:v>15.56</c:v>
                </c:pt>
                <c:pt idx="1315">
                  <c:v>15.88</c:v>
                </c:pt>
                <c:pt idx="1316">
                  <c:v>15.56</c:v>
                </c:pt>
                <c:pt idx="1317">
                  <c:v>15.72</c:v>
                </c:pt>
                <c:pt idx="1318">
                  <c:v>15.38</c:v>
                </c:pt>
                <c:pt idx="1319">
                  <c:v>15.18</c:v>
                </c:pt>
                <c:pt idx="1320">
                  <c:v>15.3</c:v>
                </c:pt>
                <c:pt idx="1321">
                  <c:v>14.58</c:v>
                </c:pt>
                <c:pt idx="1322">
                  <c:v>14.94</c:v>
                </c:pt>
                <c:pt idx="1323">
                  <c:v>14.52</c:v>
                </c:pt>
                <c:pt idx="1324">
                  <c:v>14.4</c:v>
                </c:pt>
                <c:pt idx="1325">
                  <c:v>14.58</c:v>
                </c:pt>
                <c:pt idx="1326">
                  <c:v>14.56</c:v>
                </c:pt>
                <c:pt idx="1327">
                  <c:v>14.4</c:v>
                </c:pt>
                <c:pt idx="1328">
                  <c:v>13.88</c:v>
                </c:pt>
                <c:pt idx="1329">
                  <c:v>14.3</c:v>
                </c:pt>
                <c:pt idx="1330">
                  <c:v>14.6</c:v>
                </c:pt>
                <c:pt idx="1331">
                  <c:v>14.62</c:v>
                </c:pt>
                <c:pt idx="1332">
                  <c:v>14.84</c:v>
                </c:pt>
                <c:pt idx="1333">
                  <c:v>14.72</c:v>
                </c:pt>
                <c:pt idx="1334">
                  <c:v>14.62</c:v>
                </c:pt>
                <c:pt idx="1335">
                  <c:v>14.3</c:v>
                </c:pt>
                <c:pt idx="1336">
                  <c:v>14.38</c:v>
                </c:pt>
                <c:pt idx="1337">
                  <c:v>14.22</c:v>
                </c:pt>
                <c:pt idx="1338">
                  <c:v>14.58</c:v>
                </c:pt>
                <c:pt idx="1339">
                  <c:v>14.44</c:v>
                </c:pt>
                <c:pt idx="1340">
                  <c:v>14.36</c:v>
                </c:pt>
                <c:pt idx="1341">
                  <c:v>14.32</c:v>
                </c:pt>
                <c:pt idx="1342">
                  <c:v>13.56</c:v>
                </c:pt>
                <c:pt idx="1343">
                  <c:v>13.82</c:v>
                </c:pt>
                <c:pt idx="1344">
                  <c:v>13.88</c:v>
                </c:pt>
                <c:pt idx="1345">
                  <c:v>13.72</c:v>
                </c:pt>
                <c:pt idx="1346">
                  <c:v>13.84</c:v>
                </c:pt>
                <c:pt idx="1347">
                  <c:v>13.68</c:v>
                </c:pt>
                <c:pt idx="1348">
                  <c:v>14.16</c:v>
                </c:pt>
                <c:pt idx="1349">
                  <c:v>14.2</c:v>
                </c:pt>
                <c:pt idx="1350">
                  <c:v>14.24</c:v>
                </c:pt>
                <c:pt idx="1351">
                  <c:v>14.2</c:v>
                </c:pt>
                <c:pt idx="1352">
                  <c:v>14.4</c:v>
                </c:pt>
                <c:pt idx="1353">
                  <c:v>14.34</c:v>
                </c:pt>
                <c:pt idx="1354">
                  <c:v>14.36</c:v>
                </c:pt>
                <c:pt idx="1355">
                  <c:v>14.14</c:v>
                </c:pt>
                <c:pt idx="1356">
                  <c:v>14</c:v>
                </c:pt>
                <c:pt idx="1357">
                  <c:v>13.98</c:v>
                </c:pt>
                <c:pt idx="1358">
                  <c:v>13.82</c:v>
                </c:pt>
                <c:pt idx="1359">
                  <c:v>14.32</c:v>
                </c:pt>
                <c:pt idx="1360">
                  <c:v>14.38</c:v>
                </c:pt>
                <c:pt idx="1361">
                  <c:v>14.44</c:v>
                </c:pt>
                <c:pt idx="1362">
                  <c:v>14.16</c:v>
                </c:pt>
                <c:pt idx="1363">
                  <c:v>14.2</c:v>
                </c:pt>
                <c:pt idx="1364">
                  <c:v>14.02</c:v>
                </c:pt>
                <c:pt idx="1365">
                  <c:v>14.32</c:v>
                </c:pt>
                <c:pt idx="1366">
                  <c:v>14.58</c:v>
                </c:pt>
                <c:pt idx="1367">
                  <c:v>14.82</c:v>
                </c:pt>
                <c:pt idx="1368">
                  <c:v>14.24</c:v>
                </c:pt>
                <c:pt idx="1369">
                  <c:v>14.7</c:v>
                </c:pt>
                <c:pt idx="1370">
                  <c:v>15.56</c:v>
                </c:pt>
                <c:pt idx="1371">
                  <c:v>15.96</c:v>
                </c:pt>
                <c:pt idx="1372">
                  <c:v>15.64</c:v>
                </c:pt>
                <c:pt idx="1373">
                  <c:v>16</c:v>
                </c:pt>
                <c:pt idx="1374">
                  <c:v>16.66</c:v>
                </c:pt>
                <c:pt idx="1375">
                  <c:v>16.299999</c:v>
                </c:pt>
                <c:pt idx="1376">
                  <c:v>16.84</c:v>
                </c:pt>
                <c:pt idx="1377">
                  <c:v>16.040001</c:v>
                </c:pt>
                <c:pt idx="1378">
                  <c:v>15.66</c:v>
                </c:pt>
                <c:pt idx="1379">
                  <c:v>14.6</c:v>
                </c:pt>
                <c:pt idx="1380">
                  <c:v>14.48</c:v>
                </c:pt>
                <c:pt idx="1381">
                  <c:v>14.18</c:v>
                </c:pt>
                <c:pt idx="1382">
                  <c:v>14.68</c:v>
                </c:pt>
                <c:pt idx="1383">
                  <c:v>14.08</c:v>
                </c:pt>
                <c:pt idx="1384">
                  <c:v>14.08</c:v>
                </c:pt>
                <c:pt idx="1385">
                  <c:v>13.54</c:v>
                </c:pt>
                <c:pt idx="1386">
                  <c:v>13.48</c:v>
                </c:pt>
                <c:pt idx="1387">
                  <c:v>13.72</c:v>
                </c:pt>
                <c:pt idx="1388">
                  <c:v>13.86</c:v>
                </c:pt>
                <c:pt idx="1389">
                  <c:v>13.84</c:v>
                </c:pt>
                <c:pt idx="1390">
                  <c:v>13.9</c:v>
                </c:pt>
                <c:pt idx="1391">
                  <c:v>14.48</c:v>
                </c:pt>
                <c:pt idx="1392">
                  <c:v>14.3</c:v>
                </c:pt>
                <c:pt idx="1393">
                  <c:v>14.28</c:v>
                </c:pt>
                <c:pt idx="1394">
                  <c:v>14.44</c:v>
                </c:pt>
                <c:pt idx="1395">
                  <c:v>14.22</c:v>
                </c:pt>
                <c:pt idx="1396">
                  <c:v>14.04</c:v>
                </c:pt>
                <c:pt idx="1397">
                  <c:v>13.96</c:v>
                </c:pt>
                <c:pt idx="1398">
                  <c:v>13.92</c:v>
                </c:pt>
                <c:pt idx="1399">
                  <c:v>14.08</c:v>
                </c:pt>
                <c:pt idx="1400">
                  <c:v>14.06</c:v>
                </c:pt>
                <c:pt idx="1401">
                  <c:v>14.34</c:v>
                </c:pt>
                <c:pt idx="1402">
                  <c:v>14.16</c:v>
                </c:pt>
                <c:pt idx="1403">
                  <c:v>14.12</c:v>
                </c:pt>
                <c:pt idx="1404">
                  <c:v>14.04</c:v>
                </c:pt>
                <c:pt idx="1405">
                  <c:v>13.9</c:v>
                </c:pt>
                <c:pt idx="1406">
                  <c:v>14.02</c:v>
                </c:pt>
                <c:pt idx="1407">
                  <c:v>14</c:v>
                </c:pt>
                <c:pt idx="1408">
                  <c:v>13.94</c:v>
                </c:pt>
                <c:pt idx="1409">
                  <c:v>14</c:v>
                </c:pt>
                <c:pt idx="1410">
                  <c:v>13.88</c:v>
                </c:pt>
                <c:pt idx="1411">
                  <c:v>14.3</c:v>
                </c:pt>
                <c:pt idx="1412">
                  <c:v>14.12</c:v>
                </c:pt>
                <c:pt idx="1413">
                  <c:v>14</c:v>
                </c:pt>
                <c:pt idx="1414">
                  <c:v>13.96</c:v>
                </c:pt>
                <c:pt idx="1415">
                  <c:v>13.66</c:v>
                </c:pt>
                <c:pt idx="1416">
                  <c:v>13.52</c:v>
                </c:pt>
                <c:pt idx="1417">
                  <c:v>13.6</c:v>
                </c:pt>
                <c:pt idx="1418">
                  <c:v>13.34</c:v>
                </c:pt>
                <c:pt idx="1419">
                  <c:v>13.4</c:v>
                </c:pt>
                <c:pt idx="1420">
                  <c:v>13.3</c:v>
                </c:pt>
                <c:pt idx="1421">
                  <c:v>13.44</c:v>
                </c:pt>
                <c:pt idx="1422">
                  <c:v>13.24</c:v>
                </c:pt>
                <c:pt idx="1423">
                  <c:v>13.12</c:v>
                </c:pt>
                <c:pt idx="1424">
                  <c:v>12.92</c:v>
                </c:pt>
                <c:pt idx="1425">
                  <c:v>13.2</c:v>
                </c:pt>
                <c:pt idx="1426">
                  <c:v>12.86</c:v>
                </c:pt>
                <c:pt idx="1427">
                  <c:v>12.58</c:v>
                </c:pt>
                <c:pt idx="1428">
                  <c:v>12.4</c:v>
                </c:pt>
                <c:pt idx="1429">
                  <c:v>11.98</c:v>
                </c:pt>
                <c:pt idx="1430">
                  <c:v>11.76</c:v>
                </c:pt>
                <c:pt idx="1431">
                  <c:v>11.88</c:v>
                </c:pt>
                <c:pt idx="1432">
                  <c:v>11.68</c:v>
                </c:pt>
                <c:pt idx="1433">
                  <c:v>11.9</c:v>
                </c:pt>
                <c:pt idx="1434">
                  <c:v>11.8</c:v>
                </c:pt>
                <c:pt idx="1435">
                  <c:v>12.34</c:v>
                </c:pt>
                <c:pt idx="1436">
                  <c:v>12.18</c:v>
                </c:pt>
                <c:pt idx="1437">
                  <c:v>12.6</c:v>
                </c:pt>
                <c:pt idx="1438">
                  <c:v>12.3</c:v>
                </c:pt>
                <c:pt idx="1439">
                  <c:v>12.76</c:v>
                </c:pt>
                <c:pt idx="1440">
                  <c:v>12.38</c:v>
                </c:pt>
                <c:pt idx="1441">
                  <c:v>12.16</c:v>
                </c:pt>
                <c:pt idx="1442">
                  <c:v>12.18</c:v>
                </c:pt>
                <c:pt idx="1443">
                  <c:v>12.28</c:v>
                </c:pt>
                <c:pt idx="1444">
                  <c:v>12.12</c:v>
                </c:pt>
                <c:pt idx="1445">
                  <c:v>11.98</c:v>
                </c:pt>
                <c:pt idx="1446">
                  <c:v>11.92</c:v>
                </c:pt>
                <c:pt idx="1447">
                  <c:v>11.92</c:v>
                </c:pt>
                <c:pt idx="1448">
                  <c:v>11.72</c:v>
                </c:pt>
                <c:pt idx="1449">
                  <c:v>11.8</c:v>
                </c:pt>
                <c:pt idx="1450">
                  <c:v>11.58</c:v>
                </c:pt>
                <c:pt idx="1451">
                  <c:v>11.1</c:v>
                </c:pt>
                <c:pt idx="1452">
                  <c:v>10.5</c:v>
                </c:pt>
                <c:pt idx="1453">
                  <c:v>10.92</c:v>
                </c:pt>
                <c:pt idx="1454">
                  <c:v>10.76</c:v>
                </c:pt>
                <c:pt idx="1455">
                  <c:v>11.3</c:v>
                </c:pt>
                <c:pt idx="1456">
                  <c:v>11.2</c:v>
                </c:pt>
                <c:pt idx="1457">
                  <c:v>11.84</c:v>
                </c:pt>
                <c:pt idx="1458">
                  <c:v>11.34</c:v>
                </c:pt>
                <c:pt idx="1459">
                  <c:v>11.34</c:v>
                </c:pt>
                <c:pt idx="1460">
                  <c:v>11.2</c:v>
                </c:pt>
                <c:pt idx="1461">
                  <c:v>10.92</c:v>
                </c:pt>
                <c:pt idx="1462">
                  <c:v>11.12</c:v>
                </c:pt>
                <c:pt idx="1463">
                  <c:v>11.06</c:v>
                </c:pt>
                <c:pt idx="1464">
                  <c:v>11.02</c:v>
                </c:pt>
                <c:pt idx="1465">
                  <c:v>10.9</c:v>
                </c:pt>
                <c:pt idx="1466">
                  <c:v>10.9</c:v>
                </c:pt>
                <c:pt idx="1467">
                  <c:v>10.76</c:v>
                </c:pt>
                <c:pt idx="1468">
                  <c:v>11.22</c:v>
                </c:pt>
                <c:pt idx="1469">
                  <c:v>11.08</c:v>
                </c:pt>
                <c:pt idx="1470">
                  <c:v>11.26</c:v>
                </c:pt>
                <c:pt idx="1471">
                  <c:v>11.28</c:v>
                </c:pt>
                <c:pt idx="1472">
                  <c:v>11.1</c:v>
                </c:pt>
                <c:pt idx="1473">
                  <c:v>11.14</c:v>
                </c:pt>
                <c:pt idx="1474">
                  <c:v>11.1</c:v>
                </c:pt>
                <c:pt idx="1475">
                  <c:v>11.04</c:v>
                </c:pt>
                <c:pt idx="1476">
                  <c:v>10.98</c:v>
                </c:pt>
                <c:pt idx="1477">
                  <c:v>10.84</c:v>
                </c:pt>
                <c:pt idx="1478">
                  <c:v>10.54</c:v>
                </c:pt>
                <c:pt idx="1479">
                  <c:v>10.34</c:v>
                </c:pt>
                <c:pt idx="1480">
                  <c:v>10.14</c:v>
                </c:pt>
                <c:pt idx="1481">
                  <c:v>10.119999999999999</c:v>
                </c:pt>
                <c:pt idx="1482">
                  <c:v>10.06</c:v>
                </c:pt>
                <c:pt idx="1483">
                  <c:v>9.81</c:v>
                </c:pt>
                <c:pt idx="1484">
                  <c:v>10.18</c:v>
                </c:pt>
                <c:pt idx="1485">
                  <c:v>10.3</c:v>
                </c:pt>
                <c:pt idx="1486">
                  <c:v>10.42</c:v>
                </c:pt>
                <c:pt idx="1487">
                  <c:v>10.16</c:v>
                </c:pt>
                <c:pt idx="1488">
                  <c:v>10</c:v>
                </c:pt>
                <c:pt idx="1489">
                  <c:v>9.8800000000000008</c:v>
                </c:pt>
                <c:pt idx="1490">
                  <c:v>10.1</c:v>
                </c:pt>
                <c:pt idx="1491">
                  <c:v>9.9</c:v>
                </c:pt>
                <c:pt idx="1492">
                  <c:v>10.8</c:v>
                </c:pt>
                <c:pt idx="1493">
                  <c:v>10.48</c:v>
                </c:pt>
                <c:pt idx="1494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7-44F1-B551-55146419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14135"/>
        <c:axId val="891607400"/>
      </c:lineChart>
      <c:dateAx>
        <c:axId val="771914135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07400"/>
        <c:crosses val="autoZero"/>
        <c:auto val="1"/>
        <c:lblOffset val="100"/>
        <c:baseTimeUnit val="days"/>
        <c:majorUnit val="1"/>
        <c:majorTimeUnit val="years"/>
      </c:dateAx>
      <c:valAx>
        <c:axId val="89160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4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28</xdr:col>
      <xdr:colOff>9525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9A853-CF85-43A4-B637-103965B4A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779603009258" createdVersion="6" refreshedVersion="6" minRefreshableVersion="3" recordCount="1496" xr:uid="{B874EB4B-2E59-4EF9-A201-8133F8349285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4-12-10T00:00:00" maxDate="2021-01-01T00:00:00"/>
    </cacheField>
    <cacheField name="Close" numFmtId="0">
      <sharedItems containsString="0" containsBlank="1" containsNumber="1" minValue="6.28" maxValue="41.299999"/>
    </cacheField>
    <cacheField name="Year" numFmtId="0">
      <sharedItems containsString="0" containsBlank="1" containsNumber="1" containsInteger="1" minValue="2014" maxValue="2020" count="8"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 count="3">
        <n v="2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6">
  <r>
    <d v="2014-12-10T00:00:00"/>
    <n v="6.71"/>
    <x v="0"/>
    <x v="0"/>
    <x v="0"/>
  </r>
  <r>
    <d v="2014-12-11T00:00:00"/>
    <n v="6.28"/>
    <x v="0"/>
    <x v="0"/>
    <x v="0"/>
  </r>
  <r>
    <d v="2014-12-12T00:00:00"/>
    <n v="6.6"/>
    <x v="0"/>
    <x v="0"/>
    <x v="0"/>
  </r>
  <r>
    <d v="2014-12-15T00:00:00"/>
    <n v="6.78"/>
    <x v="0"/>
    <x v="0"/>
    <x v="0"/>
  </r>
  <r>
    <d v="2014-12-16T00:00:00"/>
    <n v="6.7"/>
    <x v="0"/>
    <x v="0"/>
    <x v="0"/>
  </r>
  <r>
    <d v="2014-12-17T00:00:00"/>
    <n v="6.62"/>
    <x v="0"/>
    <x v="0"/>
    <x v="0"/>
  </r>
  <r>
    <d v="2014-12-18T00:00:00"/>
    <n v="6.6"/>
    <x v="0"/>
    <x v="0"/>
    <x v="0"/>
  </r>
  <r>
    <d v="2014-12-19T00:00:00"/>
    <n v="6.56"/>
    <x v="0"/>
    <x v="0"/>
    <x v="0"/>
  </r>
  <r>
    <d v="2014-12-22T00:00:00"/>
    <n v="6.56"/>
    <x v="0"/>
    <x v="0"/>
    <x v="0"/>
  </r>
  <r>
    <d v="2014-12-23T00:00:00"/>
    <n v="6.56"/>
    <x v="0"/>
    <x v="0"/>
    <x v="0"/>
  </r>
  <r>
    <d v="2014-12-24T00:00:00"/>
    <n v="6.54"/>
    <x v="0"/>
    <x v="0"/>
    <x v="0"/>
  </r>
  <r>
    <d v="2014-12-29T00:00:00"/>
    <n v="6.53"/>
    <x v="0"/>
    <x v="0"/>
    <x v="0"/>
  </r>
  <r>
    <d v="2014-12-30T00:00:00"/>
    <n v="6.5"/>
    <x v="0"/>
    <x v="0"/>
    <x v="0"/>
  </r>
  <r>
    <d v="2014-12-31T00:00:00"/>
    <n v="6.7"/>
    <x v="0"/>
    <x v="0"/>
    <x v="0"/>
  </r>
  <r>
    <d v="2015-01-02T00:00:00"/>
    <n v="6.7"/>
    <x v="1"/>
    <x v="1"/>
    <x v="1"/>
  </r>
  <r>
    <d v="2015-01-05T00:00:00"/>
    <n v="6.7"/>
    <x v="1"/>
    <x v="1"/>
    <x v="1"/>
  </r>
  <r>
    <d v="2015-01-06T00:00:00"/>
    <n v="6.68"/>
    <x v="1"/>
    <x v="1"/>
    <x v="1"/>
  </r>
  <r>
    <d v="2015-01-07T00:00:00"/>
    <n v="6.59"/>
    <x v="1"/>
    <x v="1"/>
    <x v="1"/>
  </r>
  <r>
    <d v="2015-01-08T00:00:00"/>
    <n v="6.58"/>
    <x v="1"/>
    <x v="1"/>
    <x v="1"/>
  </r>
  <r>
    <d v="2015-01-09T00:00:00"/>
    <n v="6.58"/>
    <x v="1"/>
    <x v="1"/>
    <x v="1"/>
  </r>
  <r>
    <d v="2015-01-12T00:00:00"/>
    <n v="6.44"/>
    <x v="1"/>
    <x v="1"/>
    <x v="1"/>
  </r>
  <r>
    <d v="2015-01-13T00:00:00"/>
    <n v="6.57"/>
    <x v="1"/>
    <x v="1"/>
    <x v="1"/>
  </r>
  <r>
    <d v="2015-01-14T00:00:00"/>
    <n v="6.57"/>
    <x v="1"/>
    <x v="1"/>
    <x v="1"/>
  </r>
  <r>
    <d v="2015-01-15T00:00:00"/>
    <n v="6.51"/>
    <x v="1"/>
    <x v="1"/>
    <x v="1"/>
  </r>
  <r>
    <d v="2015-01-16T00:00:00"/>
    <n v="6.5"/>
    <x v="1"/>
    <x v="1"/>
    <x v="1"/>
  </r>
  <r>
    <d v="2015-01-19T00:00:00"/>
    <n v="6.5"/>
    <x v="1"/>
    <x v="1"/>
    <x v="1"/>
  </r>
  <r>
    <d v="2015-01-20T00:00:00"/>
    <n v="6.5"/>
    <x v="1"/>
    <x v="1"/>
    <x v="1"/>
  </r>
  <r>
    <d v="2015-01-21T00:00:00"/>
    <n v="6.54"/>
    <x v="1"/>
    <x v="1"/>
    <x v="1"/>
  </r>
  <r>
    <d v="2015-01-22T00:00:00"/>
    <n v="6.5"/>
    <x v="1"/>
    <x v="1"/>
    <x v="1"/>
  </r>
  <r>
    <d v="2015-01-23T00:00:00"/>
    <n v="6.58"/>
    <x v="1"/>
    <x v="1"/>
    <x v="1"/>
  </r>
  <r>
    <d v="2015-01-26T00:00:00"/>
    <n v="6.51"/>
    <x v="1"/>
    <x v="1"/>
    <x v="1"/>
  </r>
  <r>
    <d v="2015-01-27T00:00:00"/>
    <n v="6.5"/>
    <x v="1"/>
    <x v="1"/>
    <x v="1"/>
  </r>
  <r>
    <d v="2015-01-28T00:00:00"/>
    <n v="6.5"/>
    <x v="1"/>
    <x v="1"/>
    <x v="1"/>
  </r>
  <r>
    <d v="2015-01-29T00:00:00"/>
    <n v="6.55"/>
    <x v="1"/>
    <x v="1"/>
    <x v="1"/>
  </r>
  <r>
    <d v="2015-01-30T00:00:00"/>
    <n v="6.47"/>
    <x v="1"/>
    <x v="1"/>
    <x v="1"/>
  </r>
  <r>
    <d v="2015-02-02T00:00:00"/>
    <n v="6.5"/>
    <x v="1"/>
    <x v="1"/>
    <x v="1"/>
  </r>
  <r>
    <d v="2015-02-03T00:00:00"/>
    <n v="6.5"/>
    <x v="1"/>
    <x v="1"/>
    <x v="1"/>
  </r>
  <r>
    <d v="2015-02-04T00:00:00"/>
    <n v="6.48"/>
    <x v="1"/>
    <x v="1"/>
    <x v="1"/>
  </r>
  <r>
    <d v="2015-02-05T00:00:00"/>
    <n v="6.57"/>
    <x v="1"/>
    <x v="1"/>
    <x v="1"/>
  </r>
  <r>
    <d v="2015-02-06T00:00:00"/>
    <n v="6.5"/>
    <x v="1"/>
    <x v="1"/>
    <x v="1"/>
  </r>
  <r>
    <d v="2015-02-09T00:00:00"/>
    <n v="6.45"/>
    <x v="1"/>
    <x v="1"/>
    <x v="1"/>
  </r>
  <r>
    <d v="2015-02-10T00:00:00"/>
    <n v="6.48"/>
    <x v="1"/>
    <x v="1"/>
    <x v="1"/>
  </r>
  <r>
    <d v="2015-02-11T00:00:00"/>
    <n v="6.44"/>
    <x v="1"/>
    <x v="1"/>
    <x v="1"/>
  </r>
  <r>
    <d v="2015-02-12T00:00:00"/>
    <n v="6.42"/>
    <x v="1"/>
    <x v="1"/>
    <x v="1"/>
  </r>
  <r>
    <d v="2015-02-13T00:00:00"/>
    <n v="6.47"/>
    <x v="1"/>
    <x v="1"/>
    <x v="1"/>
  </r>
  <r>
    <d v="2015-02-16T00:00:00"/>
    <n v="6.4"/>
    <x v="1"/>
    <x v="1"/>
    <x v="1"/>
  </r>
  <r>
    <d v="2015-02-17T00:00:00"/>
    <n v="6.45"/>
    <x v="1"/>
    <x v="1"/>
    <x v="1"/>
  </r>
  <r>
    <d v="2015-02-18T00:00:00"/>
    <n v="6.42"/>
    <x v="1"/>
    <x v="1"/>
    <x v="1"/>
  </r>
  <r>
    <d v="2015-02-23T00:00:00"/>
    <n v="6.41"/>
    <x v="1"/>
    <x v="1"/>
    <x v="1"/>
  </r>
  <r>
    <d v="2015-02-24T00:00:00"/>
    <n v="6.45"/>
    <x v="1"/>
    <x v="1"/>
    <x v="1"/>
  </r>
  <r>
    <d v="2015-02-25T00:00:00"/>
    <n v="6.48"/>
    <x v="1"/>
    <x v="1"/>
    <x v="1"/>
  </r>
  <r>
    <d v="2015-02-26T00:00:00"/>
    <n v="7.04"/>
    <x v="1"/>
    <x v="1"/>
    <x v="1"/>
  </r>
  <r>
    <d v="2015-02-27T00:00:00"/>
    <n v="7.08"/>
    <x v="1"/>
    <x v="1"/>
    <x v="1"/>
  </r>
  <r>
    <d v="2015-03-02T00:00:00"/>
    <n v="7.11"/>
    <x v="1"/>
    <x v="1"/>
    <x v="1"/>
  </r>
  <r>
    <d v="2015-03-03T00:00:00"/>
    <n v="6.89"/>
    <x v="1"/>
    <x v="1"/>
    <x v="1"/>
  </r>
  <r>
    <d v="2015-03-04T00:00:00"/>
    <n v="6.84"/>
    <x v="1"/>
    <x v="1"/>
    <x v="1"/>
  </r>
  <r>
    <d v="2015-03-05T00:00:00"/>
    <n v="6.94"/>
    <x v="1"/>
    <x v="1"/>
    <x v="1"/>
  </r>
  <r>
    <d v="2015-03-06T00:00:00"/>
    <n v="6.9"/>
    <x v="1"/>
    <x v="1"/>
    <x v="1"/>
  </r>
  <r>
    <d v="2015-03-09T00:00:00"/>
    <n v="7.09"/>
    <x v="1"/>
    <x v="1"/>
    <x v="1"/>
  </r>
  <r>
    <d v="2015-03-10T00:00:00"/>
    <n v="6.98"/>
    <x v="1"/>
    <x v="1"/>
    <x v="1"/>
  </r>
  <r>
    <d v="2015-03-11T00:00:00"/>
    <n v="7.15"/>
    <x v="1"/>
    <x v="1"/>
    <x v="1"/>
  </r>
  <r>
    <d v="2015-03-12T00:00:00"/>
    <n v="7.05"/>
    <x v="1"/>
    <x v="1"/>
    <x v="1"/>
  </r>
  <r>
    <d v="2015-03-13T00:00:00"/>
    <n v="7.05"/>
    <x v="1"/>
    <x v="1"/>
    <x v="1"/>
  </r>
  <r>
    <d v="2015-03-16T00:00:00"/>
    <n v="7.04"/>
    <x v="1"/>
    <x v="1"/>
    <x v="1"/>
  </r>
  <r>
    <d v="2015-03-17T00:00:00"/>
    <n v="6.94"/>
    <x v="1"/>
    <x v="1"/>
    <x v="1"/>
  </r>
  <r>
    <d v="2015-03-18T00:00:00"/>
    <n v="7"/>
    <x v="1"/>
    <x v="1"/>
    <x v="1"/>
  </r>
  <r>
    <d v="2015-03-19T00:00:00"/>
    <n v="6.91"/>
    <x v="1"/>
    <x v="1"/>
    <x v="1"/>
  </r>
  <r>
    <d v="2015-03-20T00:00:00"/>
    <n v="6.93"/>
    <x v="1"/>
    <x v="1"/>
    <x v="1"/>
  </r>
  <r>
    <d v="2015-03-23T00:00:00"/>
    <n v="6.89"/>
    <x v="1"/>
    <x v="1"/>
    <x v="1"/>
  </r>
  <r>
    <d v="2015-03-24T00:00:00"/>
    <n v="6.94"/>
    <x v="1"/>
    <x v="1"/>
    <x v="1"/>
  </r>
  <r>
    <d v="2015-03-25T00:00:00"/>
    <n v="7.12"/>
    <x v="1"/>
    <x v="1"/>
    <x v="1"/>
  </r>
  <r>
    <d v="2015-03-26T00:00:00"/>
    <n v="7.13"/>
    <x v="1"/>
    <x v="1"/>
    <x v="1"/>
  </r>
  <r>
    <d v="2015-03-27T00:00:00"/>
    <n v="6.96"/>
    <x v="1"/>
    <x v="1"/>
    <x v="1"/>
  </r>
  <r>
    <d v="2015-03-30T00:00:00"/>
    <n v="7.11"/>
    <x v="1"/>
    <x v="1"/>
    <x v="1"/>
  </r>
  <r>
    <d v="2015-03-31T00:00:00"/>
    <n v="7.1"/>
    <x v="1"/>
    <x v="1"/>
    <x v="1"/>
  </r>
  <r>
    <d v="2015-04-01T00:00:00"/>
    <n v="7.13"/>
    <x v="1"/>
    <x v="2"/>
    <x v="1"/>
  </r>
  <r>
    <d v="2015-04-02T00:00:00"/>
    <n v="7.98"/>
    <x v="1"/>
    <x v="2"/>
    <x v="1"/>
  </r>
  <r>
    <d v="2015-04-08T00:00:00"/>
    <n v="9.02"/>
    <x v="1"/>
    <x v="2"/>
    <x v="1"/>
  </r>
  <r>
    <d v="2015-04-09T00:00:00"/>
    <n v="8.76"/>
    <x v="1"/>
    <x v="2"/>
    <x v="1"/>
  </r>
  <r>
    <d v="2015-04-10T00:00:00"/>
    <n v="8.8699999999999992"/>
    <x v="1"/>
    <x v="2"/>
    <x v="1"/>
  </r>
  <r>
    <d v="2015-04-13T00:00:00"/>
    <n v="9.5299999999999994"/>
    <x v="1"/>
    <x v="2"/>
    <x v="1"/>
  </r>
  <r>
    <d v="2015-04-14T00:00:00"/>
    <n v="10.06"/>
    <x v="1"/>
    <x v="2"/>
    <x v="1"/>
  </r>
  <r>
    <d v="2015-04-15T00:00:00"/>
    <n v="9.82"/>
    <x v="1"/>
    <x v="2"/>
    <x v="1"/>
  </r>
  <r>
    <d v="2015-04-16T00:00:00"/>
    <n v="9.81"/>
    <x v="1"/>
    <x v="2"/>
    <x v="1"/>
  </r>
  <r>
    <d v="2015-04-17T00:00:00"/>
    <n v="9.85"/>
    <x v="1"/>
    <x v="2"/>
    <x v="1"/>
  </r>
  <r>
    <d v="2015-04-20T00:00:00"/>
    <n v="9.8000000000000007"/>
    <x v="1"/>
    <x v="2"/>
    <x v="1"/>
  </r>
  <r>
    <d v="2015-04-21T00:00:00"/>
    <n v="9.7100000000000009"/>
    <x v="1"/>
    <x v="2"/>
    <x v="1"/>
  </r>
  <r>
    <d v="2015-04-22T00:00:00"/>
    <n v="9.69"/>
    <x v="1"/>
    <x v="2"/>
    <x v="1"/>
  </r>
  <r>
    <d v="2015-04-23T00:00:00"/>
    <n v="9.59"/>
    <x v="1"/>
    <x v="2"/>
    <x v="1"/>
  </r>
  <r>
    <d v="2015-04-24T00:00:00"/>
    <n v="9.35"/>
    <x v="1"/>
    <x v="2"/>
    <x v="1"/>
  </r>
  <r>
    <d v="2015-04-27T00:00:00"/>
    <n v="9.35"/>
    <x v="1"/>
    <x v="2"/>
    <x v="1"/>
  </r>
  <r>
    <d v="2015-04-28T00:00:00"/>
    <n v="9.2799999999999994"/>
    <x v="1"/>
    <x v="2"/>
    <x v="1"/>
  </r>
  <r>
    <d v="2015-04-29T00:00:00"/>
    <n v="9.5399999999999991"/>
    <x v="1"/>
    <x v="2"/>
    <x v="1"/>
  </r>
  <r>
    <d v="2015-04-30T00:00:00"/>
    <n v="9.39"/>
    <x v="1"/>
    <x v="2"/>
    <x v="1"/>
  </r>
  <r>
    <d v="2015-05-04T00:00:00"/>
    <n v="10"/>
    <x v="1"/>
    <x v="2"/>
    <x v="1"/>
  </r>
  <r>
    <d v="2015-05-05T00:00:00"/>
    <n v="9.9700000000000006"/>
    <x v="1"/>
    <x v="2"/>
    <x v="1"/>
  </r>
  <r>
    <d v="2015-05-06T00:00:00"/>
    <n v="9.76"/>
    <x v="1"/>
    <x v="2"/>
    <x v="1"/>
  </r>
  <r>
    <d v="2015-05-07T00:00:00"/>
    <n v="9.34"/>
    <x v="1"/>
    <x v="2"/>
    <x v="1"/>
  </r>
  <r>
    <d v="2015-05-08T00:00:00"/>
    <n v="9.58"/>
    <x v="1"/>
    <x v="2"/>
    <x v="1"/>
  </r>
  <r>
    <d v="2015-05-11T00:00:00"/>
    <n v="9.8800000000000008"/>
    <x v="1"/>
    <x v="2"/>
    <x v="1"/>
  </r>
  <r>
    <d v="2015-05-12T00:00:00"/>
    <n v="9.6300000000000008"/>
    <x v="1"/>
    <x v="2"/>
    <x v="1"/>
  </r>
  <r>
    <d v="2015-05-13T00:00:00"/>
    <n v="9.6"/>
    <x v="1"/>
    <x v="2"/>
    <x v="1"/>
  </r>
  <r>
    <d v="2015-05-14T00:00:00"/>
    <n v="10.4"/>
    <x v="1"/>
    <x v="2"/>
    <x v="1"/>
  </r>
  <r>
    <d v="2015-05-15T00:00:00"/>
    <n v="10.58"/>
    <x v="1"/>
    <x v="2"/>
    <x v="1"/>
  </r>
  <r>
    <d v="2015-05-18T00:00:00"/>
    <n v="11.08"/>
    <x v="1"/>
    <x v="2"/>
    <x v="1"/>
  </r>
  <r>
    <d v="2015-05-19T00:00:00"/>
    <n v="11.16"/>
    <x v="1"/>
    <x v="2"/>
    <x v="1"/>
  </r>
  <r>
    <d v="2015-05-20T00:00:00"/>
    <n v="11.04"/>
    <x v="1"/>
    <x v="2"/>
    <x v="1"/>
  </r>
  <r>
    <d v="2015-05-21T00:00:00"/>
    <n v="11.18"/>
    <x v="1"/>
    <x v="2"/>
    <x v="1"/>
  </r>
  <r>
    <d v="2015-05-22T00:00:00"/>
    <n v="11.24"/>
    <x v="1"/>
    <x v="2"/>
    <x v="1"/>
  </r>
  <r>
    <d v="2015-05-26T00:00:00"/>
    <n v="11.68"/>
    <x v="1"/>
    <x v="2"/>
    <x v="1"/>
  </r>
  <r>
    <d v="2015-05-27T00:00:00"/>
    <n v="11.88"/>
    <x v="1"/>
    <x v="2"/>
    <x v="1"/>
  </r>
  <r>
    <d v="2015-05-28T00:00:00"/>
    <n v="11.48"/>
    <x v="1"/>
    <x v="2"/>
    <x v="1"/>
  </r>
  <r>
    <d v="2015-05-29T00:00:00"/>
    <n v="11.36"/>
    <x v="1"/>
    <x v="2"/>
    <x v="1"/>
  </r>
  <r>
    <d v="2015-06-01T00:00:00"/>
    <n v="11.28"/>
    <x v="1"/>
    <x v="2"/>
    <x v="1"/>
  </r>
  <r>
    <d v="2015-06-02T00:00:00"/>
    <n v="11.12"/>
    <x v="1"/>
    <x v="2"/>
    <x v="1"/>
  </r>
  <r>
    <d v="2015-06-03T00:00:00"/>
    <n v="11"/>
    <x v="1"/>
    <x v="2"/>
    <x v="1"/>
  </r>
  <r>
    <d v="2015-06-04T00:00:00"/>
    <n v="10.82"/>
    <x v="1"/>
    <x v="2"/>
    <x v="1"/>
  </r>
  <r>
    <d v="2015-06-05T00:00:00"/>
    <n v="10.5"/>
    <x v="1"/>
    <x v="2"/>
    <x v="1"/>
  </r>
  <r>
    <d v="2015-06-08T00:00:00"/>
    <n v="10.6"/>
    <x v="1"/>
    <x v="2"/>
    <x v="1"/>
  </r>
  <r>
    <d v="2015-06-09T00:00:00"/>
    <n v="10.42"/>
    <x v="1"/>
    <x v="2"/>
    <x v="1"/>
  </r>
  <r>
    <d v="2015-06-10T00:00:00"/>
    <n v="10.94"/>
    <x v="1"/>
    <x v="2"/>
    <x v="1"/>
  </r>
  <r>
    <d v="2015-06-11T00:00:00"/>
    <n v="10.7"/>
    <x v="1"/>
    <x v="2"/>
    <x v="1"/>
  </r>
  <r>
    <d v="2015-06-12T00:00:00"/>
    <n v="10.78"/>
    <x v="1"/>
    <x v="2"/>
    <x v="1"/>
  </r>
  <r>
    <d v="2015-06-15T00:00:00"/>
    <n v="10.62"/>
    <x v="1"/>
    <x v="2"/>
    <x v="1"/>
  </r>
  <r>
    <d v="2015-06-16T00:00:00"/>
    <n v="10.8"/>
    <x v="1"/>
    <x v="2"/>
    <x v="1"/>
  </r>
  <r>
    <d v="2015-06-17T00:00:00"/>
    <n v="11.28"/>
    <x v="1"/>
    <x v="2"/>
    <x v="1"/>
  </r>
  <r>
    <d v="2015-06-18T00:00:00"/>
    <n v="11.4"/>
    <x v="1"/>
    <x v="2"/>
    <x v="1"/>
  </r>
  <r>
    <d v="2015-06-19T00:00:00"/>
    <n v="11.44"/>
    <x v="1"/>
    <x v="2"/>
    <x v="1"/>
  </r>
  <r>
    <d v="2015-06-22T00:00:00"/>
    <n v="11.5"/>
    <x v="1"/>
    <x v="2"/>
    <x v="1"/>
  </r>
  <r>
    <d v="2015-06-23T00:00:00"/>
    <n v="11.5"/>
    <x v="1"/>
    <x v="2"/>
    <x v="1"/>
  </r>
  <r>
    <d v="2015-06-24T00:00:00"/>
    <n v="11.48"/>
    <x v="1"/>
    <x v="2"/>
    <x v="1"/>
  </r>
  <r>
    <d v="2015-06-25T00:00:00"/>
    <n v="11.38"/>
    <x v="1"/>
    <x v="2"/>
    <x v="1"/>
  </r>
  <r>
    <d v="2015-06-26T00:00:00"/>
    <n v="10.98"/>
    <x v="1"/>
    <x v="2"/>
    <x v="1"/>
  </r>
  <r>
    <d v="2015-06-29T00:00:00"/>
    <n v="10.5"/>
    <x v="1"/>
    <x v="2"/>
    <x v="1"/>
  </r>
  <r>
    <d v="2015-06-30T00:00:00"/>
    <n v="10.24"/>
    <x v="1"/>
    <x v="2"/>
    <x v="1"/>
  </r>
  <r>
    <d v="2015-07-02T00:00:00"/>
    <n v="10.3"/>
    <x v="1"/>
    <x v="3"/>
    <x v="0"/>
  </r>
  <r>
    <d v="2015-07-03T00:00:00"/>
    <n v="9.85"/>
    <x v="1"/>
    <x v="3"/>
    <x v="0"/>
  </r>
  <r>
    <d v="2015-07-06T00:00:00"/>
    <n v="9.6999999999999993"/>
    <x v="1"/>
    <x v="3"/>
    <x v="0"/>
  </r>
  <r>
    <d v="2015-07-07T00:00:00"/>
    <n v="9"/>
    <x v="1"/>
    <x v="3"/>
    <x v="0"/>
  </r>
  <r>
    <d v="2015-07-08T00:00:00"/>
    <n v="8.6999999999999993"/>
    <x v="1"/>
    <x v="3"/>
    <x v="0"/>
  </r>
  <r>
    <d v="2015-07-09T00:00:00"/>
    <n v="9.59"/>
    <x v="1"/>
    <x v="3"/>
    <x v="0"/>
  </r>
  <r>
    <d v="2015-07-10T00:00:00"/>
    <n v="9.5399999999999991"/>
    <x v="1"/>
    <x v="3"/>
    <x v="0"/>
  </r>
  <r>
    <d v="2015-07-13T00:00:00"/>
    <n v="9.94"/>
    <x v="1"/>
    <x v="3"/>
    <x v="0"/>
  </r>
  <r>
    <d v="2015-07-14T00:00:00"/>
    <n v="9.82"/>
    <x v="1"/>
    <x v="3"/>
    <x v="0"/>
  </r>
  <r>
    <d v="2015-07-15T00:00:00"/>
    <n v="9.4600000000000009"/>
    <x v="1"/>
    <x v="3"/>
    <x v="0"/>
  </r>
  <r>
    <d v="2015-07-16T00:00:00"/>
    <n v="9.65"/>
    <x v="1"/>
    <x v="3"/>
    <x v="0"/>
  </r>
  <r>
    <d v="2015-07-17T00:00:00"/>
    <n v="9.9600000000000009"/>
    <x v="1"/>
    <x v="3"/>
    <x v="0"/>
  </r>
  <r>
    <d v="2015-07-20T00:00:00"/>
    <n v="9.9600000000000009"/>
    <x v="1"/>
    <x v="3"/>
    <x v="0"/>
  </r>
  <r>
    <d v="2015-07-21T00:00:00"/>
    <n v="9.9"/>
    <x v="1"/>
    <x v="3"/>
    <x v="0"/>
  </r>
  <r>
    <d v="2015-07-22T00:00:00"/>
    <n v="9.9"/>
    <x v="1"/>
    <x v="3"/>
    <x v="0"/>
  </r>
  <r>
    <d v="2015-07-23T00:00:00"/>
    <n v="9.6999999999999993"/>
    <x v="1"/>
    <x v="3"/>
    <x v="0"/>
  </r>
  <r>
    <d v="2015-07-24T00:00:00"/>
    <n v="9.59"/>
    <x v="1"/>
    <x v="3"/>
    <x v="0"/>
  </r>
  <r>
    <d v="2015-07-27T00:00:00"/>
    <n v="9.5"/>
    <x v="1"/>
    <x v="3"/>
    <x v="0"/>
  </r>
  <r>
    <d v="2015-07-28T00:00:00"/>
    <n v="9.43"/>
    <x v="1"/>
    <x v="3"/>
    <x v="0"/>
  </r>
  <r>
    <d v="2015-07-29T00:00:00"/>
    <n v="9.3699999999999992"/>
    <x v="1"/>
    <x v="3"/>
    <x v="0"/>
  </r>
  <r>
    <d v="2015-07-30T00:00:00"/>
    <n v="9.35"/>
    <x v="1"/>
    <x v="3"/>
    <x v="0"/>
  </r>
  <r>
    <d v="2015-07-31T00:00:00"/>
    <n v="9.17"/>
    <x v="1"/>
    <x v="3"/>
    <x v="0"/>
  </r>
  <r>
    <d v="2015-08-03T00:00:00"/>
    <n v="8.92"/>
    <x v="1"/>
    <x v="3"/>
    <x v="0"/>
  </r>
  <r>
    <d v="2015-08-04T00:00:00"/>
    <n v="8.92"/>
    <x v="1"/>
    <x v="3"/>
    <x v="0"/>
  </r>
  <r>
    <d v="2015-08-05T00:00:00"/>
    <n v="8.92"/>
    <x v="1"/>
    <x v="3"/>
    <x v="0"/>
  </r>
  <r>
    <d v="2015-08-06T00:00:00"/>
    <n v="9"/>
    <x v="1"/>
    <x v="3"/>
    <x v="0"/>
  </r>
  <r>
    <d v="2015-08-07T00:00:00"/>
    <n v="8.9600000000000009"/>
    <x v="1"/>
    <x v="3"/>
    <x v="0"/>
  </r>
  <r>
    <d v="2015-08-10T00:00:00"/>
    <n v="8.86"/>
    <x v="1"/>
    <x v="3"/>
    <x v="0"/>
  </r>
  <r>
    <d v="2015-08-11T00:00:00"/>
    <n v="9.02"/>
    <x v="1"/>
    <x v="3"/>
    <x v="0"/>
  </r>
  <r>
    <d v="2015-08-12T00:00:00"/>
    <n v="8.76"/>
    <x v="1"/>
    <x v="3"/>
    <x v="0"/>
  </r>
  <r>
    <d v="2015-08-13T00:00:00"/>
    <n v="8.82"/>
    <x v="1"/>
    <x v="3"/>
    <x v="0"/>
  </r>
  <r>
    <d v="2015-08-14T00:00:00"/>
    <n v="9.08"/>
    <x v="1"/>
    <x v="3"/>
    <x v="0"/>
  </r>
  <r>
    <d v="2015-08-17T00:00:00"/>
    <n v="8.5"/>
    <x v="1"/>
    <x v="3"/>
    <x v="0"/>
  </r>
  <r>
    <d v="2015-08-18T00:00:00"/>
    <n v="8.3800000000000008"/>
    <x v="1"/>
    <x v="3"/>
    <x v="0"/>
  </r>
  <r>
    <d v="2015-08-19T00:00:00"/>
    <n v="8.26"/>
    <x v="1"/>
    <x v="3"/>
    <x v="0"/>
  </r>
  <r>
    <d v="2015-08-20T00:00:00"/>
    <n v="8.01"/>
    <x v="1"/>
    <x v="3"/>
    <x v="0"/>
  </r>
  <r>
    <d v="2015-08-21T00:00:00"/>
    <n v="7.6"/>
    <x v="1"/>
    <x v="3"/>
    <x v="0"/>
  </r>
  <r>
    <d v="2015-08-24T00:00:00"/>
    <n v="6.85"/>
    <x v="1"/>
    <x v="3"/>
    <x v="0"/>
  </r>
  <r>
    <d v="2015-08-25T00:00:00"/>
    <n v="6.77"/>
    <x v="1"/>
    <x v="3"/>
    <x v="0"/>
  </r>
  <r>
    <d v="2015-08-26T00:00:00"/>
    <n v="7.35"/>
    <x v="1"/>
    <x v="3"/>
    <x v="0"/>
  </r>
  <r>
    <d v="2015-08-27T00:00:00"/>
    <n v="8.09"/>
    <x v="1"/>
    <x v="3"/>
    <x v="0"/>
  </r>
  <r>
    <d v="2015-08-28T00:00:00"/>
    <n v="7.8"/>
    <x v="1"/>
    <x v="3"/>
    <x v="0"/>
  </r>
  <r>
    <d v="2015-08-31T00:00:00"/>
    <n v="7.99"/>
    <x v="1"/>
    <x v="3"/>
    <x v="0"/>
  </r>
  <r>
    <d v="2015-09-01T00:00:00"/>
    <n v="7.86"/>
    <x v="1"/>
    <x v="3"/>
    <x v="0"/>
  </r>
  <r>
    <d v="2015-09-02T00:00:00"/>
    <n v="7.91"/>
    <x v="1"/>
    <x v="3"/>
    <x v="0"/>
  </r>
  <r>
    <d v="2015-09-04T00:00:00"/>
    <n v="8.11"/>
    <x v="1"/>
    <x v="3"/>
    <x v="0"/>
  </r>
  <r>
    <d v="2015-09-07T00:00:00"/>
    <n v="7.99"/>
    <x v="1"/>
    <x v="3"/>
    <x v="0"/>
  </r>
  <r>
    <d v="2015-09-08T00:00:00"/>
    <n v="8.01"/>
    <x v="1"/>
    <x v="3"/>
    <x v="0"/>
  </r>
  <r>
    <d v="2015-09-09T00:00:00"/>
    <n v="8.26"/>
    <x v="1"/>
    <x v="3"/>
    <x v="0"/>
  </r>
  <r>
    <d v="2015-09-10T00:00:00"/>
    <n v="8.32"/>
    <x v="1"/>
    <x v="3"/>
    <x v="0"/>
  </r>
  <r>
    <d v="2015-09-11T00:00:00"/>
    <n v="8.4"/>
    <x v="1"/>
    <x v="3"/>
    <x v="0"/>
  </r>
  <r>
    <d v="2015-09-14T00:00:00"/>
    <n v="8.33"/>
    <x v="1"/>
    <x v="3"/>
    <x v="0"/>
  </r>
  <r>
    <d v="2015-09-15T00:00:00"/>
    <n v="8.1"/>
    <x v="1"/>
    <x v="3"/>
    <x v="0"/>
  </r>
  <r>
    <d v="2015-09-16T00:00:00"/>
    <n v="8.41"/>
    <x v="1"/>
    <x v="3"/>
    <x v="0"/>
  </r>
  <r>
    <d v="2015-09-17T00:00:00"/>
    <n v="8.36"/>
    <x v="1"/>
    <x v="3"/>
    <x v="0"/>
  </r>
  <r>
    <d v="2015-09-18T00:00:00"/>
    <n v="8.33"/>
    <x v="1"/>
    <x v="3"/>
    <x v="0"/>
  </r>
  <r>
    <d v="2015-09-21T00:00:00"/>
    <n v="8.4499999999999993"/>
    <x v="1"/>
    <x v="3"/>
    <x v="0"/>
  </r>
  <r>
    <d v="2015-09-22T00:00:00"/>
    <n v="8.44"/>
    <x v="1"/>
    <x v="3"/>
    <x v="0"/>
  </r>
  <r>
    <d v="2015-09-23T00:00:00"/>
    <n v="8.27"/>
    <x v="1"/>
    <x v="3"/>
    <x v="0"/>
  </r>
  <r>
    <d v="2015-09-24T00:00:00"/>
    <n v="8.1999999999999993"/>
    <x v="1"/>
    <x v="3"/>
    <x v="0"/>
  </r>
  <r>
    <d v="2015-09-25T00:00:00"/>
    <n v="8.27"/>
    <x v="1"/>
    <x v="3"/>
    <x v="0"/>
  </r>
  <r>
    <d v="2015-09-29T00:00:00"/>
    <n v="8.19"/>
    <x v="1"/>
    <x v="3"/>
    <x v="0"/>
  </r>
  <r>
    <d v="2015-09-30T00:00:00"/>
    <n v="8.1999999999999993"/>
    <x v="1"/>
    <x v="3"/>
    <x v="0"/>
  </r>
  <r>
    <d v="2015-10-02T00:00:00"/>
    <n v="8.26"/>
    <x v="1"/>
    <x v="0"/>
    <x v="0"/>
  </r>
  <r>
    <d v="2015-10-05T00:00:00"/>
    <n v="8.4"/>
    <x v="1"/>
    <x v="0"/>
    <x v="0"/>
  </r>
  <r>
    <d v="2015-10-06T00:00:00"/>
    <n v="8.6"/>
    <x v="1"/>
    <x v="0"/>
    <x v="0"/>
  </r>
  <r>
    <d v="2015-10-07T00:00:00"/>
    <n v="8.73"/>
    <x v="1"/>
    <x v="0"/>
    <x v="0"/>
  </r>
  <r>
    <d v="2015-10-08T00:00:00"/>
    <n v="9"/>
    <x v="1"/>
    <x v="0"/>
    <x v="0"/>
  </r>
  <r>
    <d v="2015-10-09T00:00:00"/>
    <n v="9.35"/>
    <x v="1"/>
    <x v="0"/>
    <x v="0"/>
  </r>
  <r>
    <d v="2015-10-12T00:00:00"/>
    <n v="9.1999999999999993"/>
    <x v="1"/>
    <x v="0"/>
    <x v="0"/>
  </r>
  <r>
    <d v="2015-10-13T00:00:00"/>
    <n v="9.1999999999999993"/>
    <x v="1"/>
    <x v="0"/>
    <x v="0"/>
  </r>
  <r>
    <d v="2015-10-14T00:00:00"/>
    <n v="9.18"/>
    <x v="1"/>
    <x v="0"/>
    <x v="0"/>
  </r>
  <r>
    <d v="2015-10-15T00:00:00"/>
    <n v="9.1999999999999993"/>
    <x v="1"/>
    <x v="0"/>
    <x v="0"/>
  </r>
  <r>
    <d v="2015-10-16T00:00:00"/>
    <n v="9.1999999999999993"/>
    <x v="1"/>
    <x v="0"/>
    <x v="0"/>
  </r>
  <r>
    <d v="2015-10-19T00:00:00"/>
    <n v="9.1300000000000008"/>
    <x v="1"/>
    <x v="0"/>
    <x v="0"/>
  </r>
  <r>
    <d v="2015-10-20T00:00:00"/>
    <n v="9.1199999999999992"/>
    <x v="1"/>
    <x v="0"/>
    <x v="0"/>
  </r>
  <r>
    <d v="2015-10-22T00:00:00"/>
    <n v="9.1"/>
    <x v="1"/>
    <x v="0"/>
    <x v="0"/>
  </r>
  <r>
    <d v="2015-10-23T00:00:00"/>
    <n v="9.09"/>
    <x v="1"/>
    <x v="0"/>
    <x v="0"/>
  </r>
  <r>
    <d v="2015-10-26T00:00:00"/>
    <n v="8.9600000000000009"/>
    <x v="1"/>
    <x v="0"/>
    <x v="0"/>
  </r>
  <r>
    <d v="2015-10-27T00:00:00"/>
    <n v="8.85"/>
    <x v="1"/>
    <x v="0"/>
    <x v="0"/>
  </r>
  <r>
    <d v="2015-10-28T00:00:00"/>
    <n v="8.7899999999999991"/>
    <x v="1"/>
    <x v="0"/>
    <x v="0"/>
  </r>
  <r>
    <d v="2015-10-29T00:00:00"/>
    <n v="8.8000000000000007"/>
    <x v="1"/>
    <x v="0"/>
    <x v="0"/>
  </r>
  <r>
    <d v="2015-10-30T00:00:00"/>
    <n v="8.8000000000000007"/>
    <x v="1"/>
    <x v="0"/>
    <x v="0"/>
  </r>
  <r>
    <d v="2015-11-02T00:00:00"/>
    <n v="8.66"/>
    <x v="1"/>
    <x v="0"/>
    <x v="0"/>
  </r>
  <r>
    <d v="2015-11-03T00:00:00"/>
    <n v="8.5"/>
    <x v="1"/>
    <x v="0"/>
    <x v="0"/>
  </r>
  <r>
    <d v="2015-11-04T00:00:00"/>
    <n v="8.66"/>
    <x v="1"/>
    <x v="0"/>
    <x v="0"/>
  </r>
  <r>
    <d v="2015-11-05T00:00:00"/>
    <n v="8.75"/>
    <x v="1"/>
    <x v="0"/>
    <x v="0"/>
  </r>
  <r>
    <d v="2015-11-06T00:00:00"/>
    <n v="8.9"/>
    <x v="1"/>
    <x v="0"/>
    <x v="0"/>
  </r>
  <r>
    <d v="2015-11-09T00:00:00"/>
    <n v="8.8800000000000008"/>
    <x v="1"/>
    <x v="0"/>
    <x v="0"/>
  </r>
  <r>
    <d v="2015-11-10T00:00:00"/>
    <n v="8.7799999999999994"/>
    <x v="1"/>
    <x v="0"/>
    <x v="0"/>
  </r>
  <r>
    <d v="2015-11-11T00:00:00"/>
    <n v="8.6"/>
    <x v="1"/>
    <x v="0"/>
    <x v="0"/>
  </r>
  <r>
    <d v="2015-11-12T00:00:00"/>
    <n v="8.69"/>
    <x v="1"/>
    <x v="0"/>
    <x v="0"/>
  </r>
  <r>
    <d v="2015-11-13T00:00:00"/>
    <n v="8.68"/>
    <x v="1"/>
    <x v="0"/>
    <x v="0"/>
  </r>
  <r>
    <d v="2015-11-16T00:00:00"/>
    <n v="8.34"/>
    <x v="1"/>
    <x v="0"/>
    <x v="0"/>
  </r>
  <r>
    <d v="2015-11-17T00:00:00"/>
    <n v="8.25"/>
    <x v="1"/>
    <x v="0"/>
    <x v="0"/>
  </r>
  <r>
    <d v="2015-11-18T00:00:00"/>
    <n v="8.19"/>
    <x v="1"/>
    <x v="0"/>
    <x v="0"/>
  </r>
  <r>
    <d v="2015-11-19T00:00:00"/>
    <n v="8.27"/>
    <x v="1"/>
    <x v="0"/>
    <x v="0"/>
  </r>
  <r>
    <d v="2015-11-20T00:00:00"/>
    <n v="8.27"/>
    <x v="1"/>
    <x v="0"/>
    <x v="0"/>
  </r>
  <r>
    <d v="2015-11-23T00:00:00"/>
    <n v="8.27"/>
    <x v="1"/>
    <x v="0"/>
    <x v="0"/>
  </r>
  <r>
    <d v="2015-11-24T00:00:00"/>
    <n v="8.24"/>
    <x v="1"/>
    <x v="0"/>
    <x v="0"/>
  </r>
  <r>
    <d v="2015-11-25T00:00:00"/>
    <n v="8.31"/>
    <x v="1"/>
    <x v="0"/>
    <x v="0"/>
  </r>
  <r>
    <d v="2015-11-26T00:00:00"/>
    <n v="8.3000000000000007"/>
    <x v="1"/>
    <x v="0"/>
    <x v="0"/>
  </r>
  <r>
    <d v="2015-11-27T00:00:00"/>
    <n v="8.35"/>
    <x v="1"/>
    <x v="0"/>
    <x v="0"/>
  </r>
  <r>
    <d v="2015-11-30T00:00:00"/>
    <n v="8.2899999999999991"/>
    <x v="1"/>
    <x v="0"/>
    <x v="0"/>
  </r>
  <r>
    <d v="2015-12-01T00:00:00"/>
    <n v="8.25"/>
    <x v="1"/>
    <x v="0"/>
    <x v="0"/>
  </r>
  <r>
    <d v="2015-12-02T00:00:00"/>
    <n v="8.36"/>
    <x v="1"/>
    <x v="0"/>
    <x v="0"/>
  </r>
  <r>
    <d v="2015-12-03T00:00:00"/>
    <n v="8.26"/>
    <x v="1"/>
    <x v="0"/>
    <x v="0"/>
  </r>
  <r>
    <d v="2015-12-04T00:00:00"/>
    <n v="8.27"/>
    <x v="1"/>
    <x v="0"/>
    <x v="0"/>
  </r>
  <r>
    <d v="2015-12-07T00:00:00"/>
    <n v="8.25"/>
    <x v="1"/>
    <x v="0"/>
    <x v="0"/>
  </r>
  <r>
    <d v="2015-12-08T00:00:00"/>
    <n v="8.35"/>
    <x v="1"/>
    <x v="0"/>
    <x v="0"/>
  </r>
  <r>
    <d v="2015-12-09T00:00:00"/>
    <n v="8.5"/>
    <x v="1"/>
    <x v="0"/>
    <x v="0"/>
  </r>
  <r>
    <d v="2015-12-10T00:00:00"/>
    <n v="8.59"/>
    <x v="1"/>
    <x v="0"/>
    <x v="0"/>
  </r>
  <r>
    <d v="2015-12-11T00:00:00"/>
    <n v="8.19"/>
    <x v="1"/>
    <x v="0"/>
    <x v="0"/>
  </r>
  <r>
    <d v="2015-12-14T00:00:00"/>
    <n v="8.2899999999999991"/>
    <x v="1"/>
    <x v="0"/>
    <x v="0"/>
  </r>
  <r>
    <d v="2015-12-15T00:00:00"/>
    <n v="8.3800000000000008"/>
    <x v="1"/>
    <x v="0"/>
    <x v="0"/>
  </r>
  <r>
    <d v="2015-12-16T00:00:00"/>
    <n v="8.58"/>
    <x v="1"/>
    <x v="0"/>
    <x v="0"/>
  </r>
  <r>
    <d v="2015-12-17T00:00:00"/>
    <n v="8.5"/>
    <x v="1"/>
    <x v="0"/>
    <x v="0"/>
  </r>
  <r>
    <d v="2015-12-18T00:00:00"/>
    <n v="8.5"/>
    <x v="1"/>
    <x v="0"/>
    <x v="0"/>
  </r>
  <r>
    <d v="2015-12-21T00:00:00"/>
    <n v="8.89"/>
    <x v="1"/>
    <x v="0"/>
    <x v="0"/>
  </r>
  <r>
    <d v="2015-12-22T00:00:00"/>
    <n v="8.98"/>
    <x v="1"/>
    <x v="0"/>
    <x v="0"/>
  </r>
  <r>
    <d v="2015-12-23T00:00:00"/>
    <n v="9"/>
    <x v="1"/>
    <x v="0"/>
    <x v="0"/>
  </r>
  <r>
    <d v="2015-12-24T00:00:00"/>
    <n v="8.9600000000000009"/>
    <x v="1"/>
    <x v="0"/>
    <x v="0"/>
  </r>
  <r>
    <d v="2015-12-28T00:00:00"/>
    <n v="9.0500000000000007"/>
    <x v="1"/>
    <x v="0"/>
    <x v="0"/>
  </r>
  <r>
    <d v="2015-12-29T00:00:00"/>
    <n v="9.0500000000000007"/>
    <x v="1"/>
    <x v="0"/>
    <x v="0"/>
  </r>
  <r>
    <d v="2015-12-30T00:00:00"/>
    <n v="9.2200000000000006"/>
    <x v="1"/>
    <x v="0"/>
    <x v="0"/>
  </r>
  <r>
    <d v="2015-12-31T00:00:00"/>
    <n v="9.4"/>
    <x v="1"/>
    <x v="0"/>
    <x v="0"/>
  </r>
  <r>
    <d v="2016-01-04T00:00:00"/>
    <n v="8.9"/>
    <x v="2"/>
    <x v="1"/>
    <x v="1"/>
  </r>
  <r>
    <d v="2016-01-05T00:00:00"/>
    <n v="8.91"/>
    <x v="2"/>
    <x v="1"/>
    <x v="1"/>
  </r>
  <r>
    <d v="2016-01-06T00:00:00"/>
    <n v="8.92"/>
    <x v="2"/>
    <x v="1"/>
    <x v="1"/>
  </r>
  <r>
    <d v="2016-01-07T00:00:00"/>
    <n v="8.92"/>
    <x v="2"/>
    <x v="1"/>
    <x v="1"/>
  </r>
  <r>
    <d v="2016-01-08T00:00:00"/>
    <n v="8.69"/>
    <x v="2"/>
    <x v="1"/>
    <x v="1"/>
  </r>
  <r>
    <d v="2016-01-11T00:00:00"/>
    <n v="8.35"/>
    <x v="2"/>
    <x v="1"/>
    <x v="1"/>
  </r>
  <r>
    <d v="2016-01-12T00:00:00"/>
    <n v="8.25"/>
    <x v="2"/>
    <x v="1"/>
    <x v="1"/>
  </r>
  <r>
    <d v="2016-01-13T00:00:00"/>
    <n v="8.23"/>
    <x v="2"/>
    <x v="1"/>
    <x v="1"/>
  </r>
  <r>
    <d v="2016-01-14T00:00:00"/>
    <n v="8.2100000000000009"/>
    <x v="2"/>
    <x v="1"/>
    <x v="1"/>
  </r>
  <r>
    <d v="2016-01-15T00:00:00"/>
    <n v="8.1999999999999993"/>
    <x v="2"/>
    <x v="1"/>
    <x v="1"/>
  </r>
  <r>
    <d v="2016-01-18T00:00:00"/>
    <n v="8.26"/>
    <x v="2"/>
    <x v="1"/>
    <x v="1"/>
  </r>
  <r>
    <d v="2016-01-19T00:00:00"/>
    <n v="8.2100000000000009"/>
    <x v="2"/>
    <x v="1"/>
    <x v="1"/>
  </r>
  <r>
    <d v="2016-01-20T00:00:00"/>
    <n v="8.1"/>
    <x v="2"/>
    <x v="1"/>
    <x v="1"/>
  </r>
  <r>
    <d v="2016-01-21T00:00:00"/>
    <n v="8.09"/>
    <x v="2"/>
    <x v="1"/>
    <x v="1"/>
  </r>
  <r>
    <d v="2016-01-22T00:00:00"/>
    <n v="8.11"/>
    <x v="2"/>
    <x v="1"/>
    <x v="1"/>
  </r>
  <r>
    <d v="2016-01-25T00:00:00"/>
    <n v="8.1199999999999992"/>
    <x v="2"/>
    <x v="1"/>
    <x v="1"/>
  </r>
  <r>
    <d v="2016-01-26T00:00:00"/>
    <n v="7.94"/>
    <x v="2"/>
    <x v="1"/>
    <x v="1"/>
  </r>
  <r>
    <d v="2016-01-27T00:00:00"/>
    <n v="7.9"/>
    <x v="2"/>
    <x v="1"/>
    <x v="1"/>
  </r>
  <r>
    <d v="2016-01-28T00:00:00"/>
    <n v="7.9"/>
    <x v="2"/>
    <x v="1"/>
    <x v="1"/>
  </r>
  <r>
    <d v="2016-01-29T00:00:00"/>
    <n v="7.61"/>
    <x v="2"/>
    <x v="1"/>
    <x v="1"/>
  </r>
  <r>
    <d v="2016-02-01T00:00:00"/>
    <n v="7.4"/>
    <x v="2"/>
    <x v="1"/>
    <x v="1"/>
  </r>
  <r>
    <d v="2016-02-02T00:00:00"/>
    <n v="7.49"/>
    <x v="2"/>
    <x v="1"/>
    <x v="1"/>
  </r>
  <r>
    <d v="2016-02-03T00:00:00"/>
    <n v="7.44"/>
    <x v="2"/>
    <x v="1"/>
    <x v="1"/>
  </r>
  <r>
    <d v="2016-02-04T00:00:00"/>
    <n v="7.55"/>
    <x v="2"/>
    <x v="1"/>
    <x v="1"/>
  </r>
  <r>
    <d v="2016-02-05T00:00:00"/>
    <n v="7.58"/>
    <x v="2"/>
    <x v="1"/>
    <x v="1"/>
  </r>
  <r>
    <d v="2016-02-11T00:00:00"/>
    <n v="7.33"/>
    <x v="2"/>
    <x v="1"/>
    <x v="1"/>
  </r>
  <r>
    <d v="2016-02-12T00:00:00"/>
    <n v="7.31"/>
    <x v="2"/>
    <x v="1"/>
    <x v="1"/>
  </r>
  <r>
    <d v="2016-02-15T00:00:00"/>
    <n v="7.58"/>
    <x v="2"/>
    <x v="1"/>
    <x v="1"/>
  </r>
  <r>
    <d v="2016-02-16T00:00:00"/>
    <n v="7.6"/>
    <x v="2"/>
    <x v="1"/>
    <x v="1"/>
  </r>
  <r>
    <d v="2016-02-17T00:00:00"/>
    <n v="7.63"/>
    <x v="2"/>
    <x v="1"/>
    <x v="1"/>
  </r>
  <r>
    <d v="2016-02-18T00:00:00"/>
    <n v="7.65"/>
    <x v="2"/>
    <x v="1"/>
    <x v="1"/>
  </r>
  <r>
    <d v="2016-02-19T00:00:00"/>
    <n v="7.55"/>
    <x v="2"/>
    <x v="1"/>
    <x v="1"/>
  </r>
  <r>
    <d v="2016-02-22T00:00:00"/>
    <n v="7.59"/>
    <x v="2"/>
    <x v="1"/>
    <x v="1"/>
  </r>
  <r>
    <d v="2016-02-23T00:00:00"/>
    <n v="7.58"/>
    <x v="2"/>
    <x v="1"/>
    <x v="1"/>
  </r>
  <r>
    <d v="2016-02-24T00:00:00"/>
    <n v="7.59"/>
    <x v="2"/>
    <x v="1"/>
    <x v="1"/>
  </r>
  <r>
    <d v="2016-02-25T00:00:00"/>
    <n v="7.57"/>
    <x v="2"/>
    <x v="1"/>
    <x v="1"/>
  </r>
  <r>
    <d v="2016-02-26T00:00:00"/>
    <n v="7.5"/>
    <x v="2"/>
    <x v="1"/>
    <x v="1"/>
  </r>
  <r>
    <d v="2016-02-29T00:00:00"/>
    <n v="7.62"/>
    <x v="2"/>
    <x v="1"/>
    <x v="1"/>
  </r>
  <r>
    <d v="2016-03-01T00:00:00"/>
    <n v="7.54"/>
    <x v="2"/>
    <x v="1"/>
    <x v="1"/>
  </r>
  <r>
    <d v="2016-03-02T00:00:00"/>
    <n v="7.59"/>
    <x v="2"/>
    <x v="1"/>
    <x v="1"/>
  </r>
  <r>
    <d v="2016-03-03T00:00:00"/>
    <n v="7.58"/>
    <x v="2"/>
    <x v="1"/>
    <x v="1"/>
  </r>
  <r>
    <d v="2016-03-04T00:00:00"/>
    <n v="7.63"/>
    <x v="2"/>
    <x v="1"/>
    <x v="1"/>
  </r>
  <r>
    <d v="2016-03-07T00:00:00"/>
    <n v="7.51"/>
    <x v="2"/>
    <x v="1"/>
    <x v="1"/>
  </r>
  <r>
    <d v="2016-03-08T00:00:00"/>
    <n v="7.33"/>
    <x v="2"/>
    <x v="1"/>
    <x v="1"/>
  </r>
  <r>
    <d v="2016-03-09T00:00:00"/>
    <n v="7.48"/>
    <x v="2"/>
    <x v="1"/>
    <x v="1"/>
  </r>
  <r>
    <d v="2016-03-10T00:00:00"/>
    <n v="7.1"/>
    <x v="2"/>
    <x v="1"/>
    <x v="1"/>
  </r>
  <r>
    <d v="2016-03-11T00:00:00"/>
    <n v="6.94"/>
    <x v="2"/>
    <x v="1"/>
    <x v="1"/>
  </r>
  <r>
    <d v="2016-03-14T00:00:00"/>
    <n v="7.12"/>
    <x v="2"/>
    <x v="1"/>
    <x v="1"/>
  </r>
  <r>
    <d v="2016-03-15T00:00:00"/>
    <n v="7.12"/>
    <x v="2"/>
    <x v="1"/>
    <x v="1"/>
  </r>
  <r>
    <d v="2016-03-16T00:00:00"/>
    <n v="7.05"/>
    <x v="2"/>
    <x v="1"/>
    <x v="1"/>
  </r>
  <r>
    <d v="2016-03-17T00:00:00"/>
    <n v="7.28"/>
    <x v="2"/>
    <x v="1"/>
    <x v="1"/>
  </r>
  <r>
    <d v="2016-03-18T00:00:00"/>
    <n v="7.39"/>
    <x v="2"/>
    <x v="1"/>
    <x v="1"/>
  </r>
  <r>
    <d v="2016-03-21T00:00:00"/>
    <n v="7.39"/>
    <x v="2"/>
    <x v="1"/>
    <x v="1"/>
  </r>
  <r>
    <d v="2016-03-22T00:00:00"/>
    <n v="7.6"/>
    <x v="2"/>
    <x v="1"/>
    <x v="1"/>
  </r>
  <r>
    <d v="2016-03-23T00:00:00"/>
    <n v="7.78"/>
    <x v="2"/>
    <x v="1"/>
    <x v="1"/>
  </r>
  <r>
    <d v="2016-03-24T00:00:00"/>
    <n v="7.77"/>
    <x v="2"/>
    <x v="1"/>
    <x v="1"/>
  </r>
  <r>
    <d v="2016-03-29T00:00:00"/>
    <n v="8.36"/>
    <x v="2"/>
    <x v="1"/>
    <x v="1"/>
  </r>
  <r>
    <d v="2016-03-30T00:00:00"/>
    <n v="8.94"/>
    <x v="2"/>
    <x v="1"/>
    <x v="1"/>
  </r>
  <r>
    <d v="2016-03-31T00:00:00"/>
    <n v="9.26"/>
    <x v="2"/>
    <x v="1"/>
    <x v="1"/>
  </r>
  <r>
    <d v="2016-04-01T00:00:00"/>
    <n v="9.2200000000000006"/>
    <x v="2"/>
    <x v="2"/>
    <x v="1"/>
  </r>
  <r>
    <d v="2016-04-05T00:00:00"/>
    <n v="9.31"/>
    <x v="2"/>
    <x v="2"/>
    <x v="1"/>
  </r>
  <r>
    <d v="2016-04-06T00:00:00"/>
    <n v="9.5"/>
    <x v="2"/>
    <x v="2"/>
    <x v="1"/>
  </r>
  <r>
    <d v="2016-04-07T00:00:00"/>
    <n v="9.6999999999999993"/>
    <x v="2"/>
    <x v="2"/>
    <x v="1"/>
  </r>
  <r>
    <d v="2016-04-08T00:00:00"/>
    <n v="9.76"/>
    <x v="2"/>
    <x v="2"/>
    <x v="1"/>
  </r>
  <r>
    <d v="2016-04-11T00:00:00"/>
    <n v="9.7100000000000009"/>
    <x v="2"/>
    <x v="2"/>
    <x v="1"/>
  </r>
  <r>
    <d v="2016-04-12T00:00:00"/>
    <n v="9.82"/>
    <x v="2"/>
    <x v="2"/>
    <x v="1"/>
  </r>
  <r>
    <d v="2016-04-13T00:00:00"/>
    <n v="9.9"/>
    <x v="2"/>
    <x v="2"/>
    <x v="1"/>
  </r>
  <r>
    <d v="2016-04-14T00:00:00"/>
    <n v="9.57"/>
    <x v="2"/>
    <x v="2"/>
    <x v="1"/>
  </r>
  <r>
    <d v="2016-04-15T00:00:00"/>
    <n v="9.23"/>
    <x v="2"/>
    <x v="2"/>
    <x v="1"/>
  </r>
  <r>
    <d v="2016-04-18T00:00:00"/>
    <n v="9.2200000000000006"/>
    <x v="2"/>
    <x v="2"/>
    <x v="1"/>
  </r>
  <r>
    <d v="2016-04-19T00:00:00"/>
    <n v="9.52"/>
    <x v="2"/>
    <x v="2"/>
    <x v="1"/>
  </r>
  <r>
    <d v="2016-04-20T00:00:00"/>
    <n v="9.5"/>
    <x v="2"/>
    <x v="2"/>
    <x v="1"/>
  </r>
  <r>
    <d v="2016-04-21T00:00:00"/>
    <n v="9.6"/>
    <x v="2"/>
    <x v="2"/>
    <x v="1"/>
  </r>
  <r>
    <d v="2016-04-22T00:00:00"/>
    <n v="9.6999999999999993"/>
    <x v="2"/>
    <x v="2"/>
    <x v="1"/>
  </r>
  <r>
    <d v="2016-04-25T00:00:00"/>
    <n v="9.6999999999999993"/>
    <x v="2"/>
    <x v="2"/>
    <x v="1"/>
  </r>
  <r>
    <d v="2016-04-26T00:00:00"/>
    <n v="9.67"/>
    <x v="2"/>
    <x v="2"/>
    <x v="1"/>
  </r>
  <r>
    <d v="2016-04-27T00:00:00"/>
    <n v="9.5500000000000007"/>
    <x v="2"/>
    <x v="2"/>
    <x v="1"/>
  </r>
  <r>
    <d v="2016-04-28T00:00:00"/>
    <n v="9.64"/>
    <x v="2"/>
    <x v="2"/>
    <x v="1"/>
  </r>
  <r>
    <d v="2016-04-29T00:00:00"/>
    <n v="9.5500000000000007"/>
    <x v="2"/>
    <x v="2"/>
    <x v="1"/>
  </r>
  <r>
    <d v="2016-05-03T00:00:00"/>
    <n v="9.5500000000000007"/>
    <x v="2"/>
    <x v="2"/>
    <x v="1"/>
  </r>
  <r>
    <d v="2016-05-04T00:00:00"/>
    <n v="9.43"/>
    <x v="2"/>
    <x v="2"/>
    <x v="1"/>
  </r>
  <r>
    <d v="2016-05-05T00:00:00"/>
    <n v="9.25"/>
    <x v="2"/>
    <x v="2"/>
    <x v="1"/>
  </r>
  <r>
    <d v="2016-05-06T00:00:00"/>
    <n v="9.18"/>
    <x v="2"/>
    <x v="2"/>
    <x v="1"/>
  </r>
  <r>
    <d v="2016-05-09T00:00:00"/>
    <n v="9.16"/>
    <x v="2"/>
    <x v="2"/>
    <x v="1"/>
  </r>
  <r>
    <d v="2016-05-10T00:00:00"/>
    <n v="9.17"/>
    <x v="2"/>
    <x v="2"/>
    <x v="1"/>
  </r>
  <r>
    <d v="2016-05-11T00:00:00"/>
    <n v="9.4"/>
    <x v="2"/>
    <x v="2"/>
    <x v="1"/>
  </r>
  <r>
    <d v="2016-05-12T00:00:00"/>
    <n v="9.26"/>
    <x v="2"/>
    <x v="2"/>
    <x v="1"/>
  </r>
  <r>
    <d v="2016-05-13T00:00:00"/>
    <n v="9.4"/>
    <x v="2"/>
    <x v="2"/>
    <x v="1"/>
  </r>
  <r>
    <d v="2016-05-16T00:00:00"/>
    <n v="9.3000000000000007"/>
    <x v="2"/>
    <x v="2"/>
    <x v="1"/>
  </r>
  <r>
    <d v="2016-05-17T00:00:00"/>
    <n v="9.2899999999999991"/>
    <x v="2"/>
    <x v="2"/>
    <x v="1"/>
  </r>
  <r>
    <d v="2016-05-18T00:00:00"/>
    <n v="9.0500000000000007"/>
    <x v="2"/>
    <x v="2"/>
    <x v="1"/>
  </r>
  <r>
    <d v="2016-05-19T00:00:00"/>
    <n v="9.1199999999999992"/>
    <x v="2"/>
    <x v="2"/>
    <x v="1"/>
  </r>
  <r>
    <d v="2016-05-20T00:00:00"/>
    <n v="9.07"/>
    <x v="2"/>
    <x v="2"/>
    <x v="1"/>
  </r>
  <r>
    <d v="2016-05-23T00:00:00"/>
    <n v="9.01"/>
    <x v="2"/>
    <x v="2"/>
    <x v="1"/>
  </r>
  <r>
    <d v="2016-05-24T00:00:00"/>
    <n v="8.99"/>
    <x v="2"/>
    <x v="2"/>
    <x v="1"/>
  </r>
  <r>
    <d v="2016-05-25T00:00:00"/>
    <n v="9.07"/>
    <x v="2"/>
    <x v="2"/>
    <x v="1"/>
  </r>
  <r>
    <d v="2016-05-26T00:00:00"/>
    <n v="9.08"/>
    <x v="2"/>
    <x v="2"/>
    <x v="1"/>
  </r>
  <r>
    <d v="2016-05-27T00:00:00"/>
    <n v="9.0399999999999991"/>
    <x v="2"/>
    <x v="2"/>
    <x v="1"/>
  </r>
  <r>
    <d v="2016-05-30T00:00:00"/>
    <n v="9"/>
    <x v="2"/>
    <x v="2"/>
    <x v="1"/>
  </r>
  <r>
    <d v="2016-05-31T00:00:00"/>
    <n v="9.14"/>
    <x v="2"/>
    <x v="2"/>
    <x v="1"/>
  </r>
  <r>
    <d v="2016-06-01T00:00:00"/>
    <n v="9.1999999999999993"/>
    <x v="2"/>
    <x v="2"/>
    <x v="1"/>
  </r>
  <r>
    <d v="2016-06-02T00:00:00"/>
    <n v="9.1999999999999993"/>
    <x v="2"/>
    <x v="2"/>
    <x v="1"/>
  </r>
  <r>
    <d v="2016-06-03T00:00:00"/>
    <n v="9.2100000000000009"/>
    <x v="2"/>
    <x v="2"/>
    <x v="1"/>
  </r>
  <r>
    <d v="2016-06-06T00:00:00"/>
    <n v="9.1"/>
    <x v="2"/>
    <x v="2"/>
    <x v="1"/>
  </r>
  <r>
    <d v="2016-06-07T00:00:00"/>
    <n v="9.0299999999999994"/>
    <x v="2"/>
    <x v="2"/>
    <x v="1"/>
  </r>
  <r>
    <d v="2016-06-08T00:00:00"/>
    <n v="9.0500000000000007"/>
    <x v="2"/>
    <x v="2"/>
    <x v="1"/>
  </r>
  <r>
    <d v="2016-06-10T00:00:00"/>
    <n v="9.02"/>
    <x v="2"/>
    <x v="2"/>
    <x v="1"/>
  </r>
  <r>
    <d v="2016-06-13T00:00:00"/>
    <n v="9"/>
    <x v="2"/>
    <x v="2"/>
    <x v="1"/>
  </r>
  <r>
    <d v="2016-06-14T00:00:00"/>
    <n v="8.93"/>
    <x v="2"/>
    <x v="2"/>
    <x v="1"/>
  </r>
  <r>
    <d v="2016-06-15T00:00:00"/>
    <n v="9.0299999999999994"/>
    <x v="2"/>
    <x v="2"/>
    <x v="1"/>
  </r>
  <r>
    <d v="2016-06-16T00:00:00"/>
    <n v="8.9"/>
    <x v="2"/>
    <x v="2"/>
    <x v="1"/>
  </r>
  <r>
    <d v="2016-06-17T00:00:00"/>
    <n v="8.75"/>
    <x v="2"/>
    <x v="2"/>
    <x v="1"/>
  </r>
  <r>
    <d v="2016-06-20T00:00:00"/>
    <n v="8.77"/>
    <x v="2"/>
    <x v="2"/>
    <x v="1"/>
  </r>
  <r>
    <d v="2016-06-21T00:00:00"/>
    <n v="8.9499999999999993"/>
    <x v="2"/>
    <x v="2"/>
    <x v="1"/>
  </r>
  <r>
    <d v="2016-06-22T00:00:00"/>
    <n v="8.98"/>
    <x v="2"/>
    <x v="2"/>
    <x v="1"/>
  </r>
  <r>
    <d v="2016-06-23T00:00:00"/>
    <n v="8.83"/>
    <x v="2"/>
    <x v="2"/>
    <x v="1"/>
  </r>
  <r>
    <d v="2016-06-24T00:00:00"/>
    <n v="8.83"/>
    <x v="2"/>
    <x v="2"/>
    <x v="1"/>
  </r>
  <r>
    <d v="2016-06-27T00:00:00"/>
    <n v="8.75"/>
    <x v="2"/>
    <x v="2"/>
    <x v="1"/>
  </r>
  <r>
    <d v="2016-06-28T00:00:00"/>
    <n v="8.75"/>
    <x v="2"/>
    <x v="2"/>
    <x v="1"/>
  </r>
  <r>
    <d v="2016-06-29T00:00:00"/>
    <n v="8.75"/>
    <x v="2"/>
    <x v="2"/>
    <x v="1"/>
  </r>
  <r>
    <d v="2016-06-30T00:00:00"/>
    <n v="8.7799999999999994"/>
    <x v="2"/>
    <x v="2"/>
    <x v="1"/>
  </r>
  <r>
    <d v="2016-07-04T00:00:00"/>
    <n v="8.77"/>
    <x v="2"/>
    <x v="3"/>
    <x v="0"/>
  </r>
  <r>
    <d v="2016-07-05T00:00:00"/>
    <n v="8.76"/>
    <x v="2"/>
    <x v="3"/>
    <x v="0"/>
  </r>
  <r>
    <d v="2016-07-06T00:00:00"/>
    <n v="8.73"/>
    <x v="2"/>
    <x v="3"/>
    <x v="0"/>
  </r>
  <r>
    <d v="2016-07-07T00:00:00"/>
    <n v="8.67"/>
    <x v="2"/>
    <x v="3"/>
    <x v="0"/>
  </r>
  <r>
    <d v="2016-07-08T00:00:00"/>
    <n v="8.66"/>
    <x v="2"/>
    <x v="3"/>
    <x v="0"/>
  </r>
  <r>
    <d v="2016-07-11T00:00:00"/>
    <n v="8.68"/>
    <x v="2"/>
    <x v="3"/>
    <x v="0"/>
  </r>
  <r>
    <d v="2016-07-12T00:00:00"/>
    <n v="8.74"/>
    <x v="2"/>
    <x v="3"/>
    <x v="0"/>
  </r>
  <r>
    <d v="2016-07-13T00:00:00"/>
    <n v="8.69"/>
    <x v="2"/>
    <x v="3"/>
    <x v="0"/>
  </r>
  <r>
    <d v="2016-07-14T00:00:00"/>
    <n v="8.7100000000000009"/>
    <x v="2"/>
    <x v="3"/>
    <x v="0"/>
  </r>
  <r>
    <d v="2016-07-15T00:00:00"/>
    <n v="8.66"/>
    <x v="2"/>
    <x v="3"/>
    <x v="0"/>
  </r>
  <r>
    <d v="2016-07-18T00:00:00"/>
    <n v="8.66"/>
    <x v="2"/>
    <x v="3"/>
    <x v="0"/>
  </r>
  <r>
    <d v="2016-07-19T00:00:00"/>
    <n v="8.68"/>
    <x v="2"/>
    <x v="3"/>
    <x v="0"/>
  </r>
  <r>
    <d v="2016-07-20T00:00:00"/>
    <n v="8.6300000000000008"/>
    <x v="2"/>
    <x v="3"/>
    <x v="0"/>
  </r>
  <r>
    <d v="2016-07-21T00:00:00"/>
    <n v="8.7899999999999991"/>
    <x v="2"/>
    <x v="3"/>
    <x v="0"/>
  </r>
  <r>
    <d v="2016-07-22T00:00:00"/>
    <n v="9.1999999999999993"/>
    <x v="2"/>
    <x v="3"/>
    <x v="0"/>
  </r>
  <r>
    <d v="2016-07-25T00:00:00"/>
    <n v="9.2899999999999991"/>
    <x v="2"/>
    <x v="3"/>
    <x v="0"/>
  </r>
  <r>
    <d v="2016-07-26T00:00:00"/>
    <n v="9.42"/>
    <x v="2"/>
    <x v="3"/>
    <x v="0"/>
  </r>
  <r>
    <d v="2016-07-27T00:00:00"/>
    <n v="9.33"/>
    <x v="2"/>
    <x v="3"/>
    <x v="0"/>
  </r>
  <r>
    <d v="2016-07-28T00:00:00"/>
    <n v="9.3699999999999992"/>
    <x v="2"/>
    <x v="3"/>
    <x v="0"/>
  </r>
  <r>
    <d v="2016-07-29T00:00:00"/>
    <n v="9.25"/>
    <x v="2"/>
    <x v="3"/>
    <x v="0"/>
  </r>
  <r>
    <d v="2016-08-01T00:00:00"/>
    <n v="9.35"/>
    <x v="2"/>
    <x v="3"/>
    <x v="0"/>
  </r>
  <r>
    <d v="2016-08-02T00:00:00"/>
    <n v="9.35"/>
    <x v="2"/>
    <x v="3"/>
    <x v="0"/>
  </r>
  <r>
    <d v="2016-08-03T00:00:00"/>
    <n v="9.33"/>
    <x v="2"/>
    <x v="3"/>
    <x v="0"/>
  </r>
  <r>
    <d v="2016-08-04T00:00:00"/>
    <n v="9.34"/>
    <x v="2"/>
    <x v="3"/>
    <x v="0"/>
  </r>
  <r>
    <d v="2016-08-05T00:00:00"/>
    <n v="9.44"/>
    <x v="2"/>
    <x v="3"/>
    <x v="0"/>
  </r>
  <r>
    <d v="2016-08-08T00:00:00"/>
    <n v="9.9"/>
    <x v="2"/>
    <x v="3"/>
    <x v="0"/>
  </r>
  <r>
    <d v="2016-08-09T00:00:00"/>
    <n v="9.8000000000000007"/>
    <x v="2"/>
    <x v="3"/>
    <x v="0"/>
  </r>
  <r>
    <d v="2016-08-10T00:00:00"/>
    <n v="9.98"/>
    <x v="2"/>
    <x v="3"/>
    <x v="0"/>
  </r>
  <r>
    <d v="2016-08-11T00:00:00"/>
    <n v="9.92"/>
    <x v="2"/>
    <x v="3"/>
    <x v="0"/>
  </r>
  <r>
    <d v="2016-08-12T00:00:00"/>
    <n v="10.1"/>
    <x v="2"/>
    <x v="3"/>
    <x v="0"/>
  </r>
  <r>
    <d v="2016-08-15T00:00:00"/>
    <n v="10.24"/>
    <x v="2"/>
    <x v="3"/>
    <x v="0"/>
  </r>
  <r>
    <d v="2016-08-16T00:00:00"/>
    <n v="9.9"/>
    <x v="2"/>
    <x v="3"/>
    <x v="0"/>
  </r>
  <r>
    <d v="2016-08-17T00:00:00"/>
    <n v="10"/>
    <x v="2"/>
    <x v="3"/>
    <x v="0"/>
  </r>
  <r>
    <d v="2016-08-18T00:00:00"/>
    <n v="9.9"/>
    <x v="2"/>
    <x v="3"/>
    <x v="0"/>
  </r>
  <r>
    <d v="2016-08-19T00:00:00"/>
    <n v="9.99"/>
    <x v="2"/>
    <x v="3"/>
    <x v="0"/>
  </r>
  <r>
    <d v="2016-08-22T00:00:00"/>
    <n v="9.99"/>
    <x v="2"/>
    <x v="3"/>
    <x v="0"/>
  </r>
  <r>
    <d v="2016-08-23T00:00:00"/>
    <n v="10"/>
    <x v="2"/>
    <x v="3"/>
    <x v="0"/>
  </r>
  <r>
    <d v="2016-08-24T00:00:00"/>
    <n v="10.16"/>
    <x v="2"/>
    <x v="3"/>
    <x v="0"/>
  </r>
  <r>
    <d v="2016-08-25T00:00:00"/>
    <n v="10.1"/>
    <x v="2"/>
    <x v="3"/>
    <x v="0"/>
  </r>
  <r>
    <d v="2016-08-26T00:00:00"/>
    <n v="10.26"/>
    <x v="2"/>
    <x v="3"/>
    <x v="0"/>
  </r>
  <r>
    <d v="2016-08-29T00:00:00"/>
    <n v="9.99"/>
    <x v="2"/>
    <x v="3"/>
    <x v="0"/>
  </r>
  <r>
    <d v="2016-08-30T00:00:00"/>
    <n v="9.98"/>
    <x v="2"/>
    <x v="3"/>
    <x v="0"/>
  </r>
  <r>
    <d v="2016-08-31T00:00:00"/>
    <n v="9.94"/>
    <x v="2"/>
    <x v="3"/>
    <x v="0"/>
  </r>
  <r>
    <d v="2016-09-01T00:00:00"/>
    <n v="11"/>
    <x v="2"/>
    <x v="3"/>
    <x v="0"/>
  </r>
  <r>
    <d v="2016-09-02T00:00:00"/>
    <n v="12.6"/>
    <x v="2"/>
    <x v="3"/>
    <x v="0"/>
  </r>
  <r>
    <d v="2016-09-05T00:00:00"/>
    <n v="13.1"/>
    <x v="2"/>
    <x v="3"/>
    <x v="0"/>
  </r>
  <r>
    <d v="2016-09-06T00:00:00"/>
    <n v="13.16"/>
    <x v="2"/>
    <x v="3"/>
    <x v="0"/>
  </r>
  <r>
    <d v="2016-09-07T00:00:00"/>
    <n v="13.1"/>
    <x v="2"/>
    <x v="3"/>
    <x v="0"/>
  </r>
  <r>
    <d v="2016-09-08T00:00:00"/>
    <n v="13.26"/>
    <x v="2"/>
    <x v="3"/>
    <x v="0"/>
  </r>
  <r>
    <d v="2016-09-09T00:00:00"/>
    <n v="13.66"/>
    <x v="2"/>
    <x v="3"/>
    <x v="0"/>
  </r>
  <r>
    <d v="2016-09-12T00:00:00"/>
    <n v="13.16"/>
    <x v="2"/>
    <x v="3"/>
    <x v="0"/>
  </r>
  <r>
    <d v="2016-09-13T00:00:00"/>
    <n v="13.18"/>
    <x v="2"/>
    <x v="3"/>
    <x v="0"/>
  </r>
  <r>
    <d v="2016-09-14T00:00:00"/>
    <n v="13.48"/>
    <x v="2"/>
    <x v="3"/>
    <x v="0"/>
  </r>
  <r>
    <d v="2016-09-15T00:00:00"/>
    <n v="13.76"/>
    <x v="2"/>
    <x v="3"/>
    <x v="0"/>
  </r>
  <r>
    <d v="2016-09-19T00:00:00"/>
    <n v="13.44"/>
    <x v="2"/>
    <x v="3"/>
    <x v="0"/>
  </r>
  <r>
    <d v="2016-09-20T00:00:00"/>
    <n v="12.96"/>
    <x v="2"/>
    <x v="3"/>
    <x v="0"/>
  </r>
  <r>
    <d v="2016-09-21T00:00:00"/>
    <n v="13"/>
    <x v="2"/>
    <x v="3"/>
    <x v="0"/>
  </r>
  <r>
    <d v="2016-09-22T00:00:00"/>
    <n v="13.08"/>
    <x v="2"/>
    <x v="3"/>
    <x v="0"/>
  </r>
  <r>
    <d v="2016-09-23T00:00:00"/>
    <n v="13.06"/>
    <x v="2"/>
    <x v="3"/>
    <x v="0"/>
  </r>
  <r>
    <d v="2016-09-26T00:00:00"/>
    <n v="13.04"/>
    <x v="2"/>
    <x v="3"/>
    <x v="0"/>
  </r>
  <r>
    <d v="2016-09-27T00:00:00"/>
    <n v="13.3"/>
    <x v="2"/>
    <x v="3"/>
    <x v="0"/>
  </r>
  <r>
    <d v="2016-09-28T00:00:00"/>
    <n v="13.48"/>
    <x v="2"/>
    <x v="3"/>
    <x v="0"/>
  </r>
  <r>
    <d v="2016-09-29T00:00:00"/>
    <n v="13.44"/>
    <x v="2"/>
    <x v="3"/>
    <x v="0"/>
  </r>
  <r>
    <d v="2016-09-30T00:00:00"/>
    <n v="13.14"/>
    <x v="2"/>
    <x v="3"/>
    <x v="0"/>
  </r>
  <r>
    <d v="2016-10-03T00:00:00"/>
    <n v="13.34"/>
    <x v="2"/>
    <x v="0"/>
    <x v="0"/>
  </r>
  <r>
    <d v="2016-10-04T00:00:00"/>
    <n v="13.84"/>
    <x v="2"/>
    <x v="0"/>
    <x v="0"/>
  </r>
  <r>
    <d v="2016-10-05T00:00:00"/>
    <n v="14.66"/>
    <x v="2"/>
    <x v="0"/>
    <x v="0"/>
  </r>
  <r>
    <d v="2016-10-06T00:00:00"/>
    <n v="15.8"/>
    <x v="2"/>
    <x v="0"/>
    <x v="0"/>
  </r>
  <r>
    <d v="2016-10-07T00:00:00"/>
    <n v="15.02"/>
    <x v="2"/>
    <x v="0"/>
    <x v="0"/>
  </r>
  <r>
    <d v="2016-10-11T00:00:00"/>
    <n v="14.84"/>
    <x v="2"/>
    <x v="0"/>
    <x v="0"/>
  </r>
  <r>
    <d v="2016-10-12T00:00:00"/>
    <n v="14.72"/>
    <x v="2"/>
    <x v="0"/>
    <x v="0"/>
  </r>
  <r>
    <d v="2016-10-13T00:00:00"/>
    <n v="14.66"/>
    <x v="2"/>
    <x v="0"/>
    <x v="0"/>
  </r>
  <r>
    <d v="2016-10-14T00:00:00"/>
    <n v="15.2"/>
    <x v="2"/>
    <x v="0"/>
    <x v="0"/>
  </r>
  <r>
    <d v="2016-10-17T00:00:00"/>
    <n v="14.88"/>
    <x v="2"/>
    <x v="0"/>
    <x v="0"/>
  </r>
  <r>
    <d v="2016-10-18T00:00:00"/>
    <n v="15"/>
    <x v="2"/>
    <x v="0"/>
    <x v="0"/>
  </r>
  <r>
    <d v="2016-10-19T00:00:00"/>
    <n v="14.64"/>
    <x v="2"/>
    <x v="0"/>
    <x v="0"/>
  </r>
  <r>
    <d v="2016-10-20T00:00:00"/>
    <n v="14.8"/>
    <x v="2"/>
    <x v="0"/>
    <x v="0"/>
  </r>
  <r>
    <d v="2016-10-21T00:00:00"/>
    <n v="14.8"/>
    <x v="2"/>
    <x v="0"/>
    <x v="0"/>
  </r>
  <r>
    <d v="2016-10-24T00:00:00"/>
    <n v="14.9"/>
    <x v="2"/>
    <x v="0"/>
    <x v="0"/>
  </r>
  <r>
    <d v="2016-10-25T00:00:00"/>
    <n v="15.38"/>
    <x v="2"/>
    <x v="0"/>
    <x v="0"/>
  </r>
  <r>
    <d v="2016-10-26T00:00:00"/>
    <n v="15.34"/>
    <x v="2"/>
    <x v="0"/>
    <x v="0"/>
  </r>
  <r>
    <d v="2016-10-27T00:00:00"/>
    <n v="15.34"/>
    <x v="2"/>
    <x v="0"/>
    <x v="0"/>
  </r>
  <r>
    <d v="2016-10-28T00:00:00"/>
    <n v="14.82"/>
    <x v="2"/>
    <x v="0"/>
    <x v="0"/>
  </r>
  <r>
    <d v="2016-10-31T00:00:00"/>
    <n v="15.12"/>
    <x v="2"/>
    <x v="0"/>
    <x v="0"/>
  </r>
  <r>
    <d v="2016-11-01T00:00:00"/>
    <n v="15.48"/>
    <x v="2"/>
    <x v="0"/>
    <x v="0"/>
  </r>
  <r>
    <d v="2016-11-02T00:00:00"/>
    <n v="15.6"/>
    <x v="2"/>
    <x v="0"/>
    <x v="0"/>
  </r>
  <r>
    <d v="2016-11-03T00:00:00"/>
    <n v="15.72"/>
    <x v="2"/>
    <x v="0"/>
    <x v="0"/>
  </r>
  <r>
    <d v="2016-11-04T00:00:00"/>
    <n v="15.62"/>
    <x v="2"/>
    <x v="0"/>
    <x v="0"/>
  </r>
  <r>
    <d v="2016-11-07T00:00:00"/>
    <n v="16.799999"/>
    <x v="2"/>
    <x v="0"/>
    <x v="0"/>
  </r>
  <r>
    <d v="2016-11-08T00:00:00"/>
    <n v="16.879999000000002"/>
    <x v="2"/>
    <x v="0"/>
    <x v="0"/>
  </r>
  <r>
    <d v="2016-11-09T00:00:00"/>
    <n v="16.620000999999998"/>
    <x v="2"/>
    <x v="0"/>
    <x v="0"/>
  </r>
  <r>
    <d v="2016-11-10T00:00:00"/>
    <n v="17.600000000000001"/>
    <x v="2"/>
    <x v="0"/>
    <x v="0"/>
  </r>
  <r>
    <d v="2016-11-11T00:00:00"/>
    <n v="17.739999999999998"/>
    <x v="2"/>
    <x v="0"/>
    <x v="0"/>
  </r>
  <r>
    <d v="2016-11-14T00:00:00"/>
    <n v="16.879999000000002"/>
    <x v="2"/>
    <x v="0"/>
    <x v="0"/>
  </r>
  <r>
    <d v="2016-11-15T00:00:00"/>
    <n v="17.040001"/>
    <x v="2"/>
    <x v="0"/>
    <x v="0"/>
  </r>
  <r>
    <d v="2016-11-16T00:00:00"/>
    <n v="16.579999999999998"/>
    <x v="2"/>
    <x v="0"/>
    <x v="0"/>
  </r>
  <r>
    <d v="2016-11-17T00:00:00"/>
    <n v="15.86"/>
    <x v="2"/>
    <x v="0"/>
    <x v="0"/>
  </r>
  <r>
    <d v="2016-11-18T00:00:00"/>
    <n v="15.96"/>
    <x v="2"/>
    <x v="0"/>
    <x v="0"/>
  </r>
  <r>
    <d v="2016-11-21T00:00:00"/>
    <n v="16.219999000000001"/>
    <x v="2"/>
    <x v="0"/>
    <x v="0"/>
  </r>
  <r>
    <d v="2016-11-22T00:00:00"/>
    <n v="16.34"/>
    <x v="2"/>
    <x v="0"/>
    <x v="0"/>
  </r>
  <r>
    <d v="2016-11-23T00:00:00"/>
    <n v="16.16"/>
    <x v="2"/>
    <x v="0"/>
    <x v="0"/>
  </r>
  <r>
    <d v="2016-11-24T00:00:00"/>
    <n v="16.34"/>
    <x v="2"/>
    <x v="0"/>
    <x v="0"/>
  </r>
  <r>
    <d v="2016-11-25T00:00:00"/>
    <n v="15.92"/>
    <x v="2"/>
    <x v="0"/>
    <x v="0"/>
  </r>
  <r>
    <d v="2016-11-28T00:00:00"/>
    <n v="15.16"/>
    <x v="2"/>
    <x v="0"/>
    <x v="0"/>
  </r>
  <r>
    <d v="2016-11-29T00:00:00"/>
    <n v="14.86"/>
    <x v="2"/>
    <x v="0"/>
    <x v="0"/>
  </r>
  <r>
    <d v="2016-11-30T00:00:00"/>
    <n v="14.96"/>
    <x v="2"/>
    <x v="0"/>
    <x v="0"/>
  </r>
  <r>
    <d v="2016-12-01T00:00:00"/>
    <n v="14.92"/>
    <x v="2"/>
    <x v="0"/>
    <x v="0"/>
  </r>
  <r>
    <d v="2016-12-02T00:00:00"/>
    <n v="15.24"/>
    <x v="2"/>
    <x v="0"/>
    <x v="0"/>
  </r>
  <r>
    <d v="2016-12-05T00:00:00"/>
    <n v="15.22"/>
    <x v="2"/>
    <x v="0"/>
    <x v="0"/>
  </r>
  <r>
    <d v="2016-12-06T00:00:00"/>
    <n v="15.16"/>
    <x v="2"/>
    <x v="0"/>
    <x v="0"/>
  </r>
  <r>
    <d v="2016-12-07T00:00:00"/>
    <n v="15.1"/>
    <x v="2"/>
    <x v="0"/>
    <x v="0"/>
  </r>
  <r>
    <d v="2016-12-08T00:00:00"/>
    <n v="15.18"/>
    <x v="2"/>
    <x v="0"/>
    <x v="0"/>
  </r>
  <r>
    <d v="2016-12-09T00:00:00"/>
    <n v="15.12"/>
    <x v="2"/>
    <x v="0"/>
    <x v="0"/>
  </r>
  <r>
    <d v="2016-12-12T00:00:00"/>
    <n v="14.72"/>
    <x v="2"/>
    <x v="0"/>
    <x v="0"/>
  </r>
  <r>
    <d v="2016-12-13T00:00:00"/>
    <n v="14.82"/>
    <x v="2"/>
    <x v="0"/>
    <x v="0"/>
  </r>
  <r>
    <d v="2016-12-14T00:00:00"/>
    <n v="14.18"/>
    <x v="2"/>
    <x v="0"/>
    <x v="0"/>
  </r>
  <r>
    <d v="2016-12-15T00:00:00"/>
    <n v="14.06"/>
    <x v="2"/>
    <x v="0"/>
    <x v="0"/>
  </r>
  <r>
    <d v="2016-12-16T00:00:00"/>
    <n v="14.88"/>
    <x v="2"/>
    <x v="0"/>
    <x v="0"/>
  </r>
  <r>
    <d v="2016-12-19T00:00:00"/>
    <n v="14.56"/>
    <x v="2"/>
    <x v="0"/>
    <x v="0"/>
  </r>
  <r>
    <d v="2016-12-20T00:00:00"/>
    <n v="14.56"/>
    <x v="2"/>
    <x v="0"/>
    <x v="0"/>
  </r>
  <r>
    <d v="2016-12-21T00:00:00"/>
    <n v="14.8"/>
    <x v="2"/>
    <x v="0"/>
    <x v="0"/>
  </r>
  <r>
    <d v="2016-12-22T00:00:00"/>
    <n v="14.3"/>
    <x v="2"/>
    <x v="0"/>
    <x v="0"/>
  </r>
  <r>
    <d v="2016-12-23T00:00:00"/>
    <n v="14.56"/>
    <x v="2"/>
    <x v="0"/>
    <x v="0"/>
  </r>
  <r>
    <d v="2016-12-28T00:00:00"/>
    <n v="14.44"/>
    <x v="2"/>
    <x v="0"/>
    <x v="0"/>
  </r>
  <r>
    <d v="2016-12-29T00:00:00"/>
    <n v="14.38"/>
    <x v="2"/>
    <x v="0"/>
    <x v="0"/>
  </r>
  <r>
    <d v="2016-12-30T00:00:00"/>
    <n v="14.62"/>
    <x v="2"/>
    <x v="0"/>
    <x v="0"/>
  </r>
  <r>
    <d v="2017-01-03T00:00:00"/>
    <n v="14.9"/>
    <x v="3"/>
    <x v="1"/>
    <x v="1"/>
  </r>
  <r>
    <d v="2017-01-04T00:00:00"/>
    <n v="14.98"/>
    <x v="3"/>
    <x v="1"/>
    <x v="1"/>
  </r>
  <r>
    <d v="2017-01-05T00:00:00"/>
    <n v="15"/>
    <x v="3"/>
    <x v="1"/>
    <x v="1"/>
  </r>
  <r>
    <d v="2017-01-06T00:00:00"/>
    <n v="14.82"/>
    <x v="3"/>
    <x v="1"/>
    <x v="1"/>
  </r>
  <r>
    <d v="2017-01-09T00:00:00"/>
    <n v="15"/>
    <x v="3"/>
    <x v="1"/>
    <x v="1"/>
  </r>
  <r>
    <d v="2017-01-10T00:00:00"/>
    <n v="15.88"/>
    <x v="3"/>
    <x v="1"/>
    <x v="1"/>
  </r>
  <r>
    <d v="2017-01-11T00:00:00"/>
    <n v="15.76"/>
    <x v="3"/>
    <x v="1"/>
    <x v="1"/>
  </r>
  <r>
    <d v="2017-01-12T00:00:00"/>
    <n v="16.219999000000001"/>
    <x v="3"/>
    <x v="1"/>
    <x v="1"/>
  </r>
  <r>
    <d v="2017-01-13T00:00:00"/>
    <n v="16.5"/>
    <x v="3"/>
    <x v="1"/>
    <x v="1"/>
  </r>
  <r>
    <d v="2017-01-16T00:00:00"/>
    <n v="16.200001"/>
    <x v="3"/>
    <x v="1"/>
    <x v="1"/>
  </r>
  <r>
    <d v="2017-01-17T00:00:00"/>
    <n v="16.639999"/>
    <x v="3"/>
    <x v="1"/>
    <x v="1"/>
  </r>
  <r>
    <d v="2017-01-18T00:00:00"/>
    <n v="16.399999999999999"/>
    <x v="3"/>
    <x v="1"/>
    <x v="1"/>
  </r>
  <r>
    <d v="2017-01-19T00:00:00"/>
    <n v="16.219999000000001"/>
    <x v="3"/>
    <x v="1"/>
    <x v="1"/>
  </r>
  <r>
    <d v="2017-01-20T00:00:00"/>
    <n v="15.88"/>
    <x v="3"/>
    <x v="1"/>
    <x v="1"/>
  </r>
  <r>
    <d v="2017-01-23T00:00:00"/>
    <n v="15.92"/>
    <x v="3"/>
    <x v="1"/>
    <x v="1"/>
  </r>
  <r>
    <d v="2017-01-24T00:00:00"/>
    <n v="15.92"/>
    <x v="3"/>
    <x v="1"/>
    <x v="1"/>
  </r>
  <r>
    <d v="2017-01-25T00:00:00"/>
    <n v="16.139999"/>
    <x v="3"/>
    <x v="1"/>
    <x v="1"/>
  </r>
  <r>
    <d v="2017-01-26T00:00:00"/>
    <n v="16.579999999999998"/>
    <x v="3"/>
    <x v="1"/>
    <x v="1"/>
  </r>
  <r>
    <d v="2017-01-27T00:00:00"/>
    <n v="16.48"/>
    <x v="3"/>
    <x v="1"/>
    <x v="1"/>
  </r>
  <r>
    <d v="2017-02-01T00:00:00"/>
    <n v="16.32"/>
    <x v="3"/>
    <x v="1"/>
    <x v="1"/>
  </r>
  <r>
    <d v="2017-02-02T00:00:00"/>
    <n v="16.200001"/>
    <x v="3"/>
    <x v="1"/>
    <x v="1"/>
  </r>
  <r>
    <d v="2017-02-03T00:00:00"/>
    <n v="16.32"/>
    <x v="3"/>
    <x v="1"/>
    <x v="1"/>
  </r>
  <r>
    <d v="2017-02-06T00:00:00"/>
    <n v="17.079999999999998"/>
    <x v="3"/>
    <x v="1"/>
    <x v="1"/>
  </r>
  <r>
    <d v="2017-02-07T00:00:00"/>
    <n v="17.899999999999999"/>
    <x v="3"/>
    <x v="1"/>
    <x v="1"/>
  </r>
  <r>
    <d v="2017-02-08T00:00:00"/>
    <n v="18.059999000000001"/>
    <x v="3"/>
    <x v="1"/>
    <x v="1"/>
  </r>
  <r>
    <d v="2017-02-09T00:00:00"/>
    <n v="18.02"/>
    <x v="3"/>
    <x v="1"/>
    <x v="1"/>
  </r>
  <r>
    <d v="2017-02-10T00:00:00"/>
    <n v="18"/>
    <x v="3"/>
    <x v="1"/>
    <x v="1"/>
  </r>
  <r>
    <d v="2017-02-13T00:00:00"/>
    <n v="17.98"/>
    <x v="3"/>
    <x v="1"/>
    <x v="1"/>
  </r>
  <r>
    <d v="2017-02-14T00:00:00"/>
    <n v="17.799999"/>
    <x v="3"/>
    <x v="1"/>
    <x v="1"/>
  </r>
  <r>
    <d v="2017-02-15T00:00:00"/>
    <n v="17.879999000000002"/>
    <x v="3"/>
    <x v="1"/>
    <x v="1"/>
  </r>
  <r>
    <d v="2017-02-16T00:00:00"/>
    <n v="17.700001"/>
    <x v="3"/>
    <x v="1"/>
    <x v="1"/>
  </r>
  <r>
    <d v="2017-02-17T00:00:00"/>
    <n v="17.379999000000002"/>
    <x v="3"/>
    <x v="1"/>
    <x v="1"/>
  </r>
  <r>
    <d v="2017-02-20T00:00:00"/>
    <n v="17.760000000000002"/>
    <x v="3"/>
    <x v="1"/>
    <x v="1"/>
  </r>
  <r>
    <d v="2017-02-21T00:00:00"/>
    <n v="17.559999000000001"/>
    <x v="3"/>
    <x v="1"/>
    <x v="1"/>
  </r>
  <r>
    <d v="2017-02-22T00:00:00"/>
    <n v="17.799999"/>
    <x v="3"/>
    <x v="1"/>
    <x v="1"/>
  </r>
  <r>
    <d v="2017-02-23T00:00:00"/>
    <n v="17.559999000000001"/>
    <x v="3"/>
    <x v="1"/>
    <x v="1"/>
  </r>
  <r>
    <d v="2017-02-24T00:00:00"/>
    <n v="17.540001"/>
    <x v="3"/>
    <x v="1"/>
    <x v="1"/>
  </r>
  <r>
    <d v="2017-02-27T00:00:00"/>
    <n v="17.639999"/>
    <x v="3"/>
    <x v="1"/>
    <x v="1"/>
  </r>
  <r>
    <d v="2017-02-28T00:00:00"/>
    <n v="17.379999000000002"/>
    <x v="3"/>
    <x v="1"/>
    <x v="1"/>
  </r>
  <r>
    <d v="2017-03-01T00:00:00"/>
    <n v="17.200001"/>
    <x v="3"/>
    <x v="1"/>
    <x v="1"/>
  </r>
  <r>
    <d v="2017-03-02T00:00:00"/>
    <n v="17.139999"/>
    <x v="3"/>
    <x v="1"/>
    <x v="1"/>
  </r>
  <r>
    <d v="2017-03-03T00:00:00"/>
    <n v="16.700001"/>
    <x v="3"/>
    <x v="1"/>
    <x v="1"/>
  </r>
  <r>
    <d v="2017-03-06T00:00:00"/>
    <n v="16.739999999999998"/>
    <x v="3"/>
    <x v="1"/>
    <x v="1"/>
  </r>
  <r>
    <d v="2017-03-07T00:00:00"/>
    <n v="16.700001"/>
    <x v="3"/>
    <x v="1"/>
    <x v="1"/>
  </r>
  <r>
    <d v="2017-03-08T00:00:00"/>
    <n v="16.799999"/>
    <x v="3"/>
    <x v="1"/>
    <x v="1"/>
  </r>
  <r>
    <d v="2017-03-09T00:00:00"/>
    <n v="16.48"/>
    <x v="3"/>
    <x v="1"/>
    <x v="1"/>
  </r>
  <r>
    <d v="2017-03-10T00:00:00"/>
    <n v="16.780000999999999"/>
    <x v="3"/>
    <x v="1"/>
    <x v="1"/>
  </r>
  <r>
    <d v="2017-03-13T00:00:00"/>
    <n v="17.719999000000001"/>
    <x v="3"/>
    <x v="1"/>
    <x v="1"/>
  </r>
  <r>
    <d v="2017-03-14T00:00:00"/>
    <n v="17.68"/>
    <x v="3"/>
    <x v="1"/>
    <x v="1"/>
  </r>
  <r>
    <d v="2017-03-15T00:00:00"/>
    <n v="17.739999999999998"/>
    <x v="3"/>
    <x v="1"/>
    <x v="1"/>
  </r>
  <r>
    <d v="2017-03-16T00:00:00"/>
    <n v="17.959999"/>
    <x v="3"/>
    <x v="1"/>
    <x v="1"/>
  </r>
  <r>
    <d v="2017-03-17T00:00:00"/>
    <n v="18"/>
    <x v="3"/>
    <x v="1"/>
    <x v="1"/>
  </r>
  <r>
    <d v="2017-03-20T00:00:00"/>
    <n v="18.18"/>
    <x v="3"/>
    <x v="1"/>
    <x v="1"/>
  </r>
  <r>
    <d v="2017-03-21T00:00:00"/>
    <n v="18.18"/>
    <x v="3"/>
    <x v="1"/>
    <x v="1"/>
  </r>
  <r>
    <d v="2017-03-22T00:00:00"/>
    <n v="17.98"/>
    <x v="3"/>
    <x v="1"/>
    <x v="1"/>
  </r>
  <r>
    <d v="2017-03-23T00:00:00"/>
    <n v="17.98"/>
    <x v="3"/>
    <x v="1"/>
    <x v="1"/>
  </r>
  <r>
    <d v="2017-03-24T00:00:00"/>
    <n v="17.84"/>
    <x v="3"/>
    <x v="1"/>
    <x v="1"/>
  </r>
  <r>
    <d v="2017-03-27T00:00:00"/>
    <n v="16.760000000000002"/>
    <x v="3"/>
    <x v="1"/>
    <x v="1"/>
  </r>
  <r>
    <d v="2017-03-28T00:00:00"/>
    <n v="16.579999999999998"/>
    <x v="3"/>
    <x v="1"/>
    <x v="1"/>
  </r>
  <r>
    <d v="2017-03-29T00:00:00"/>
    <n v="16.260000000000002"/>
    <x v="3"/>
    <x v="1"/>
    <x v="1"/>
  </r>
  <r>
    <d v="2017-03-30T00:00:00"/>
    <n v="14.74"/>
    <x v="3"/>
    <x v="1"/>
    <x v="1"/>
  </r>
  <r>
    <d v="2017-03-31T00:00:00"/>
    <n v="15.12"/>
    <x v="3"/>
    <x v="1"/>
    <x v="1"/>
  </r>
  <r>
    <d v="2017-04-03T00:00:00"/>
    <n v="15.52"/>
    <x v="3"/>
    <x v="2"/>
    <x v="1"/>
  </r>
  <r>
    <d v="2017-04-05T00:00:00"/>
    <n v="15.52"/>
    <x v="3"/>
    <x v="2"/>
    <x v="1"/>
  </r>
  <r>
    <d v="2017-04-06T00:00:00"/>
    <n v="15.5"/>
    <x v="3"/>
    <x v="2"/>
    <x v="1"/>
  </r>
  <r>
    <d v="2017-04-07T00:00:00"/>
    <n v="15.62"/>
    <x v="3"/>
    <x v="2"/>
    <x v="1"/>
  </r>
  <r>
    <d v="2017-04-10T00:00:00"/>
    <n v="16.399999999999999"/>
    <x v="3"/>
    <x v="2"/>
    <x v="1"/>
  </r>
  <r>
    <d v="2017-04-11T00:00:00"/>
    <n v="16.700001"/>
    <x v="3"/>
    <x v="2"/>
    <x v="1"/>
  </r>
  <r>
    <d v="2017-04-12T00:00:00"/>
    <n v="16.440000999999999"/>
    <x v="3"/>
    <x v="2"/>
    <x v="1"/>
  </r>
  <r>
    <d v="2017-04-13T00:00:00"/>
    <n v="16.100000000000001"/>
    <x v="3"/>
    <x v="2"/>
    <x v="1"/>
  </r>
  <r>
    <d v="2017-04-18T00:00:00"/>
    <n v="15.5"/>
    <x v="3"/>
    <x v="2"/>
    <x v="1"/>
  </r>
  <r>
    <d v="2017-04-19T00:00:00"/>
    <n v="15.42"/>
    <x v="3"/>
    <x v="2"/>
    <x v="1"/>
  </r>
  <r>
    <d v="2017-04-20T00:00:00"/>
    <n v="15.2"/>
    <x v="3"/>
    <x v="2"/>
    <x v="1"/>
  </r>
  <r>
    <d v="2017-04-21T00:00:00"/>
    <n v="14.96"/>
    <x v="3"/>
    <x v="2"/>
    <x v="1"/>
  </r>
  <r>
    <d v="2017-04-24T00:00:00"/>
    <n v="14.98"/>
    <x v="3"/>
    <x v="2"/>
    <x v="1"/>
  </r>
  <r>
    <d v="2017-04-25T00:00:00"/>
    <n v="15.48"/>
    <x v="3"/>
    <x v="2"/>
    <x v="1"/>
  </r>
  <r>
    <d v="2017-04-26T00:00:00"/>
    <n v="15.36"/>
    <x v="3"/>
    <x v="2"/>
    <x v="1"/>
  </r>
  <r>
    <d v="2017-04-27T00:00:00"/>
    <n v="15.86"/>
    <x v="3"/>
    <x v="2"/>
    <x v="1"/>
  </r>
  <r>
    <d v="2017-04-28T00:00:00"/>
    <n v="16.260000000000002"/>
    <x v="3"/>
    <x v="2"/>
    <x v="1"/>
  </r>
  <r>
    <d v="2017-05-02T00:00:00"/>
    <n v="15.64"/>
    <x v="3"/>
    <x v="2"/>
    <x v="1"/>
  </r>
  <r>
    <d v="2017-05-04T00:00:00"/>
    <n v="15.2"/>
    <x v="3"/>
    <x v="2"/>
    <x v="1"/>
  </r>
  <r>
    <d v="2017-05-05T00:00:00"/>
    <n v="15.14"/>
    <x v="3"/>
    <x v="2"/>
    <x v="1"/>
  </r>
  <r>
    <d v="2017-05-08T00:00:00"/>
    <n v="15.1"/>
    <x v="3"/>
    <x v="2"/>
    <x v="1"/>
  </r>
  <r>
    <d v="2017-05-09T00:00:00"/>
    <n v="15.06"/>
    <x v="3"/>
    <x v="2"/>
    <x v="1"/>
  </r>
  <r>
    <d v="2017-05-10T00:00:00"/>
    <n v="14.98"/>
    <x v="3"/>
    <x v="2"/>
    <x v="1"/>
  </r>
  <r>
    <d v="2017-05-11T00:00:00"/>
    <n v="14.78"/>
    <x v="3"/>
    <x v="2"/>
    <x v="1"/>
  </r>
  <r>
    <d v="2017-05-12T00:00:00"/>
    <n v="14.64"/>
    <x v="3"/>
    <x v="2"/>
    <x v="1"/>
  </r>
  <r>
    <d v="2017-05-15T00:00:00"/>
    <n v="14.7"/>
    <x v="3"/>
    <x v="2"/>
    <x v="1"/>
  </r>
  <r>
    <d v="2017-05-16T00:00:00"/>
    <n v="15.22"/>
    <x v="3"/>
    <x v="2"/>
    <x v="1"/>
  </r>
  <r>
    <d v="2017-05-17T00:00:00"/>
    <n v="15.22"/>
    <x v="3"/>
    <x v="2"/>
    <x v="1"/>
  </r>
  <r>
    <d v="2017-05-18T00:00:00"/>
    <n v="14.9"/>
    <x v="3"/>
    <x v="2"/>
    <x v="1"/>
  </r>
  <r>
    <d v="2017-05-19T00:00:00"/>
    <n v="14.56"/>
    <x v="3"/>
    <x v="2"/>
    <x v="1"/>
  </r>
  <r>
    <d v="2017-05-22T00:00:00"/>
    <n v="14.12"/>
    <x v="3"/>
    <x v="2"/>
    <x v="1"/>
  </r>
  <r>
    <d v="2017-05-23T00:00:00"/>
    <n v="14.1"/>
    <x v="3"/>
    <x v="2"/>
    <x v="1"/>
  </r>
  <r>
    <d v="2017-05-24T00:00:00"/>
    <n v="14.18"/>
    <x v="3"/>
    <x v="2"/>
    <x v="1"/>
  </r>
  <r>
    <d v="2017-05-25T00:00:00"/>
    <n v="14.26"/>
    <x v="3"/>
    <x v="2"/>
    <x v="1"/>
  </r>
  <r>
    <d v="2017-05-26T00:00:00"/>
    <n v="14.04"/>
    <x v="3"/>
    <x v="2"/>
    <x v="1"/>
  </r>
  <r>
    <d v="2017-05-29T00:00:00"/>
    <n v="14"/>
    <x v="3"/>
    <x v="2"/>
    <x v="1"/>
  </r>
  <r>
    <d v="2017-05-31T00:00:00"/>
    <n v="14.7"/>
    <x v="3"/>
    <x v="2"/>
    <x v="1"/>
  </r>
  <r>
    <d v="2017-06-01T00:00:00"/>
    <n v="14.42"/>
    <x v="3"/>
    <x v="2"/>
    <x v="1"/>
  </r>
  <r>
    <d v="2017-06-02T00:00:00"/>
    <n v="14.26"/>
    <x v="3"/>
    <x v="2"/>
    <x v="1"/>
  </r>
  <r>
    <d v="2017-06-05T00:00:00"/>
    <n v="14.86"/>
    <x v="3"/>
    <x v="2"/>
    <x v="1"/>
  </r>
  <r>
    <d v="2017-06-06T00:00:00"/>
    <n v="15.42"/>
    <x v="3"/>
    <x v="2"/>
    <x v="1"/>
  </r>
  <r>
    <d v="2017-06-07T00:00:00"/>
    <n v="15.86"/>
    <x v="3"/>
    <x v="2"/>
    <x v="1"/>
  </r>
  <r>
    <d v="2017-06-08T00:00:00"/>
    <n v="15.68"/>
    <x v="3"/>
    <x v="2"/>
    <x v="1"/>
  </r>
  <r>
    <d v="2017-06-09T00:00:00"/>
    <n v="15.62"/>
    <x v="3"/>
    <x v="2"/>
    <x v="1"/>
  </r>
  <r>
    <d v="2017-06-12T00:00:00"/>
    <n v="15.38"/>
    <x v="3"/>
    <x v="2"/>
    <x v="1"/>
  </r>
  <r>
    <d v="2017-06-13T00:00:00"/>
    <n v="15.42"/>
    <x v="3"/>
    <x v="2"/>
    <x v="1"/>
  </r>
  <r>
    <d v="2017-06-14T00:00:00"/>
    <n v="15.26"/>
    <x v="3"/>
    <x v="2"/>
    <x v="1"/>
  </r>
  <r>
    <d v="2017-06-15T00:00:00"/>
    <n v="15.26"/>
    <x v="3"/>
    <x v="2"/>
    <x v="1"/>
  </r>
  <r>
    <d v="2017-06-16T00:00:00"/>
    <n v="15.78"/>
    <x v="3"/>
    <x v="2"/>
    <x v="1"/>
  </r>
  <r>
    <d v="2017-06-19T00:00:00"/>
    <n v="16.200001"/>
    <x v="3"/>
    <x v="2"/>
    <x v="1"/>
  </r>
  <r>
    <d v="2017-06-20T00:00:00"/>
    <n v="16.18"/>
    <x v="3"/>
    <x v="2"/>
    <x v="1"/>
  </r>
  <r>
    <d v="2017-06-21T00:00:00"/>
    <n v="16.200001"/>
    <x v="3"/>
    <x v="2"/>
    <x v="1"/>
  </r>
  <r>
    <d v="2017-06-22T00:00:00"/>
    <n v="16"/>
    <x v="3"/>
    <x v="2"/>
    <x v="1"/>
  </r>
  <r>
    <d v="2017-06-23T00:00:00"/>
    <n v="16.48"/>
    <x v="3"/>
    <x v="2"/>
    <x v="1"/>
  </r>
  <r>
    <d v="2017-06-26T00:00:00"/>
    <n v="16.559999000000001"/>
    <x v="3"/>
    <x v="2"/>
    <x v="1"/>
  </r>
  <r>
    <d v="2017-06-27T00:00:00"/>
    <n v="16.48"/>
    <x v="3"/>
    <x v="2"/>
    <x v="1"/>
  </r>
  <r>
    <d v="2017-06-28T00:00:00"/>
    <n v="16.459999"/>
    <x v="3"/>
    <x v="2"/>
    <x v="1"/>
  </r>
  <r>
    <d v="2017-06-29T00:00:00"/>
    <n v="16.600000000000001"/>
    <x v="3"/>
    <x v="2"/>
    <x v="1"/>
  </r>
  <r>
    <d v="2017-06-30T00:00:00"/>
    <n v="16.579999999999998"/>
    <x v="3"/>
    <x v="2"/>
    <x v="1"/>
  </r>
  <r>
    <d v="2017-07-03T00:00:00"/>
    <n v="17.040001"/>
    <x v="3"/>
    <x v="3"/>
    <x v="0"/>
  </r>
  <r>
    <d v="2017-07-04T00:00:00"/>
    <n v="16.34"/>
    <x v="3"/>
    <x v="3"/>
    <x v="0"/>
  </r>
  <r>
    <d v="2017-07-05T00:00:00"/>
    <n v="16.860001"/>
    <x v="3"/>
    <x v="3"/>
    <x v="0"/>
  </r>
  <r>
    <d v="2017-07-06T00:00:00"/>
    <n v="16.920000000000002"/>
    <x v="3"/>
    <x v="3"/>
    <x v="0"/>
  </r>
  <r>
    <d v="2017-07-07T00:00:00"/>
    <n v="17.059999000000001"/>
    <x v="3"/>
    <x v="3"/>
    <x v="0"/>
  </r>
  <r>
    <d v="2017-07-10T00:00:00"/>
    <n v="17.219999000000001"/>
    <x v="3"/>
    <x v="3"/>
    <x v="0"/>
  </r>
  <r>
    <d v="2017-07-11T00:00:00"/>
    <n v="17.040001"/>
    <x v="3"/>
    <x v="3"/>
    <x v="0"/>
  </r>
  <r>
    <d v="2017-07-12T00:00:00"/>
    <n v="17.120000999999998"/>
    <x v="3"/>
    <x v="3"/>
    <x v="0"/>
  </r>
  <r>
    <d v="2017-07-13T00:00:00"/>
    <n v="16.98"/>
    <x v="3"/>
    <x v="3"/>
    <x v="0"/>
  </r>
  <r>
    <d v="2017-07-14T00:00:00"/>
    <n v="17"/>
    <x v="3"/>
    <x v="3"/>
    <x v="0"/>
  </r>
  <r>
    <d v="2017-07-17T00:00:00"/>
    <n v="17.280000999999999"/>
    <x v="3"/>
    <x v="3"/>
    <x v="0"/>
  </r>
  <r>
    <d v="2017-07-18T00:00:00"/>
    <n v="17.100000000000001"/>
    <x v="3"/>
    <x v="3"/>
    <x v="0"/>
  </r>
  <r>
    <d v="2017-07-19T00:00:00"/>
    <n v="17.540001"/>
    <x v="3"/>
    <x v="3"/>
    <x v="0"/>
  </r>
  <r>
    <d v="2017-07-20T00:00:00"/>
    <n v="17.48"/>
    <x v="3"/>
    <x v="3"/>
    <x v="0"/>
  </r>
  <r>
    <d v="2017-07-21T00:00:00"/>
    <n v="17.32"/>
    <x v="3"/>
    <x v="3"/>
    <x v="0"/>
  </r>
  <r>
    <d v="2017-07-24T00:00:00"/>
    <n v="17.299999"/>
    <x v="3"/>
    <x v="3"/>
    <x v="0"/>
  </r>
  <r>
    <d v="2017-07-25T00:00:00"/>
    <n v="17.200001"/>
    <x v="3"/>
    <x v="3"/>
    <x v="0"/>
  </r>
  <r>
    <d v="2017-07-26T00:00:00"/>
    <n v="17.120000999999998"/>
    <x v="3"/>
    <x v="3"/>
    <x v="0"/>
  </r>
  <r>
    <d v="2017-07-27T00:00:00"/>
    <n v="16.959999"/>
    <x v="3"/>
    <x v="3"/>
    <x v="0"/>
  </r>
  <r>
    <d v="2017-07-28T00:00:00"/>
    <n v="16.5"/>
    <x v="3"/>
    <x v="3"/>
    <x v="0"/>
  </r>
  <r>
    <d v="2017-07-31T00:00:00"/>
    <n v="16.98"/>
    <x v="3"/>
    <x v="3"/>
    <x v="0"/>
  </r>
  <r>
    <d v="2017-08-01T00:00:00"/>
    <n v="16.879999000000002"/>
    <x v="3"/>
    <x v="3"/>
    <x v="0"/>
  </r>
  <r>
    <d v="2017-08-02T00:00:00"/>
    <n v="16.799999"/>
    <x v="3"/>
    <x v="3"/>
    <x v="0"/>
  </r>
  <r>
    <d v="2017-08-03T00:00:00"/>
    <n v="16.739999999999998"/>
    <x v="3"/>
    <x v="3"/>
    <x v="0"/>
  </r>
  <r>
    <d v="2017-08-04T00:00:00"/>
    <n v="17.02"/>
    <x v="3"/>
    <x v="3"/>
    <x v="0"/>
  </r>
  <r>
    <d v="2017-08-07T00:00:00"/>
    <n v="17.299999"/>
    <x v="3"/>
    <x v="3"/>
    <x v="0"/>
  </r>
  <r>
    <d v="2017-08-08T00:00:00"/>
    <n v="17.32"/>
    <x v="3"/>
    <x v="3"/>
    <x v="0"/>
  </r>
  <r>
    <d v="2017-08-09T00:00:00"/>
    <n v="16.899999999999999"/>
    <x v="3"/>
    <x v="3"/>
    <x v="0"/>
  </r>
  <r>
    <d v="2017-08-10T00:00:00"/>
    <n v="16.68"/>
    <x v="3"/>
    <x v="3"/>
    <x v="0"/>
  </r>
  <r>
    <d v="2017-08-11T00:00:00"/>
    <n v="16.299999"/>
    <x v="3"/>
    <x v="3"/>
    <x v="0"/>
  </r>
  <r>
    <d v="2017-08-14T00:00:00"/>
    <n v="16.219999000000001"/>
    <x v="3"/>
    <x v="3"/>
    <x v="0"/>
  </r>
  <r>
    <d v="2017-08-15T00:00:00"/>
    <n v="16.260000000000002"/>
    <x v="3"/>
    <x v="3"/>
    <x v="0"/>
  </r>
  <r>
    <d v="2017-08-16T00:00:00"/>
    <n v="16.52"/>
    <x v="3"/>
    <x v="3"/>
    <x v="0"/>
  </r>
  <r>
    <d v="2017-08-17T00:00:00"/>
    <n v="16.639999"/>
    <x v="3"/>
    <x v="3"/>
    <x v="0"/>
  </r>
  <r>
    <d v="2017-08-18T00:00:00"/>
    <n v="18.700001"/>
    <x v="3"/>
    <x v="3"/>
    <x v="0"/>
  </r>
  <r>
    <d v="2017-08-21T00:00:00"/>
    <n v="19.18"/>
    <x v="3"/>
    <x v="3"/>
    <x v="0"/>
  </r>
  <r>
    <d v="2017-08-22T00:00:00"/>
    <n v="19.139999"/>
    <x v="3"/>
    <x v="3"/>
    <x v="0"/>
  </r>
  <r>
    <d v="2017-08-23T00:00:00"/>
    <n v="19.139999"/>
    <x v="3"/>
    <x v="3"/>
    <x v="0"/>
  </r>
  <r>
    <d v="2017-08-24T00:00:00"/>
    <n v="19.879999000000002"/>
    <x v="3"/>
    <x v="3"/>
    <x v="0"/>
  </r>
  <r>
    <d v="2017-08-25T00:00:00"/>
    <n v="19.760000000000002"/>
    <x v="3"/>
    <x v="3"/>
    <x v="0"/>
  </r>
  <r>
    <d v="2017-08-28T00:00:00"/>
    <n v="20.299999"/>
    <x v="3"/>
    <x v="3"/>
    <x v="0"/>
  </r>
  <r>
    <d v="2017-08-29T00:00:00"/>
    <n v="21.5"/>
    <x v="3"/>
    <x v="3"/>
    <x v="0"/>
  </r>
  <r>
    <d v="2017-08-30T00:00:00"/>
    <n v="22.15"/>
    <x v="3"/>
    <x v="3"/>
    <x v="0"/>
  </r>
  <r>
    <d v="2017-08-31T00:00:00"/>
    <n v="22.4"/>
    <x v="3"/>
    <x v="3"/>
    <x v="0"/>
  </r>
  <r>
    <d v="2017-09-01T00:00:00"/>
    <n v="22.75"/>
    <x v="3"/>
    <x v="3"/>
    <x v="0"/>
  </r>
  <r>
    <d v="2017-09-04T00:00:00"/>
    <n v="23.15"/>
    <x v="3"/>
    <x v="3"/>
    <x v="0"/>
  </r>
  <r>
    <d v="2017-09-05T00:00:00"/>
    <n v="22"/>
    <x v="3"/>
    <x v="3"/>
    <x v="0"/>
  </r>
  <r>
    <d v="2017-09-06T00:00:00"/>
    <n v="22.75"/>
    <x v="3"/>
    <x v="3"/>
    <x v="0"/>
  </r>
  <r>
    <d v="2017-09-07T00:00:00"/>
    <n v="22.75"/>
    <x v="3"/>
    <x v="3"/>
    <x v="0"/>
  </r>
  <r>
    <d v="2017-09-08T00:00:00"/>
    <n v="23.799999"/>
    <x v="3"/>
    <x v="3"/>
    <x v="0"/>
  </r>
  <r>
    <d v="2017-09-11T00:00:00"/>
    <n v="25.5"/>
    <x v="3"/>
    <x v="3"/>
    <x v="0"/>
  </r>
  <r>
    <d v="2017-09-12T00:00:00"/>
    <n v="25.9"/>
    <x v="3"/>
    <x v="3"/>
    <x v="0"/>
  </r>
  <r>
    <d v="2017-09-13T00:00:00"/>
    <n v="25.950001"/>
    <x v="3"/>
    <x v="3"/>
    <x v="0"/>
  </r>
  <r>
    <d v="2017-09-14T00:00:00"/>
    <n v="25.799999"/>
    <x v="3"/>
    <x v="3"/>
    <x v="0"/>
  </r>
  <r>
    <d v="2017-09-15T00:00:00"/>
    <n v="26.35"/>
    <x v="3"/>
    <x v="3"/>
    <x v="0"/>
  </r>
  <r>
    <d v="2017-09-18T00:00:00"/>
    <n v="26.700001"/>
    <x v="3"/>
    <x v="3"/>
    <x v="0"/>
  </r>
  <r>
    <d v="2017-09-19T00:00:00"/>
    <n v="26.85"/>
    <x v="3"/>
    <x v="3"/>
    <x v="0"/>
  </r>
  <r>
    <d v="2017-09-20T00:00:00"/>
    <n v="27.15"/>
    <x v="3"/>
    <x v="3"/>
    <x v="0"/>
  </r>
  <r>
    <d v="2017-09-21T00:00:00"/>
    <n v="25.799999"/>
    <x v="3"/>
    <x v="3"/>
    <x v="0"/>
  </r>
  <r>
    <d v="2017-09-22T00:00:00"/>
    <n v="26.450001"/>
    <x v="3"/>
    <x v="3"/>
    <x v="0"/>
  </r>
  <r>
    <d v="2017-09-25T00:00:00"/>
    <n v="25.450001"/>
    <x v="3"/>
    <x v="3"/>
    <x v="0"/>
  </r>
  <r>
    <d v="2017-09-26T00:00:00"/>
    <n v="26.9"/>
    <x v="3"/>
    <x v="3"/>
    <x v="0"/>
  </r>
  <r>
    <d v="2017-09-27T00:00:00"/>
    <n v="29.75"/>
    <x v="3"/>
    <x v="3"/>
    <x v="0"/>
  </r>
  <r>
    <d v="2017-09-28T00:00:00"/>
    <n v="29.299999"/>
    <x v="3"/>
    <x v="3"/>
    <x v="0"/>
  </r>
  <r>
    <d v="2017-09-29T00:00:00"/>
    <n v="29.799999"/>
    <x v="3"/>
    <x v="3"/>
    <x v="0"/>
  </r>
  <r>
    <d v="2017-10-03T00:00:00"/>
    <n v="29.799999"/>
    <x v="3"/>
    <x v="0"/>
    <x v="0"/>
  </r>
  <r>
    <d v="2017-10-04T00:00:00"/>
    <n v="29.65"/>
    <x v="3"/>
    <x v="0"/>
    <x v="0"/>
  </r>
  <r>
    <d v="2017-10-06T00:00:00"/>
    <n v="29.799999"/>
    <x v="3"/>
    <x v="0"/>
    <x v="0"/>
  </r>
  <r>
    <d v="2017-10-09T00:00:00"/>
    <n v="30.6"/>
    <x v="3"/>
    <x v="0"/>
    <x v="0"/>
  </r>
  <r>
    <d v="2017-10-10T00:00:00"/>
    <n v="31.5"/>
    <x v="3"/>
    <x v="0"/>
    <x v="0"/>
  </r>
  <r>
    <d v="2017-10-11T00:00:00"/>
    <n v="30.200001"/>
    <x v="3"/>
    <x v="0"/>
    <x v="0"/>
  </r>
  <r>
    <d v="2017-10-12T00:00:00"/>
    <n v="30.700001"/>
    <x v="3"/>
    <x v="0"/>
    <x v="0"/>
  </r>
  <r>
    <d v="2017-10-13T00:00:00"/>
    <n v="30.6"/>
    <x v="3"/>
    <x v="0"/>
    <x v="0"/>
  </r>
  <r>
    <d v="2017-10-16T00:00:00"/>
    <n v="30.549999"/>
    <x v="3"/>
    <x v="0"/>
    <x v="0"/>
  </r>
  <r>
    <d v="2017-10-17T00:00:00"/>
    <n v="29"/>
    <x v="3"/>
    <x v="0"/>
    <x v="0"/>
  </r>
  <r>
    <d v="2017-10-18T00:00:00"/>
    <n v="29.1"/>
    <x v="3"/>
    <x v="0"/>
    <x v="0"/>
  </r>
  <r>
    <d v="2017-10-19T00:00:00"/>
    <n v="26.85"/>
    <x v="3"/>
    <x v="0"/>
    <x v="0"/>
  </r>
  <r>
    <d v="2017-10-20T00:00:00"/>
    <n v="29"/>
    <x v="3"/>
    <x v="0"/>
    <x v="0"/>
  </r>
  <r>
    <d v="2017-10-23T00:00:00"/>
    <n v="27.549999"/>
    <x v="3"/>
    <x v="0"/>
    <x v="0"/>
  </r>
  <r>
    <d v="2017-10-24T00:00:00"/>
    <n v="26.799999"/>
    <x v="3"/>
    <x v="0"/>
    <x v="0"/>
  </r>
  <r>
    <d v="2017-10-25T00:00:00"/>
    <n v="27.799999"/>
    <x v="3"/>
    <x v="0"/>
    <x v="0"/>
  </r>
  <r>
    <d v="2017-10-26T00:00:00"/>
    <n v="28"/>
    <x v="3"/>
    <x v="0"/>
    <x v="0"/>
  </r>
  <r>
    <d v="2017-10-27T00:00:00"/>
    <n v="26.75"/>
    <x v="3"/>
    <x v="0"/>
    <x v="0"/>
  </r>
  <r>
    <d v="2017-10-30T00:00:00"/>
    <n v="27.200001"/>
    <x v="3"/>
    <x v="0"/>
    <x v="0"/>
  </r>
  <r>
    <d v="2017-10-31T00:00:00"/>
    <n v="29.049999"/>
    <x v="3"/>
    <x v="0"/>
    <x v="0"/>
  </r>
  <r>
    <d v="2017-11-01T00:00:00"/>
    <n v="28.9"/>
    <x v="3"/>
    <x v="0"/>
    <x v="0"/>
  </r>
  <r>
    <d v="2017-11-02T00:00:00"/>
    <n v="28.25"/>
    <x v="3"/>
    <x v="0"/>
    <x v="0"/>
  </r>
  <r>
    <d v="2017-11-03T00:00:00"/>
    <n v="28.799999"/>
    <x v="3"/>
    <x v="0"/>
    <x v="0"/>
  </r>
  <r>
    <d v="2017-11-06T00:00:00"/>
    <n v="30.15"/>
    <x v="3"/>
    <x v="0"/>
    <x v="0"/>
  </r>
  <r>
    <d v="2017-11-07T00:00:00"/>
    <n v="31.85"/>
    <x v="3"/>
    <x v="0"/>
    <x v="0"/>
  </r>
  <r>
    <d v="2017-11-08T00:00:00"/>
    <n v="31.5"/>
    <x v="3"/>
    <x v="0"/>
    <x v="0"/>
  </r>
  <r>
    <d v="2017-11-09T00:00:00"/>
    <n v="31.6"/>
    <x v="3"/>
    <x v="0"/>
    <x v="0"/>
  </r>
  <r>
    <d v="2017-11-10T00:00:00"/>
    <n v="33.650002000000001"/>
    <x v="3"/>
    <x v="0"/>
    <x v="0"/>
  </r>
  <r>
    <d v="2017-11-13T00:00:00"/>
    <n v="34.400002000000001"/>
    <x v="3"/>
    <x v="0"/>
    <x v="0"/>
  </r>
  <r>
    <d v="2017-11-14T00:00:00"/>
    <n v="33.700001"/>
    <x v="3"/>
    <x v="0"/>
    <x v="0"/>
  </r>
  <r>
    <d v="2017-11-15T00:00:00"/>
    <n v="32.049999"/>
    <x v="3"/>
    <x v="0"/>
    <x v="0"/>
  </r>
  <r>
    <d v="2017-11-16T00:00:00"/>
    <n v="35.299999"/>
    <x v="3"/>
    <x v="0"/>
    <x v="0"/>
  </r>
  <r>
    <d v="2017-11-17T00:00:00"/>
    <n v="37.349997999999999"/>
    <x v="3"/>
    <x v="0"/>
    <x v="0"/>
  </r>
  <r>
    <d v="2017-11-20T00:00:00"/>
    <n v="38.799999"/>
    <x v="3"/>
    <x v="0"/>
    <x v="0"/>
  </r>
  <r>
    <d v="2017-11-21T00:00:00"/>
    <n v="41.299999"/>
    <x v="3"/>
    <x v="0"/>
    <x v="0"/>
  </r>
  <r>
    <d v="2017-11-22T00:00:00"/>
    <n v="39.650002000000001"/>
    <x v="3"/>
    <x v="0"/>
    <x v="0"/>
  </r>
  <r>
    <d v="2017-11-23T00:00:00"/>
    <n v="37.5"/>
    <x v="3"/>
    <x v="0"/>
    <x v="0"/>
  </r>
  <r>
    <d v="2017-11-24T00:00:00"/>
    <n v="37"/>
    <x v="3"/>
    <x v="0"/>
    <x v="0"/>
  </r>
  <r>
    <d v="2017-11-27T00:00:00"/>
    <n v="34.950001"/>
    <x v="3"/>
    <x v="0"/>
    <x v="0"/>
  </r>
  <r>
    <d v="2017-11-28T00:00:00"/>
    <n v="35.799999"/>
    <x v="3"/>
    <x v="0"/>
    <x v="0"/>
  </r>
  <r>
    <d v="2017-11-29T00:00:00"/>
    <n v="38.599997999999999"/>
    <x v="3"/>
    <x v="0"/>
    <x v="0"/>
  </r>
  <r>
    <d v="2017-11-30T00:00:00"/>
    <n v="37"/>
    <x v="3"/>
    <x v="0"/>
    <x v="0"/>
  </r>
  <r>
    <d v="2017-12-01T00:00:00"/>
    <n v="37.75"/>
    <x v="3"/>
    <x v="0"/>
    <x v="0"/>
  </r>
  <r>
    <d v="2017-12-04T00:00:00"/>
    <n v="39.200001"/>
    <x v="3"/>
    <x v="0"/>
    <x v="0"/>
  </r>
  <r>
    <d v="2017-12-05T00:00:00"/>
    <n v="37.599997999999999"/>
    <x v="3"/>
    <x v="0"/>
    <x v="0"/>
  </r>
  <r>
    <d v="2017-12-06T00:00:00"/>
    <n v="34.25"/>
    <x v="3"/>
    <x v="0"/>
    <x v="0"/>
  </r>
  <r>
    <d v="2017-12-07T00:00:00"/>
    <n v="34.75"/>
    <x v="3"/>
    <x v="0"/>
    <x v="0"/>
  </r>
  <r>
    <d v="2017-12-08T00:00:00"/>
    <n v="37.200001"/>
    <x v="3"/>
    <x v="0"/>
    <x v="0"/>
  </r>
  <r>
    <d v="2017-12-11T00:00:00"/>
    <n v="37.400002000000001"/>
    <x v="3"/>
    <x v="0"/>
    <x v="0"/>
  </r>
  <r>
    <d v="2017-12-12T00:00:00"/>
    <n v="35.900002000000001"/>
    <x v="3"/>
    <x v="0"/>
    <x v="0"/>
  </r>
  <r>
    <d v="2017-12-13T00:00:00"/>
    <n v="36.349997999999999"/>
    <x v="3"/>
    <x v="0"/>
    <x v="0"/>
  </r>
  <r>
    <d v="2017-12-14T00:00:00"/>
    <n v="36.5"/>
    <x v="3"/>
    <x v="0"/>
    <x v="0"/>
  </r>
  <r>
    <d v="2017-12-15T00:00:00"/>
    <n v="35.299999"/>
    <x v="3"/>
    <x v="0"/>
    <x v="0"/>
  </r>
  <r>
    <d v="2017-12-18T00:00:00"/>
    <n v="32.950001"/>
    <x v="3"/>
    <x v="0"/>
    <x v="0"/>
  </r>
  <r>
    <d v="2017-12-19T00:00:00"/>
    <n v="33.900002000000001"/>
    <x v="3"/>
    <x v="0"/>
    <x v="0"/>
  </r>
  <r>
    <d v="2017-12-20T00:00:00"/>
    <n v="33.400002000000001"/>
    <x v="3"/>
    <x v="0"/>
    <x v="0"/>
  </r>
  <r>
    <d v="2017-12-21T00:00:00"/>
    <n v="35.400002000000001"/>
    <x v="3"/>
    <x v="0"/>
    <x v="0"/>
  </r>
  <r>
    <d v="2017-12-22T00:00:00"/>
    <n v="35.200001"/>
    <x v="3"/>
    <x v="0"/>
    <x v="0"/>
  </r>
  <r>
    <d v="2017-12-27T00:00:00"/>
    <n v="35.5"/>
    <x v="3"/>
    <x v="0"/>
    <x v="0"/>
  </r>
  <r>
    <d v="2017-12-28T00:00:00"/>
    <n v="35.400002000000001"/>
    <x v="3"/>
    <x v="0"/>
    <x v="0"/>
  </r>
  <r>
    <d v="2017-12-29T00:00:00"/>
    <n v="35.900002000000001"/>
    <x v="3"/>
    <x v="0"/>
    <x v="0"/>
  </r>
  <r>
    <d v="2018-01-02T00:00:00"/>
    <n v="37.450001"/>
    <x v="4"/>
    <x v="1"/>
    <x v="1"/>
  </r>
  <r>
    <d v="2018-01-03T00:00:00"/>
    <n v="38.650002000000001"/>
    <x v="4"/>
    <x v="1"/>
    <x v="1"/>
  </r>
  <r>
    <d v="2018-01-04T00:00:00"/>
    <n v="38.799999"/>
    <x v="4"/>
    <x v="1"/>
    <x v="1"/>
  </r>
  <r>
    <d v="2018-01-05T00:00:00"/>
    <n v="37.849997999999999"/>
    <x v="4"/>
    <x v="1"/>
    <x v="1"/>
  </r>
  <r>
    <d v="2018-01-08T00:00:00"/>
    <n v="38.25"/>
    <x v="4"/>
    <x v="1"/>
    <x v="1"/>
  </r>
  <r>
    <d v="2018-01-09T00:00:00"/>
    <n v="37.900002000000001"/>
    <x v="4"/>
    <x v="1"/>
    <x v="1"/>
  </r>
  <r>
    <d v="2018-01-10T00:00:00"/>
    <n v="37.599997999999999"/>
    <x v="4"/>
    <x v="1"/>
    <x v="1"/>
  </r>
  <r>
    <d v="2018-01-11T00:00:00"/>
    <n v="36.950001"/>
    <x v="4"/>
    <x v="1"/>
    <x v="1"/>
  </r>
  <r>
    <d v="2018-01-12T00:00:00"/>
    <n v="36.950001"/>
    <x v="4"/>
    <x v="1"/>
    <x v="1"/>
  </r>
  <r>
    <d v="2018-01-15T00:00:00"/>
    <n v="35.549999"/>
    <x v="4"/>
    <x v="1"/>
    <x v="1"/>
  </r>
  <r>
    <d v="2018-01-16T00:00:00"/>
    <n v="37.400002000000001"/>
    <x v="4"/>
    <x v="1"/>
    <x v="1"/>
  </r>
  <r>
    <d v="2018-01-17T00:00:00"/>
    <n v="36.450001"/>
    <x v="4"/>
    <x v="1"/>
    <x v="1"/>
  </r>
  <r>
    <d v="2018-01-18T00:00:00"/>
    <n v="35.599997999999999"/>
    <x v="4"/>
    <x v="1"/>
    <x v="1"/>
  </r>
  <r>
    <d v="2018-01-19T00:00:00"/>
    <n v="36.099997999999999"/>
    <x v="4"/>
    <x v="1"/>
    <x v="1"/>
  </r>
  <r>
    <d v="2018-01-22T00:00:00"/>
    <n v="38.799999"/>
    <x v="4"/>
    <x v="1"/>
    <x v="1"/>
  </r>
  <r>
    <d v="2018-01-23T00:00:00"/>
    <n v="38.599997999999999"/>
    <x v="4"/>
    <x v="1"/>
    <x v="1"/>
  </r>
  <r>
    <d v="2018-01-24T00:00:00"/>
    <n v="37.799999"/>
    <x v="4"/>
    <x v="1"/>
    <x v="1"/>
  </r>
  <r>
    <d v="2018-01-25T00:00:00"/>
    <n v="37.150002000000001"/>
    <x v="4"/>
    <x v="1"/>
    <x v="1"/>
  </r>
  <r>
    <d v="2018-01-26T00:00:00"/>
    <n v="38.900002000000001"/>
    <x v="4"/>
    <x v="1"/>
    <x v="1"/>
  </r>
  <r>
    <d v="2018-01-29T00:00:00"/>
    <n v="36.599997999999999"/>
    <x v="4"/>
    <x v="1"/>
    <x v="1"/>
  </r>
  <r>
    <d v="2018-01-30T00:00:00"/>
    <n v="35.799999"/>
    <x v="4"/>
    <x v="1"/>
    <x v="1"/>
  </r>
  <r>
    <d v="2018-01-31T00:00:00"/>
    <n v="36.299999"/>
    <x v="4"/>
    <x v="1"/>
    <x v="1"/>
  </r>
  <r>
    <d v="2018-02-01T00:00:00"/>
    <n v="35"/>
    <x v="4"/>
    <x v="1"/>
    <x v="1"/>
  </r>
  <r>
    <d v="2018-02-02T00:00:00"/>
    <n v="35.099997999999999"/>
    <x v="4"/>
    <x v="1"/>
    <x v="1"/>
  </r>
  <r>
    <d v="2018-02-05T00:00:00"/>
    <n v="34.349997999999999"/>
    <x v="4"/>
    <x v="1"/>
    <x v="1"/>
  </r>
  <r>
    <d v="2018-02-06T00:00:00"/>
    <n v="29.799999"/>
    <x v="4"/>
    <x v="1"/>
    <x v="1"/>
  </r>
  <r>
    <d v="2018-02-07T00:00:00"/>
    <n v="29.35"/>
    <x v="4"/>
    <x v="1"/>
    <x v="1"/>
  </r>
  <r>
    <d v="2018-02-08T00:00:00"/>
    <n v="30.4"/>
    <x v="4"/>
    <x v="1"/>
    <x v="1"/>
  </r>
  <r>
    <d v="2018-02-09T00:00:00"/>
    <n v="27.65"/>
    <x v="4"/>
    <x v="1"/>
    <x v="1"/>
  </r>
  <r>
    <d v="2018-02-12T00:00:00"/>
    <n v="30"/>
    <x v="4"/>
    <x v="1"/>
    <x v="1"/>
  </r>
  <r>
    <d v="2018-02-13T00:00:00"/>
    <n v="30.85"/>
    <x v="4"/>
    <x v="1"/>
    <x v="1"/>
  </r>
  <r>
    <d v="2018-02-14T00:00:00"/>
    <n v="31.5"/>
    <x v="4"/>
    <x v="1"/>
    <x v="1"/>
  </r>
  <r>
    <d v="2018-02-15T00:00:00"/>
    <n v="32.5"/>
    <x v="4"/>
    <x v="1"/>
    <x v="1"/>
  </r>
  <r>
    <d v="2018-02-20T00:00:00"/>
    <n v="31.9"/>
    <x v="4"/>
    <x v="1"/>
    <x v="1"/>
  </r>
  <r>
    <d v="2018-02-21T00:00:00"/>
    <n v="32.400002000000001"/>
    <x v="4"/>
    <x v="1"/>
    <x v="1"/>
  </r>
  <r>
    <d v="2018-02-22T00:00:00"/>
    <n v="31.6"/>
    <x v="4"/>
    <x v="1"/>
    <x v="1"/>
  </r>
  <r>
    <d v="2018-02-23T00:00:00"/>
    <n v="32.5"/>
    <x v="4"/>
    <x v="1"/>
    <x v="1"/>
  </r>
  <r>
    <d v="2018-02-26T00:00:00"/>
    <n v="34.349997999999999"/>
    <x v="4"/>
    <x v="1"/>
    <x v="1"/>
  </r>
  <r>
    <d v="2018-02-27T00:00:00"/>
    <n v="33.400002000000001"/>
    <x v="4"/>
    <x v="1"/>
    <x v="1"/>
  </r>
  <r>
    <d v="2018-02-28T00:00:00"/>
    <n v="34.099997999999999"/>
    <x v="4"/>
    <x v="1"/>
    <x v="1"/>
  </r>
  <r>
    <d v="2018-03-01T00:00:00"/>
    <n v="34.200001"/>
    <x v="4"/>
    <x v="1"/>
    <x v="1"/>
  </r>
  <r>
    <d v="2018-03-02T00:00:00"/>
    <n v="32.349997999999999"/>
    <x v="4"/>
    <x v="1"/>
    <x v="1"/>
  </r>
  <r>
    <d v="2018-03-05T00:00:00"/>
    <n v="30.5"/>
    <x v="4"/>
    <x v="1"/>
    <x v="1"/>
  </r>
  <r>
    <d v="2018-03-06T00:00:00"/>
    <n v="32.349997999999999"/>
    <x v="4"/>
    <x v="1"/>
    <x v="1"/>
  </r>
  <r>
    <d v="2018-03-07T00:00:00"/>
    <n v="33.799999"/>
    <x v="4"/>
    <x v="1"/>
    <x v="1"/>
  </r>
  <r>
    <d v="2018-03-08T00:00:00"/>
    <n v="33.599997999999999"/>
    <x v="4"/>
    <x v="1"/>
    <x v="1"/>
  </r>
  <r>
    <d v="2018-03-09T00:00:00"/>
    <n v="35.150002000000001"/>
    <x v="4"/>
    <x v="1"/>
    <x v="1"/>
  </r>
  <r>
    <d v="2018-03-12T00:00:00"/>
    <n v="37.799999"/>
    <x v="4"/>
    <x v="1"/>
    <x v="1"/>
  </r>
  <r>
    <d v="2018-03-13T00:00:00"/>
    <n v="38"/>
    <x v="4"/>
    <x v="1"/>
    <x v="1"/>
  </r>
  <r>
    <d v="2018-03-14T00:00:00"/>
    <n v="39"/>
    <x v="4"/>
    <x v="1"/>
    <x v="1"/>
  </r>
  <r>
    <d v="2018-03-15T00:00:00"/>
    <n v="40"/>
    <x v="4"/>
    <x v="1"/>
    <x v="1"/>
  </r>
  <r>
    <d v="2018-03-16T00:00:00"/>
    <n v="41.200001"/>
    <x v="4"/>
    <x v="1"/>
    <x v="1"/>
  </r>
  <r>
    <d v="2018-03-19T00:00:00"/>
    <n v="41.150002000000001"/>
    <x v="4"/>
    <x v="1"/>
    <x v="1"/>
  </r>
  <r>
    <d v="2018-03-20T00:00:00"/>
    <n v="39.700001"/>
    <x v="4"/>
    <x v="1"/>
    <x v="1"/>
  </r>
  <r>
    <d v="2018-03-21T00:00:00"/>
    <n v="38.450001"/>
    <x v="4"/>
    <x v="1"/>
    <x v="1"/>
  </r>
  <r>
    <d v="2018-03-22T00:00:00"/>
    <n v="37.849997999999999"/>
    <x v="4"/>
    <x v="1"/>
    <x v="1"/>
  </r>
  <r>
    <d v="2018-03-23T00:00:00"/>
    <n v="36.75"/>
    <x v="4"/>
    <x v="1"/>
    <x v="1"/>
  </r>
  <r>
    <d v="2018-03-26T00:00:00"/>
    <n v="38"/>
    <x v="4"/>
    <x v="1"/>
    <x v="1"/>
  </r>
  <r>
    <d v="2018-03-27T00:00:00"/>
    <n v="38.849997999999999"/>
    <x v="4"/>
    <x v="1"/>
    <x v="1"/>
  </r>
  <r>
    <d v="2018-03-28T00:00:00"/>
    <n v="36.599997999999999"/>
    <x v="4"/>
    <x v="1"/>
    <x v="1"/>
  </r>
  <r>
    <d v="2018-03-29T00:00:00"/>
    <n v="36.299999"/>
    <x v="4"/>
    <x v="1"/>
    <x v="1"/>
  </r>
  <r>
    <d v="2018-04-03T00:00:00"/>
    <n v="36.650002000000001"/>
    <x v="4"/>
    <x v="2"/>
    <x v="1"/>
  </r>
  <r>
    <d v="2018-04-04T00:00:00"/>
    <n v="38.5"/>
    <x v="4"/>
    <x v="2"/>
    <x v="1"/>
  </r>
  <r>
    <d v="2018-04-06T00:00:00"/>
    <n v="39.700001"/>
    <x v="4"/>
    <x v="2"/>
    <x v="1"/>
  </r>
  <r>
    <d v="2018-04-09T00:00:00"/>
    <n v="39.900002000000001"/>
    <x v="4"/>
    <x v="2"/>
    <x v="1"/>
  </r>
  <r>
    <d v="2018-04-10T00:00:00"/>
    <n v="38.5"/>
    <x v="4"/>
    <x v="2"/>
    <x v="1"/>
  </r>
  <r>
    <d v="2018-04-11T00:00:00"/>
    <n v="39.650002000000001"/>
    <x v="4"/>
    <x v="2"/>
    <x v="1"/>
  </r>
  <r>
    <d v="2018-04-12T00:00:00"/>
    <n v="38.450001"/>
    <x v="4"/>
    <x v="2"/>
    <x v="1"/>
  </r>
  <r>
    <d v="2018-04-13T00:00:00"/>
    <n v="37.799999"/>
    <x v="4"/>
    <x v="2"/>
    <x v="1"/>
  </r>
  <r>
    <d v="2018-04-16T00:00:00"/>
    <n v="36.849997999999999"/>
    <x v="4"/>
    <x v="2"/>
    <x v="1"/>
  </r>
  <r>
    <d v="2018-04-17T00:00:00"/>
    <n v="35.75"/>
    <x v="4"/>
    <x v="2"/>
    <x v="1"/>
  </r>
  <r>
    <d v="2018-04-18T00:00:00"/>
    <n v="32.099997999999999"/>
    <x v="4"/>
    <x v="2"/>
    <x v="1"/>
  </r>
  <r>
    <d v="2018-04-19T00:00:00"/>
    <n v="34.25"/>
    <x v="4"/>
    <x v="2"/>
    <x v="1"/>
  </r>
  <r>
    <d v="2018-04-20T00:00:00"/>
    <n v="32.299999"/>
    <x v="4"/>
    <x v="2"/>
    <x v="1"/>
  </r>
  <r>
    <d v="2018-04-23T00:00:00"/>
    <n v="32"/>
    <x v="4"/>
    <x v="2"/>
    <x v="1"/>
  </r>
  <r>
    <d v="2018-04-24T00:00:00"/>
    <n v="33.5"/>
    <x v="4"/>
    <x v="2"/>
    <x v="1"/>
  </r>
  <r>
    <d v="2018-04-25T00:00:00"/>
    <n v="33"/>
    <x v="4"/>
    <x v="2"/>
    <x v="1"/>
  </r>
  <r>
    <d v="2018-04-26T00:00:00"/>
    <n v="31"/>
    <x v="4"/>
    <x v="2"/>
    <x v="1"/>
  </r>
  <r>
    <d v="2018-04-27T00:00:00"/>
    <n v="31.9"/>
    <x v="4"/>
    <x v="2"/>
    <x v="1"/>
  </r>
  <r>
    <d v="2018-04-30T00:00:00"/>
    <n v="33.75"/>
    <x v="4"/>
    <x v="2"/>
    <x v="1"/>
  </r>
  <r>
    <d v="2018-05-02T00:00:00"/>
    <n v="35"/>
    <x v="4"/>
    <x v="2"/>
    <x v="1"/>
  </r>
  <r>
    <d v="2018-05-03T00:00:00"/>
    <n v="35.900002000000001"/>
    <x v="4"/>
    <x v="2"/>
    <x v="1"/>
  </r>
  <r>
    <d v="2018-05-04T00:00:00"/>
    <n v="33.599997999999999"/>
    <x v="4"/>
    <x v="2"/>
    <x v="1"/>
  </r>
  <r>
    <d v="2018-05-07T00:00:00"/>
    <n v="32.599997999999999"/>
    <x v="4"/>
    <x v="2"/>
    <x v="1"/>
  </r>
  <r>
    <d v="2018-05-08T00:00:00"/>
    <n v="33.25"/>
    <x v="4"/>
    <x v="2"/>
    <x v="1"/>
  </r>
  <r>
    <d v="2018-05-09T00:00:00"/>
    <n v="33.5"/>
    <x v="4"/>
    <x v="2"/>
    <x v="1"/>
  </r>
  <r>
    <d v="2018-05-10T00:00:00"/>
    <n v="34"/>
    <x v="4"/>
    <x v="2"/>
    <x v="1"/>
  </r>
  <r>
    <d v="2018-05-11T00:00:00"/>
    <n v="33.799999"/>
    <x v="4"/>
    <x v="2"/>
    <x v="1"/>
  </r>
  <r>
    <d v="2018-05-14T00:00:00"/>
    <n v="35.150002000000001"/>
    <x v="4"/>
    <x v="2"/>
    <x v="1"/>
  </r>
  <r>
    <d v="2018-05-15T00:00:00"/>
    <n v="34.049999"/>
    <x v="4"/>
    <x v="2"/>
    <x v="1"/>
  </r>
  <r>
    <d v="2018-05-16T00:00:00"/>
    <n v="34.349997999999999"/>
    <x v="4"/>
    <x v="2"/>
    <x v="1"/>
  </r>
  <r>
    <d v="2018-05-17T00:00:00"/>
    <n v="34"/>
    <x v="4"/>
    <x v="2"/>
    <x v="1"/>
  </r>
  <r>
    <d v="2018-05-18T00:00:00"/>
    <n v="33.900002000000001"/>
    <x v="4"/>
    <x v="2"/>
    <x v="1"/>
  </r>
  <r>
    <d v="2018-05-21T00:00:00"/>
    <n v="34"/>
    <x v="4"/>
    <x v="2"/>
    <x v="1"/>
  </r>
  <r>
    <d v="2018-05-23T00:00:00"/>
    <n v="33.599997999999999"/>
    <x v="4"/>
    <x v="2"/>
    <x v="1"/>
  </r>
  <r>
    <d v="2018-05-24T00:00:00"/>
    <n v="33.900002000000001"/>
    <x v="4"/>
    <x v="2"/>
    <x v="1"/>
  </r>
  <r>
    <d v="2018-05-25T00:00:00"/>
    <n v="33.849997999999999"/>
    <x v="4"/>
    <x v="2"/>
    <x v="1"/>
  </r>
  <r>
    <d v="2018-05-28T00:00:00"/>
    <n v="34.200001"/>
    <x v="4"/>
    <x v="2"/>
    <x v="1"/>
  </r>
  <r>
    <d v="2018-05-29T00:00:00"/>
    <n v="33.349997999999999"/>
    <x v="4"/>
    <x v="2"/>
    <x v="1"/>
  </r>
  <r>
    <d v="2018-05-30T00:00:00"/>
    <n v="32.549999"/>
    <x v="4"/>
    <x v="2"/>
    <x v="1"/>
  </r>
  <r>
    <d v="2018-05-31T00:00:00"/>
    <n v="32.299999"/>
    <x v="4"/>
    <x v="2"/>
    <x v="1"/>
  </r>
  <r>
    <d v="2018-06-01T00:00:00"/>
    <n v="33.950001"/>
    <x v="4"/>
    <x v="2"/>
    <x v="1"/>
  </r>
  <r>
    <d v="2018-06-04T00:00:00"/>
    <n v="34"/>
    <x v="4"/>
    <x v="2"/>
    <x v="1"/>
  </r>
  <r>
    <d v="2018-06-05T00:00:00"/>
    <n v="34.299999"/>
    <x v="4"/>
    <x v="2"/>
    <x v="1"/>
  </r>
  <r>
    <d v="2018-06-06T00:00:00"/>
    <n v="36.5"/>
    <x v="4"/>
    <x v="2"/>
    <x v="1"/>
  </r>
  <r>
    <d v="2018-06-07T00:00:00"/>
    <n v="36.099997999999999"/>
    <x v="4"/>
    <x v="2"/>
    <x v="1"/>
  </r>
  <r>
    <d v="2018-06-08T00:00:00"/>
    <n v="35.400002000000001"/>
    <x v="4"/>
    <x v="2"/>
    <x v="1"/>
  </r>
  <r>
    <d v="2018-06-11T00:00:00"/>
    <n v="35.25"/>
    <x v="4"/>
    <x v="2"/>
    <x v="1"/>
  </r>
  <r>
    <d v="2018-06-12T00:00:00"/>
    <n v="34.5"/>
    <x v="4"/>
    <x v="2"/>
    <x v="1"/>
  </r>
  <r>
    <d v="2018-06-13T00:00:00"/>
    <n v="33.400002000000001"/>
    <x v="4"/>
    <x v="2"/>
    <x v="1"/>
  </r>
  <r>
    <d v="2018-06-14T00:00:00"/>
    <n v="34.049999"/>
    <x v="4"/>
    <x v="2"/>
    <x v="1"/>
  </r>
  <r>
    <d v="2018-06-15T00:00:00"/>
    <n v="33.650002000000001"/>
    <x v="4"/>
    <x v="2"/>
    <x v="1"/>
  </r>
  <r>
    <d v="2018-06-19T00:00:00"/>
    <n v="31"/>
    <x v="4"/>
    <x v="2"/>
    <x v="1"/>
  </r>
  <r>
    <d v="2018-06-20T00:00:00"/>
    <n v="31.049999"/>
    <x v="4"/>
    <x v="2"/>
    <x v="1"/>
  </r>
  <r>
    <d v="2018-06-21T00:00:00"/>
    <n v="30.5"/>
    <x v="4"/>
    <x v="2"/>
    <x v="1"/>
  </r>
  <r>
    <d v="2018-06-22T00:00:00"/>
    <n v="30.75"/>
    <x v="4"/>
    <x v="2"/>
    <x v="1"/>
  </r>
  <r>
    <d v="2018-06-25T00:00:00"/>
    <n v="31.35"/>
    <x v="4"/>
    <x v="2"/>
    <x v="1"/>
  </r>
  <r>
    <d v="2018-06-26T00:00:00"/>
    <n v="31.549999"/>
    <x v="4"/>
    <x v="2"/>
    <x v="1"/>
  </r>
  <r>
    <d v="2018-06-27T00:00:00"/>
    <n v="30.700001"/>
    <x v="4"/>
    <x v="2"/>
    <x v="1"/>
  </r>
  <r>
    <d v="2018-06-28T00:00:00"/>
    <n v="31.4"/>
    <x v="4"/>
    <x v="2"/>
    <x v="1"/>
  </r>
  <r>
    <d v="2018-06-29T00:00:00"/>
    <n v="31.799999"/>
    <x v="4"/>
    <x v="2"/>
    <x v="1"/>
  </r>
  <r>
    <d v="2018-07-03T00:00:00"/>
    <n v="32.5"/>
    <x v="4"/>
    <x v="3"/>
    <x v="0"/>
  </r>
  <r>
    <d v="2018-07-04T00:00:00"/>
    <n v="32.599997999999999"/>
    <x v="4"/>
    <x v="3"/>
    <x v="0"/>
  </r>
  <r>
    <d v="2018-07-05T00:00:00"/>
    <n v="30.5"/>
    <x v="4"/>
    <x v="3"/>
    <x v="0"/>
  </r>
  <r>
    <d v="2018-07-06T00:00:00"/>
    <n v="29.15"/>
    <x v="4"/>
    <x v="3"/>
    <x v="0"/>
  </r>
  <r>
    <d v="2018-07-09T00:00:00"/>
    <n v="29.200001"/>
    <x v="4"/>
    <x v="3"/>
    <x v="0"/>
  </r>
  <r>
    <d v="2018-07-10T00:00:00"/>
    <n v="30.4"/>
    <x v="4"/>
    <x v="3"/>
    <x v="0"/>
  </r>
  <r>
    <d v="2018-07-11T00:00:00"/>
    <n v="29.25"/>
    <x v="4"/>
    <x v="3"/>
    <x v="0"/>
  </r>
  <r>
    <d v="2018-07-12T00:00:00"/>
    <n v="32"/>
    <x v="4"/>
    <x v="3"/>
    <x v="0"/>
  </r>
  <r>
    <d v="2018-07-13T00:00:00"/>
    <n v="32.599997999999999"/>
    <x v="4"/>
    <x v="3"/>
    <x v="0"/>
  </r>
  <r>
    <d v="2018-07-16T00:00:00"/>
    <n v="32.5"/>
    <x v="4"/>
    <x v="3"/>
    <x v="0"/>
  </r>
  <r>
    <d v="2018-07-17T00:00:00"/>
    <n v="33"/>
    <x v="4"/>
    <x v="3"/>
    <x v="0"/>
  </r>
  <r>
    <d v="2018-07-18T00:00:00"/>
    <n v="33.75"/>
    <x v="4"/>
    <x v="3"/>
    <x v="0"/>
  </r>
  <r>
    <d v="2018-07-19T00:00:00"/>
    <n v="34.299999"/>
    <x v="4"/>
    <x v="3"/>
    <x v="0"/>
  </r>
  <r>
    <d v="2018-07-20T00:00:00"/>
    <n v="33.5"/>
    <x v="4"/>
    <x v="3"/>
    <x v="0"/>
  </r>
  <r>
    <d v="2018-07-23T00:00:00"/>
    <n v="32.900002000000001"/>
    <x v="4"/>
    <x v="3"/>
    <x v="0"/>
  </r>
  <r>
    <d v="2018-07-24T00:00:00"/>
    <n v="33.200001"/>
    <x v="4"/>
    <x v="3"/>
    <x v="0"/>
  </r>
  <r>
    <d v="2018-07-25T00:00:00"/>
    <n v="33.650002000000001"/>
    <x v="4"/>
    <x v="3"/>
    <x v="0"/>
  </r>
  <r>
    <d v="2018-07-26T00:00:00"/>
    <n v="33"/>
    <x v="4"/>
    <x v="3"/>
    <x v="0"/>
  </r>
  <r>
    <d v="2018-07-27T00:00:00"/>
    <n v="33.599997999999999"/>
    <x v="4"/>
    <x v="3"/>
    <x v="0"/>
  </r>
  <r>
    <d v="2018-07-30T00:00:00"/>
    <n v="32.599997999999999"/>
    <x v="4"/>
    <x v="3"/>
    <x v="0"/>
  </r>
  <r>
    <d v="2018-07-31T00:00:00"/>
    <n v="30.25"/>
    <x v="4"/>
    <x v="3"/>
    <x v="0"/>
  </r>
  <r>
    <d v="2018-08-01T00:00:00"/>
    <n v="30.25"/>
    <x v="4"/>
    <x v="3"/>
    <x v="0"/>
  </r>
  <r>
    <d v="2018-08-02T00:00:00"/>
    <n v="29.25"/>
    <x v="4"/>
    <x v="3"/>
    <x v="0"/>
  </r>
  <r>
    <d v="2018-08-03T00:00:00"/>
    <n v="27.65"/>
    <x v="4"/>
    <x v="3"/>
    <x v="0"/>
  </r>
  <r>
    <d v="2018-08-06T00:00:00"/>
    <n v="25.9"/>
    <x v="4"/>
    <x v="3"/>
    <x v="0"/>
  </r>
  <r>
    <d v="2018-08-07T00:00:00"/>
    <n v="27.25"/>
    <x v="4"/>
    <x v="3"/>
    <x v="0"/>
  </r>
  <r>
    <d v="2018-08-08T00:00:00"/>
    <n v="26.65"/>
    <x v="4"/>
    <x v="3"/>
    <x v="0"/>
  </r>
  <r>
    <d v="2018-08-09T00:00:00"/>
    <n v="27.6"/>
    <x v="4"/>
    <x v="3"/>
    <x v="0"/>
  </r>
  <r>
    <d v="2018-08-10T00:00:00"/>
    <n v="28.65"/>
    <x v="4"/>
    <x v="3"/>
    <x v="0"/>
  </r>
  <r>
    <d v="2018-08-13T00:00:00"/>
    <n v="28.200001"/>
    <x v="4"/>
    <x v="3"/>
    <x v="0"/>
  </r>
  <r>
    <d v="2018-08-14T00:00:00"/>
    <n v="26.65"/>
    <x v="4"/>
    <x v="3"/>
    <x v="0"/>
  </r>
  <r>
    <d v="2018-08-15T00:00:00"/>
    <n v="25.200001"/>
    <x v="4"/>
    <x v="3"/>
    <x v="0"/>
  </r>
  <r>
    <d v="2018-08-16T00:00:00"/>
    <n v="24.35"/>
    <x v="4"/>
    <x v="3"/>
    <x v="0"/>
  </r>
  <r>
    <d v="2018-08-17T00:00:00"/>
    <n v="24.799999"/>
    <x v="4"/>
    <x v="3"/>
    <x v="0"/>
  </r>
  <r>
    <d v="2018-08-20T00:00:00"/>
    <n v="26"/>
    <x v="4"/>
    <x v="3"/>
    <x v="0"/>
  </r>
  <r>
    <d v="2018-08-21T00:00:00"/>
    <n v="27.5"/>
    <x v="4"/>
    <x v="3"/>
    <x v="0"/>
  </r>
  <r>
    <d v="2018-08-22T00:00:00"/>
    <n v="26.65"/>
    <x v="4"/>
    <x v="3"/>
    <x v="0"/>
  </r>
  <r>
    <d v="2018-08-23T00:00:00"/>
    <n v="27.25"/>
    <x v="4"/>
    <x v="3"/>
    <x v="0"/>
  </r>
  <r>
    <d v="2018-08-24T00:00:00"/>
    <n v="27.200001"/>
    <x v="4"/>
    <x v="3"/>
    <x v="0"/>
  </r>
  <r>
    <d v="2018-08-27T00:00:00"/>
    <n v="29.4"/>
    <x v="4"/>
    <x v="3"/>
    <x v="0"/>
  </r>
  <r>
    <d v="2018-08-28T00:00:00"/>
    <n v="28.549999"/>
    <x v="4"/>
    <x v="3"/>
    <x v="0"/>
  </r>
  <r>
    <d v="2018-08-29T00:00:00"/>
    <n v="27.950001"/>
    <x v="4"/>
    <x v="3"/>
    <x v="0"/>
  </r>
  <r>
    <d v="2018-08-30T00:00:00"/>
    <n v="27.25"/>
    <x v="4"/>
    <x v="3"/>
    <x v="0"/>
  </r>
  <r>
    <d v="2018-08-31T00:00:00"/>
    <n v="26.65"/>
    <x v="4"/>
    <x v="3"/>
    <x v="0"/>
  </r>
  <r>
    <d v="2018-09-03T00:00:00"/>
    <n v="26.549999"/>
    <x v="4"/>
    <x v="3"/>
    <x v="0"/>
  </r>
  <r>
    <d v="2018-09-04T00:00:00"/>
    <n v="27.9"/>
    <x v="4"/>
    <x v="3"/>
    <x v="0"/>
  </r>
  <r>
    <d v="2018-09-05T00:00:00"/>
    <n v="26.799999"/>
    <x v="4"/>
    <x v="3"/>
    <x v="0"/>
  </r>
  <r>
    <d v="2018-09-06T00:00:00"/>
    <n v="26.65"/>
    <x v="4"/>
    <x v="3"/>
    <x v="0"/>
  </r>
  <r>
    <d v="2018-09-07T00:00:00"/>
    <n v="26.450001"/>
    <x v="4"/>
    <x v="3"/>
    <x v="0"/>
  </r>
  <r>
    <d v="2018-09-10T00:00:00"/>
    <n v="25.15"/>
    <x v="4"/>
    <x v="3"/>
    <x v="0"/>
  </r>
  <r>
    <d v="2018-09-11T00:00:00"/>
    <n v="25"/>
    <x v="4"/>
    <x v="3"/>
    <x v="0"/>
  </r>
  <r>
    <d v="2018-09-12T00:00:00"/>
    <n v="24"/>
    <x v="4"/>
    <x v="3"/>
    <x v="0"/>
  </r>
  <r>
    <d v="2018-09-13T00:00:00"/>
    <n v="24.700001"/>
    <x v="4"/>
    <x v="3"/>
    <x v="0"/>
  </r>
  <r>
    <d v="2018-09-14T00:00:00"/>
    <n v="25.15"/>
    <x v="4"/>
    <x v="3"/>
    <x v="0"/>
  </r>
  <r>
    <d v="2018-09-17T00:00:00"/>
    <n v="24.25"/>
    <x v="4"/>
    <x v="3"/>
    <x v="0"/>
  </r>
  <r>
    <d v="2018-09-18T00:00:00"/>
    <n v="23.950001"/>
    <x v="4"/>
    <x v="3"/>
    <x v="0"/>
  </r>
  <r>
    <d v="2018-09-19T00:00:00"/>
    <n v="25.049999"/>
    <x v="4"/>
    <x v="3"/>
    <x v="0"/>
  </r>
  <r>
    <d v="2018-09-20T00:00:00"/>
    <n v="24.75"/>
    <x v="4"/>
    <x v="3"/>
    <x v="0"/>
  </r>
  <r>
    <d v="2018-09-21T00:00:00"/>
    <n v="26"/>
    <x v="4"/>
    <x v="3"/>
    <x v="0"/>
  </r>
  <r>
    <d v="2018-09-24T00:00:00"/>
    <n v="24.799999"/>
    <x v="4"/>
    <x v="3"/>
    <x v="0"/>
  </r>
  <r>
    <d v="2018-09-26T00:00:00"/>
    <n v="25.15"/>
    <x v="4"/>
    <x v="3"/>
    <x v="0"/>
  </r>
  <r>
    <d v="2018-09-27T00:00:00"/>
    <n v="24.799999"/>
    <x v="4"/>
    <x v="3"/>
    <x v="0"/>
  </r>
  <r>
    <d v="2018-09-28T00:00:00"/>
    <n v="24.35"/>
    <x v="4"/>
    <x v="3"/>
    <x v="0"/>
  </r>
  <r>
    <d v="2018-10-02T00:00:00"/>
    <n v="23.299999"/>
    <x v="4"/>
    <x v="0"/>
    <x v="0"/>
  </r>
  <r>
    <d v="2018-10-03T00:00:00"/>
    <n v="23.700001"/>
    <x v="4"/>
    <x v="0"/>
    <x v="0"/>
  </r>
  <r>
    <d v="2018-10-04T00:00:00"/>
    <n v="22.799999"/>
    <x v="4"/>
    <x v="0"/>
    <x v="0"/>
  </r>
  <r>
    <d v="2018-10-05T00:00:00"/>
    <n v="22.75"/>
    <x v="4"/>
    <x v="0"/>
    <x v="0"/>
  </r>
  <r>
    <d v="2018-10-08T00:00:00"/>
    <n v="21.6"/>
    <x v="4"/>
    <x v="0"/>
    <x v="0"/>
  </r>
  <r>
    <d v="2018-10-09T00:00:00"/>
    <n v="21.450001"/>
    <x v="4"/>
    <x v="0"/>
    <x v="0"/>
  </r>
  <r>
    <d v="2018-10-10T00:00:00"/>
    <n v="21.4"/>
    <x v="4"/>
    <x v="0"/>
    <x v="0"/>
  </r>
  <r>
    <d v="2018-10-11T00:00:00"/>
    <n v="20.200001"/>
    <x v="4"/>
    <x v="0"/>
    <x v="0"/>
  </r>
  <r>
    <d v="2018-10-12T00:00:00"/>
    <n v="20.399999999999999"/>
    <x v="4"/>
    <x v="0"/>
    <x v="0"/>
  </r>
  <r>
    <d v="2018-10-15T00:00:00"/>
    <n v="20.149999999999999"/>
    <x v="4"/>
    <x v="0"/>
    <x v="0"/>
  </r>
  <r>
    <d v="2018-10-16T00:00:00"/>
    <n v="20.200001"/>
    <x v="4"/>
    <x v="0"/>
    <x v="0"/>
  </r>
  <r>
    <d v="2018-10-18T00:00:00"/>
    <n v="20.200001"/>
    <x v="4"/>
    <x v="0"/>
    <x v="0"/>
  </r>
  <r>
    <d v="2018-10-19T00:00:00"/>
    <n v="20.799999"/>
    <x v="4"/>
    <x v="0"/>
    <x v="0"/>
  </r>
  <r>
    <d v="2018-10-22T00:00:00"/>
    <n v="22.299999"/>
    <x v="4"/>
    <x v="0"/>
    <x v="0"/>
  </r>
  <r>
    <d v="2018-10-23T00:00:00"/>
    <n v="20.75"/>
    <x v="4"/>
    <x v="0"/>
    <x v="0"/>
  </r>
  <r>
    <d v="2018-10-24T00:00:00"/>
    <n v="20.950001"/>
    <x v="4"/>
    <x v="0"/>
    <x v="0"/>
  </r>
  <r>
    <d v="2018-10-25T00:00:00"/>
    <n v="20.5"/>
    <x v="4"/>
    <x v="0"/>
    <x v="0"/>
  </r>
  <r>
    <d v="2018-10-26T00:00:00"/>
    <n v="20.950001"/>
    <x v="4"/>
    <x v="0"/>
    <x v="0"/>
  </r>
  <r>
    <d v="2018-10-29T00:00:00"/>
    <n v="18.52"/>
    <x v="4"/>
    <x v="0"/>
    <x v="0"/>
  </r>
  <r>
    <d v="2018-10-30T00:00:00"/>
    <n v="18.459999"/>
    <x v="4"/>
    <x v="0"/>
    <x v="0"/>
  </r>
  <r>
    <d v="2018-10-31T00:00:00"/>
    <n v="19.100000000000001"/>
    <x v="4"/>
    <x v="0"/>
    <x v="0"/>
  </r>
  <r>
    <d v="2018-11-01T00:00:00"/>
    <n v="19.940000999999999"/>
    <x v="4"/>
    <x v="0"/>
    <x v="0"/>
  </r>
  <r>
    <d v="2018-11-02T00:00:00"/>
    <n v="21.15"/>
    <x v="4"/>
    <x v="0"/>
    <x v="0"/>
  </r>
  <r>
    <d v="2018-11-05T00:00:00"/>
    <n v="20.5"/>
    <x v="4"/>
    <x v="0"/>
    <x v="0"/>
  </r>
  <r>
    <d v="2018-11-06T00:00:00"/>
    <n v="20.5"/>
    <x v="4"/>
    <x v="0"/>
    <x v="0"/>
  </r>
  <r>
    <d v="2018-11-07T00:00:00"/>
    <n v="20.549999"/>
    <x v="4"/>
    <x v="0"/>
    <x v="0"/>
  </r>
  <r>
    <d v="2018-11-08T00:00:00"/>
    <n v="20.799999"/>
    <x v="4"/>
    <x v="0"/>
    <x v="0"/>
  </r>
  <r>
    <d v="2018-11-09T00:00:00"/>
    <n v="20.9"/>
    <x v="4"/>
    <x v="0"/>
    <x v="0"/>
  </r>
  <r>
    <d v="2018-11-12T00:00:00"/>
    <n v="21.15"/>
    <x v="4"/>
    <x v="0"/>
    <x v="0"/>
  </r>
  <r>
    <d v="2018-11-13T00:00:00"/>
    <n v="21"/>
    <x v="4"/>
    <x v="0"/>
    <x v="0"/>
  </r>
  <r>
    <d v="2018-11-14T00:00:00"/>
    <n v="20.85"/>
    <x v="4"/>
    <x v="0"/>
    <x v="0"/>
  </r>
  <r>
    <d v="2018-11-15T00:00:00"/>
    <n v="20.9"/>
    <x v="4"/>
    <x v="0"/>
    <x v="0"/>
  </r>
  <r>
    <d v="2018-11-16T00:00:00"/>
    <n v="22"/>
    <x v="4"/>
    <x v="0"/>
    <x v="0"/>
  </r>
  <r>
    <d v="2018-11-19T00:00:00"/>
    <n v="21.799999"/>
    <x v="4"/>
    <x v="0"/>
    <x v="0"/>
  </r>
  <r>
    <d v="2018-11-20T00:00:00"/>
    <n v="20.950001"/>
    <x v="4"/>
    <x v="0"/>
    <x v="0"/>
  </r>
  <r>
    <d v="2018-11-21T00:00:00"/>
    <n v="21.299999"/>
    <x v="4"/>
    <x v="0"/>
    <x v="0"/>
  </r>
  <r>
    <d v="2018-11-22T00:00:00"/>
    <n v="21.65"/>
    <x v="4"/>
    <x v="0"/>
    <x v="0"/>
  </r>
  <r>
    <d v="2018-11-23T00:00:00"/>
    <n v="20.85"/>
    <x v="4"/>
    <x v="0"/>
    <x v="0"/>
  </r>
  <r>
    <d v="2018-11-26T00:00:00"/>
    <n v="20.950001"/>
    <x v="4"/>
    <x v="0"/>
    <x v="0"/>
  </r>
  <r>
    <d v="2018-11-27T00:00:00"/>
    <n v="21.450001"/>
    <x v="4"/>
    <x v="0"/>
    <x v="0"/>
  </r>
  <r>
    <d v="2018-11-28T00:00:00"/>
    <n v="21.549999"/>
    <x v="4"/>
    <x v="0"/>
    <x v="0"/>
  </r>
  <r>
    <d v="2018-11-29T00:00:00"/>
    <n v="20.950001"/>
    <x v="4"/>
    <x v="0"/>
    <x v="0"/>
  </r>
  <r>
    <d v="2018-11-30T00:00:00"/>
    <n v="21.1"/>
    <x v="4"/>
    <x v="0"/>
    <x v="0"/>
  </r>
  <r>
    <d v="2018-12-03T00:00:00"/>
    <n v="22.85"/>
    <x v="4"/>
    <x v="0"/>
    <x v="0"/>
  </r>
  <r>
    <d v="2018-12-04T00:00:00"/>
    <n v="23.299999"/>
    <x v="4"/>
    <x v="0"/>
    <x v="0"/>
  </r>
  <r>
    <d v="2018-12-05T00:00:00"/>
    <n v="22.85"/>
    <x v="4"/>
    <x v="0"/>
    <x v="0"/>
  </r>
  <r>
    <d v="2018-12-06T00:00:00"/>
    <n v="21.1"/>
    <x v="4"/>
    <x v="0"/>
    <x v="0"/>
  </r>
  <r>
    <d v="2018-12-07T00:00:00"/>
    <n v="21.1"/>
    <x v="4"/>
    <x v="0"/>
    <x v="0"/>
  </r>
  <r>
    <d v="2018-12-10T00:00:00"/>
    <n v="20.75"/>
    <x v="4"/>
    <x v="0"/>
    <x v="0"/>
  </r>
  <r>
    <d v="2018-12-11T00:00:00"/>
    <n v="22"/>
    <x v="4"/>
    <x v="0"/>
    <x v="0"/>
  </r>
  <r>
    <d v="2018-12-12T00:00:00"/>
    <n v="22.049999"/>
    <x v="4"/>
    <x v="0"/>
    <x v="0"/>
  </r>
  <r>
    <d v="2018-12-13T00:00:00"/>
    <n v="22.65"/>
    <x v="4"/>
    <x v="0"/>
    <x v="0"/>
  </r>
  <r>
    <d v="2018-12-14T00:00:00"/>
    <n v="22.200001"/>
    <x v="4"/>
    <x v="0"/>
    <x v="0"/>
  </r>
  <r>
    <d v="2018-12-17T00:00:00"/>
    <n v="22.6"/>
    <x v="4"/>
    <x v="0"/>
    <x v="0"/>
  </r>
  <r>
    <d v="2018-12-18T00:00:00"/>
    <n v="21.950001"/>
    <x v="4"/>
    <x v="0"/>
    <x v="0"/>
  </r>
  <r>
    <d v="2018-12-19T00:00:00"/>
    <n v="21.200001"/>
    <x v="4"/>
    <x v="0"/>
    <x v="0"/>
  </r>
  <r>
    <d v="2018-12-20T00:00:00"/>
    <n v="21"/>
    <x v="4"/>
    <x v="0"/>
    <x v="0"/>
  </r>
  <r>
    <d v="2018-12-21T00:00:00"/>
    <n v="20.5"/>
    <x v="4"/>
    <x v="0"/>
    <x v="0"/>
  </r>
  <r>
    <d v="2018-12-24T00:00:00"/>
    <n v="21.049999"/>
    <x v="4"/>
    <x v="0"/>
    <x v="0"/>
  </r>
  <r>
    <d v="2018-12-27T00:00:00"/>
    <n v="21"/>
    <x v="4"/>
    <x v="0"/>
    <x v="0"/>
  </r>
  <r>
    <d v="2018-12-28T00:00:00"/>
    <n v="20.9"/>
    <x v="4"/>
    <x v="0"/>
    <x v="0"/>
  </r>
  <r>
    <d v="2018-12-31T00:00:00"/>
    <n v="21.4"/>
    <x v="4"/>
    <x v="0"/>
    <x v="0"/>
  </r>
  <r>
    <d v="2019-01-02T00:00:00"/>
    <n v="20.75"/>
    <x v="5"/>
    <x v="1"/>
    <x v="1"/>
  </r>
  <r>
    <d v="2019-01-03T00:00:00"/>
    <n v="19.780000999999999"/>
    <x v="5"/>
    <x v="1"/>
    <x v="1"/>
  </r>
  <r>
    <d v="2019-01-04T00:00:00"/>
    <n v="20.700001"/>
    <x v="5"/>
    <x v="1"/>
    <x v="1"/>
  </r>
  <r>
    <d v="2019-01-07T00:00:00"/>
    <n v="21.049999"/>
    <x v="5"/>
    <x v="1"/>
    <x v="1"/>
  </r>
  <r>
    <d v="2019-01-08T00:00:00"/>
    <n v="21.6"/>
    <x v="5"/>
    <x v="1"/>
    <x v="1"/>
  </r>
  <r>
    <d v="2019-01-09T00:00:00"/>
    <n v="22.049999"/>
    <x v="5"/>
    <x v="1"/>
    <x v="1"/>
  </r>
  <r>
    <d v="2019-01-10T00:00:00"/>
    <n v="22.4"/>
    <x v="5"/>
    <x v="1"/>
    <x v="1"/>
  </r>
  <r>
    <d v="2019-01-11T00:00:00"/>
    <n v="22.6"/>
    <x v="5"/>
    <x v="1"/>
    <x v="1"/>
  </r>
  <r>
    <d v="2019-01-14T00:00:00"/>
    <n v="22.5"/>
    <x v="5"/>
    <x v="1"/>
    <x v="1"/>
  </r>
  <r>
    <d v="2019-01-15T00:00:00"/>
    <n v="22.6"/>
    <x v="5"/>
    <x v="1"/>
    <x v="1"/>
  </r>
  <r>
    <d v="2019-01-16T00:00:00"/>
    <n v="22.700001"/>
    <x v="5"/>
    <x v="1"/>
    <x v="1"/>
  </r>
  <r>
    <d v="2019-01-17T00:00:00"/>
    <n v="21.200001"/>
    <x v="5"/>
    <x v="1"/>
    <x v="1"/>
  </r>
  <r>
    <d v="2019-01-18T00:00:00"/>
    <n v="21.75"/>
    <x v="5"/>
    <x v="1"/>
    <x v="1"/>
  </r>
  <r>
    <d v="2019-01-21T00:00:00"/>
    <n v="22.4"/>
    <x v="5"/>
    <x v="1"/>
    <x v="1"/>
  </r>
  <r>
    <d v="2019-01-22T00:00:00"/>
    <n v="21.799999"/>
    <x v="5"/>
    <x v="1"/>
    <x v="1"/>
  </r>
  <r>
    <d v="2019-01-23T00:00:00"/>
    <n v="21.75"/>
    <x v="5"/>
    <x v="1"/>
    <x v="1"/>
  </r>
  <r>
    <d v="2019-01-24T00:00:00"/>
    <n v="22.200001"/>
    <x v="5"/>
    <x v="1"/>
    <x v="1"/>
  </r>
  <r>
    <d v="2019-01-25T00:00:00"/>
    <n v="22.35"/>
    <x v="5"/>
    <x v="1"/>
    <x v="1"/>
  </r>
  <r>
    <d v="2019-01-28T00:00:00"/>
    <n v="21.950001"/>
    <x v="5"/>
    <x v="1"/>
    <x v="1"/>
  </r>
  <r>
    <d v="2019-01-29T00:00:00"/>
    <n v="22.6"/>
    <x v="5"/>
    <x v="1"/>
    <x v="1"/>
  </r>
  <r>
    <d v="2019-01-30T00:00:00"/>
    <n v="22.6"/>
    <x v="5"/>
    <x v="1"/>
    <x v="1"/>
  </r>
  <r>
    <d v="2019-01-31T00:00:00"/>
    <n v="24.049999"/>
    <x v="5"/>
    <x v="1"/>
    <x v="1"/>
  </r>
  <r>
    <d v="2019-02-01T00:00:00"/>
    <n v="24.799999"/>
    <x v="5"/>
    <x v="1"/>
    <x v="1"/>
  </r>
  <r>
    <d v="2019-02-04T00:00:00"/>
    <n v="24"/>
    <x v="5"/>
    <x v="1"/>
    <x v="1"/>
  </r>
  <r>
    <d v="2019-02-08T00:00:00"/>
    <n v="24.450001"/>
    <x v="5"/>
    <x v="1"/>
    <x v="1"/>
  </r>
  <r>
    <d v="2019-02-11T00:00:00"/>
    <n v="24.6"/>
    <x v="5"/>
    <x v="1"/>
    <x v="1"/>
  </r>
  <r>
    <d v="2019-02-12T00:00:00"/>
    <n v="25.450001"/>
    <x v="5"/>
    <x v="1"/>
    <x v="1"/>
  </r>
  <r>
    <d v="2019-02-13T00:00:00"/>
    <n v="27.35"/>
    <x v="5"/>
    <x v="1"/>
    <x v="1"/>
  </r>
  <r>
    <d v="2019-02-14T00:00:00"/>
    <n v="27.299999"/>
    <x v="5"/>
    <x v="1"/>
    <x v="1"/>
  </r>
  <r>
    <d v="2019-02-15T00:00:00"/>
    <n v="26.049999"/>
    <x v="5"/>
    <x v="1"/>
    <x v="1"/>
  </r>
  <r>
    <d v="2019-02-18T00:00:00"/>
    <n v="27.950001"/>
    <x v="5"/>
    <x v="1"/>
    <x v="1"/>
  </r>
  <r>
    <d v="2019-02-19T00:00:00"/>
    <n v="27.6"/>
    <x v="5"/>
    <x v="1"/>
    <x v="1"/>
  </r>
  <r>
    <d v="2019-02-20T00:00:00"/>
    <n v="27.5"/>
    <x v="5"/>
    <x v="1"/>
    <x v="1"/>
  </r>
  <r>
    <d v="2019-02-21T00:00:00"/>
    <n v="28"/>
    <x v="5"/>
    <x v="1"/>
    <x v="1"/>
  </r>
  <r>
    <d v="2019-02-22T00:00:00"/>
    <n v="29.700001"/>
    <x v="5"/>
    <x v="1"/>
    <x v="1"/>
  </r>
  <r>
    <d v="2019-02-25T00:00:00"/>
    <n v="30.15"/>
    <x v="5"/>
    <x v="1"/>
    <x v="1"/>
  </r>
  <r>
    <d v="2019-02-26T00:00:00"/>
    <n v="29.200001"/>
    <x v="5"/>
    <x v="1"/>
    <x v="1"/>
  </r>
  <r>
    <d v="2019-02-27T00:00:00"/>
    <n v="28.25"/>
    <x v="5"/>
    <x v="1"/>
    <x v="1"/>
  </r>
  <r>
    <d v="2019-02-28T00:00:00"/>
    <n v="27.950001"/>
    <x v="5"/>
    <x v="1"/>
    <x v="1"/>
  </r>
  <r>
    <d v="2019-03-01T00:00:00"/>
    <n v="27.9"/>
    <x v="5"/>
    <x v="1"/>
    <x v="1"/>
  </r>
  <r>
    <d v="2019-03-04T00:00:00"/>
    <n v="27.700001"/>
    <x v="5"/>
    <x v="1"/>
    <x v="1"/>
  </r>
  <r>
    <d v="2019-03-05T00:00:00"/>
    <n v="28.1"/>
    <x v="5"/>
    <x v="1"/>
    <x v="1"/>
  </r>
  <r>
    <d v="2019-03-06T00:00:00"/>
    <n v="28.25"/>
    <x v="5"/>
    <x v="1"/>
    <x v="1"/>
  </r>
  <r>
    <d v="2019-03-07T00:00:00"/>
    <n v="27.5"/>
    <x v="5"/>
    <x v="1"/>
    <x v="1"/>
  </r>
  <r>
    <d v="2019-03-08T00:00:00"/>
    <n v="26.9"/>
    <x v="5"/>
    <x v="1"/>
    <x v="1"/>
  </r>
  <r>
    <d v="2019-03-11T00:00:00"/>
    <n v="26.950001"/>
    <x v="5"/>
    <x v="1"/>
    <x v="1"/>
  </r>
  <r>
    <d v="2019-03-12T00:00:00"/>
    <n v="24.35"/>
    <x v="5"/>
    <x v="1"/>
    <x v="1"/>
  </r>
  <r>
    <d v="2019-03-13T00:00:00"/>
    <n v="22.049999"/>
    <x v="5"/>
    <x v="1"/>
    <x v="1"/>
  </r>
  <r>
    <d v="2019-03-14T00:00:00"/>
    <n v="21.700001"/>
    <x v="5"/>
    <x v="1"/>
    <x v="1"/>
  </r>
  <r>
    <d v="2019-03-15T00:00:00"/>
    <n v="22.1"/>
    <x v="5"/>
    <x v="1"/>
    <x v="1"/>
  </r>
  <r>
    <d v="2019-03-18T00:00:00"/>
    <n v="21.700001"/>
    <x v="5"/>
    <x v="1"/>
    <x v="1"/>
  </r>
  <r>
    <d v="2019-03-19T00:00:00"/>
    <n v="21.9"/>
    <x v="5"/>
    <x v="1"/>
    <x v="1"/>
  </r>
  <r>
    <d v="2019-03-20T00:00:00"/>
    <n v="21.299999"/>
    <x v="5"/>
    <x v="1"/>
    <x v="1"/>
  </r>
  <r>
    <d v="2019-03-21T00:00:00"/>
    <n v="20.75"/>
    <x v="5"/>
    <x v="1"/>
    <x v="1"/>
  </r>
  <r>
    <d v="2019-03-22T00:00:00"/>
    <n v="22"/>
    <x v="5"/>
    <x v="1"/>
    <x v="1"/>
  </r>
  <r>
    <d v="2019-03-25T00:00:00"/>
    <n v="21.15"/>
    <x v="5"/>
    <x v="1"/>
    <x v="1"/>
  </r>
  <r>
    <d v="2019-03-26T00:00:00"/>
    <n v="19.959999"/>
    <x v="5"/>
    <x v="1"/>
    <x v="1"/>
  </r>
  <r>
    <d v="2019-03-27T00:00:00"/>
    <n v="20.549999"/>
    <x v="5"/>
    <x v="1"/>
    <x v="1"/>
  </r>
  <r>
    <d v="2019-03-28T00:00:00"/>
    <n v="20.549999"/>
    <x v="5"/>
    <x v="1"/>
    <x v="1"/>
  </r>
  <r>
    <d v="2019-03-29T00:00:00"/>
    <n v="21.049999"/>
    <x v="5"/>
    <x v="1"/>
    <x v="1"/>
  </r>
  <r>
    <d v="2019-04-01T00:00:00"/>
    <n v="21.200001"/>
    <x v="5"/>
    <x v="2"/>
    <x v="1"/>
  </r>
  <r>
    <d v="2019-04-02T00:00:00"/>
    <n v="20.9"/>
    <x v="5"/>
    <x v="2"/>
    <x v="1"/>
  </r>
  <r>
    <d v="2019-04-03T00:00:00"/>
    <n v="21.1"/>
    <x v="5"/>
    <x v="2"/>
    <x v="1"/>
  </r>
  <r>
    <d v="2019-04-04T00:00:00"/>
    <n v="21.549999"/>
    <x v="5"/>
    <x v="2"/>
    <x v="1"/>
  </r>
  <r>
    <d v="2019-04-08T00:00:00"/>
    <n v="21.65"/>
    <x v="5"/>
    <x v="2"/>
    <x v="1"/>
  </r>
  <r>
    <d v="2019-04-09T00:00:00"/>
    <n v="21.85"/>
    <x v="5"/>
    <x v="2"/>
    <x v="1"/>
  </r>
  <r>
    <d v="2019-04-10T00:00:00"/>
    <n v="22"/>
    <x v="5"/>
    <x v="2"/>
    <x v="1"/>
  </r>
  <r>
    <d v="2019-04-11T00:00:00"/>
    <n v="21.450001"/>
    <x v="5"/>
    <x v="2"/>
    <x v="1"/>
  </r>
  <r>
    <d v="2019-04-12T00:00:00"/>
    <n v="21.200001"/>
    <x v="5"/>
    <x v="2"/>
    <x v="1"/>
  </r>
  <r>
    <d v="2019-04-15T00:00:00"/>
    <n v="21.15"/>
    <x v="5"/>
    <x v="2"/>
    <x v="1"/>
  </r>
  <r>
    <d v="2019-04-16T00:00:00"/>
    <n v="21.6"/>
    <x v="5"/>
    <x v="2"/>
    <x v="1"/>
  </r>
  <r>
    <d v="2019-04-17T00:00:00"/>
    <n v="21.5"/>
    <x v="5"/>
    <x v="2"/>
    <x v="1"/>
  </r>
  <r>
    <d v="2019-04-18T00:00:00"/>
    <n v="21.700001"/>
    <x v="5"/>
    <x v="2"/>
    <x v="1"/>
  </r>
  <r>
    <d v="2019-04-23T00:00:00"/>
    <n v="21.200001"/>
    <x v="5"/>
    <x v="2"/>
    <x v="1"/>
  </r>
  <r>
    <d v="2019-04-24T00:00:00"/>
    <n v="21.25"/>
    <x v="5"/>
    <x v="2"/>
    <x v="1"/>
  </r>
  <r>
    <d v="2019-04-25T00:00:00"/>
    <n v="20.299999"/>
    <x v="5"/>
    <x v="2"/>
    <x v="1"/>
  </r>
  <r>
    <d v="2019-04-26T00:00:00"/>
    <n v="20"/>
    <x v="5"/>
    <x v="2"/>
    <x v="1"/>
  </r>
  <r>
    <d v="2019-04-29T00:00:00"/>
    <n v="18.920000000000002"/>
    <x v="5"/>
    <x v="2"/>
    <x v="1"/>
  </r>
  <r>
    <d v="2019-04-30T00:00:00"/>
    <n v="19.32"/>
    <x v="5"/>
    <x v="2"/>
    <x v="1"/>
  </r>
  <r>
    <d v="2019-05-02T00:00:00"/>
    <n v="19.139999"/>
    <x v="5"/>
    <x v="2"/>
    <x v="1"/>
  </r>
  <r>
    <d v="2019-05-03T00:00:00"/>
    <n v="19.120000999999998"/>
    <x v="5"/>
    <x v="2"/>
    <x v="1"/>
  </r>
  <r>
    <d v="2019-05-06T00:00:00"/>
    <n v="18.139999"/>
    <x v="5"/>
    <x v="2"/>
    <x v="1"/>
  </r>
  <r>
    <d v="2019-05-07T00:00:00"/>
    <n v="17.920000000000002"/>
    <x v="5"/>
    <x v="2"/>
    <x v="1"/>
  </r>
  <r>
    <d v="2019-05-08T00:00:00"/>
    <n v="17.860001"/>
    <x v="5"/>
    <x v="2"/>
    <x v="1"/>
  </r>
  <r>
    <d v="2019-05-09T00:00:00"/>
    <n v="17.200001"/>
    <x v="5"/>
    <x v="2"/>
    <x v="1"/>
  </r>
  <r>
    <d v="2019-05-10T00:00:00"/>
    <n v="17.799999"/>
    <x v="5"/>
    <x v="2"/>
    <x v="1"/>
  </r>
  <r>
    <d v="2019-05-14T00:00:00"/>
    <n v="17.139999"/>
    <x v="5"/>
    <x v="2"/>
    <x v="1"/>
  </r>
  <r>
    <d v="2019-05-15T00:00:00"/>
    <n v="17.399999999999999"/>
    <x v="5"/>
    <x v="2"/>
    <x v="1"/>
  </r>
  <r>
    <d v="2019-05-16T00:00:00"/>
    <n v="17.48"/>
    <x v="5"/>
    <x v="2"/>
    <x v="1"/>
  </r>
  <r>
    <d v="2019-05-17T00:00:00"/>
    <n v="17.02"/>
    <x v="5"/>
    <x v="2"/>
    <x v="1"/>
  </r>
  <r>
    <d v="2019-05-20T00:00:00"/>
    <n v="16.940000999999999"/>
    <x v="5"/>
    <x v="2"/>
    <x v="1"/>
  </r>
  <r>
    <d v="2019-05-21T00:00:00"/>
    <n v="17.139999"/>
    <x v="5"/>
    <x v="2"/>
    <x v="1"/>
  </r>
  <r>
    <d v="2019-05-22T00:00:00"/>
    <n v="17"/>
    <x v="5"/>
    <x v="2"/>
    <x v="1"/>
  </r>
  <r>
    <d v="2019-05-23T00:00:00"/>
    <n v="16.34"/>
    <x v="5"/>
    <x v="2"/>
    <x v="1"/>
  </r>
  <r>
    <d v="2019-05-24T00:00:00"/>
    <n v="16.399999999999999"/>
    <x v="5"/>
    <x v="2"/>
    <x v="1"/>
  </r>
  <r>
    <d v="2019-05-27T00:00:00"/>
    <n v="16.360001"/>
    <x v="5"/>
    <x v="2"/>
    <x v="1"/>
  </r>
  <r>
    <d v="2019-05-28T00:00:00"/>
    <n v="16.639999"/>
    <x v="5"/>
    <x v="2"/>
    <x v="1"/>
  </r>
  <r>
    <d v="2019-05-29T00:00:00"/>
    <n v="16.18"/>
    <x v="5"/>
    <x v="2"/>
    <x v="1"/>
  </r>
  <r>
    <d v="2019-05-30T00:00:00"/>
    <n v="16.100000000000001"/>
    <x v="5"/>
    <x v="2"/>
    <x v="1"/>
  </r>
  <r>
    <d v="2019-05-31T00:00:00"/>
    <n v="16"/>
    <x v="5"/>
    <x v="2"/>
    <x v="1"/>
  </r>
  <r>
    <d v="2019-06-03T00:00:00"/>
    <n v="16.139999"/>
    <x v="5"/>
    <x v="2"/>
    <x v="1"/>
  </r>
  <r>
    <d v="2019-06-04T00:00:00"/>
    <n v="16.260000000000002"/>
    <x v="5"/>
    <x v="2"/>
    <x v="1"/>
  </r>
  <r>
    <d v="2019-06-05T00:00:00"/>
    <n v="16.059999000000001"/>
    <x v="5"/>
    <x v="2"/>
    <x v="1"/>
  </r>
  <r>
    <d v="2019-06-06T00:00:00"/>
    <n v="15.96"/>
    <x v="5"/>
    <x v="2"/>
    <x v="1"/>
  </r>
  <r>
    <d v="2019-06-10T00:00:00"/>
    <n v="16.280000999999999"/>
    <x v="5"/>
    <x v="2"/>
    <x v="1"/>
  </r>
  <r>
    <d v="2019-06-11T00:00:00"/>
    <n v="16.620000999999998"/>
    <x v="5"/>
    <x v="2"/>
    <x v="1"/>
  </r>
  <r>
    <d v="2019-06-12T00:00:00"/>
    <n v="16.040001"/>
    <x v="5"/>
    <x v="2"/>
    <x v="1"/>
  </r>
  <r>
    <d v="2019-06-13T00:00:00"/>
    <n v="16.239999999999998"/>
    <x v="5"/>
    <x v="2"/>
    <x v="1"/>
  </r>
  <r>
    <d v="2019-06-14T00:00:00"/>
    <n v="15.84"/>
    <x v="5"/>
    <x v="2"/>
    <x v="1"/>
  </r>
  <r>
    <d v="2019-06-17T00:00:00"/>
    <n v="15.78"/>
    <x v="5"/>
    <x v="2"/>
    <x v="1"/>
  </r>
  <r>
    <d v="2019-06-18T00:00:00"/>
    <n v="15.76"/>
    <x v="5"/>
    <x v="2"/>
    <x v="1"/>
  </r>
  <r>
    <d v="2019-06-19T00:00:00"/>
    <n v="15.8"/>
    <x v="5"/>
    <x v="2"/>
    <x v="1"/>
  </r>
  <r>
    <d v="2019-06-20T00:00:00"/>
    <n v="16"/>
    <x v="5"/>
    <x v="2"/>
    <x v="1"/>
  </r>
  <r>
    <d v="2019-06-21T00:00:00"/>
    <n v="15.8"/>
    <x v="5"/>
    <x v="2"/>
    <x v="1"/>
  </r>
  <r>
    <d v="2019-06-24T00:00:00"/>
    <n v="15.88"/>
    <x v="5"/>
    <x v="2"/>
    <x v="1"/>
  </r>
  <r>
    <d v="2019-06-25T00:00:00"/>
    <n v="15.68"/>
    <x v="5"/>
    <x v="2"/>
    <x v="1"/>
  </r>
  <r>
    <d v="2019-06-26T00:00:00"/>
    <n v="15.46"/>
    <x v="5"/>
    <x v="2"/>
    <x v="1"/>
  </r>
  <r>
    <d v="2019-06-27T00:00:00"/>
    <n v="15.98"/>
    <x v="5"/>
    <x v="2"/>
    <x v="1"/>
  </r>
  <r>
    <d v="2019-06-28T00:00:00"/>
    <n v="15.94"/>
    <x v="5"/>
    <x v="2"/>
    <x v="1"/>
  </r>
  <r>
    <d v="2019-07-02T00:00:00"/>
    <n v="16.219999000000001"/>
    <x v="5"/>
    <x v="3"/>
    <x v="0"/>
  </r>
  <r>
    <d v="2019-07-03T00:00:00"/>
    <n v="15.88"/>
    <x v="5"/>
    <x v="3"/>
    <x v="0"/>
  </r>
  <r>
    <d v="2019-07-04T00:00:00"/>
    <n v="15.94"/>
    <x v="5"/>
    <x v="3"/>
    <x v="0"/>
  </r>
  <r>
    <d v="2019-07-05T00:00:00"/>
    <n v="15.96"/>
    <x v="5"/>
    <x v="3"/>
    <x v="0"/>
  </r>
  <r>
    <d v="2019-07-08T00:00:00"/>
    <n v="15.52"/>
    <x v="5"/>
    <x v="3"/>
    <x v="0"/>
  </r>
  <r>
    <d v="2019-07-09T00:00:00"/>
    <n v="15.26"/>
    <x v="5"/>
    <x v="3"/>
    <x v="0"/>
  </r>
  <r>
    <d v="2019-07-10T00:00:00"/>
    <n v="15.12"/>
    <x v="5"/>
    <x v="3"/>
    <x v="0"/>
  </r>
  <r>
    <d v="2019-07-11T00:00:00"/>
    <n v="14.98"/>
    <x v="5"/>
    <x v="3"/>
    <x v="0"/>
  </r>
  <r>
    <d v="2019-07-12T00:00:00"/>
    <n v="14.82"/>
    <x v="5"/>
    <x v="3"/>
    <x v="0"/>
  </r>
  <r>
    <d v="2019-07-15T00:00:00"/>
    <n v="14.86"/>
    <x v="5"/>
    <x v="3"/>
    <x v="0"/>
  </r>
  <r>
    <d v="2019-07-16T00:00:00"/>
    <n v="15"/>
    <x v="5"/>
    <x v="3"/>
    <x v="0"/>
  </r>
  <r>
    <d v="2019-07-17T00:00:00"/>
    <n v="14.66"/>
    <x v="5"/>
    <x v="3"/>
    <x v="0"/>
  </r>
  <r>
    <d v="2019-07-18T00:00:00"/>
    <n v="14.48"/>
    <x v="5"/>
    <x v="3"/>
    <x v="0"/>
  </r>
  <r>
    <d v="2019-07-19T00:00:00"/>
    <n v="14.48"/>
    <x v="5"/>
    <x v="3"/>
    <x v="0"/>
  </r>
  <r>
    <d v="2019-07-22T00:00:00"/>
    <n v="14.3"/>
    <x v="5"/>
    <x v="3"/>
    <x v="0"/>
  </r>
  <r>
    <d v="2019-07-23T00:00:00"/>
    <n v="14.6"/>
    <x v="5"/>
    <x v="3"/>
    <x v="0"/>
  </r>
  <r>
    <d v="2019-07-24T00:00:00"/>
    <n v="14.5"/>
    <x v="5"/>
    <x v="3"/>
    <x v="0"/>
  </r>
  <r>
    <d v="2019-07-25T00:00:00"/>
    <n v="14.54"/>
    <x v="5"/>
    <x v="3"/>
    <x v="0"/>
  </r>
  <r>
    <d v="2019-07-26T00:00:00"/>
    <n v="14.38"/>
    <x v="5"/>
    <x v="3"/>
    <x v="0"/>
  </r>
  <r>
    <d v="2019-07-29T00:00:00"/>
    <n v="14.36"/>
    <x v="5"/>
    <x v="3"/>
    <x v="0"/>
  </r>
  <r>
    <d v="2019-07-30T00:00:00"/>
    <n v="14.4"/>
    <x v="5"/>
    <x v="3"/>
    <x v="0"/>
  </r>
  <r>
    <d v="2019-07-31T00:00:00"/>
    <n v="14.4"/>
    <x v="5"/>
    <x v="3"/>
    <x v="0"/>
  </r>
  <r>
    <d v="2019-08-01T00:00:00"/>
    <n v="14.38"/>
    <x v="5"/>
    <x v="3"/>
    <x v="0"/>
  </r>
  <r>
    <d v="2019-08-02T00:00:00"/>
    <n v="14.14"/>
    <x v="5"/>
    <x v="3"/>
    <x v="0"/>
  </r>
  <r>
    <d v="2019-08-05T00:00:00"/>
    <n v="13.74"/>
    <x v="5"/>
    <x v="3"/>
    <x v="0"/>
  </r>
  <r>
    <d v="2019-08-06T00:00:00"/>
    <n v="12.96"/>
    <x v="5"/>
    <x v="3"/>
    <x v="0"/>
  </r>
  <r>
    <d v="2019-08-07T00:00:00"/>
    <n v="12.74"/>
    <x v="5"/>
    <x v="3"/>
    <x v="0"/>
  </r>
  <r>
    <d v="2019-08-08T00:00:00"/>
    <n v="12.78"/>
    <x v="5"/>
    <x v="3"/>
    <x v="0"/>
  </r>
  <r>
    <d v="2019-08-09T00:00:00"/>
    <n v="12.36"/>
    <x v="5"/>
    <x v="3"/>
    <x v="0"/>
  </r>
  <r>
    <d v="2019-08-12T00:00:00"/>
    <n v="12.4"/>
    <x v="5"/>
    <x v="3"/>
    <x v="0"/>
  </r>
  <r>
    <d v="2019-08-13T00:00:00"/>
    <n v="11.72"/>
    <x v="5"/>
    <x v="3"/>
    <x v="0"/>
  </r>
  <r>
    <d v="2019-08-14T00:00:00"/>
    <n v="11.84"/>
    <x v="5"/>
    <x v="3"/>
    <x v="0"/>
  </r>
  <r>
    <d v="2019-08-15T00:00:00"/>
    <n v="12.86"/>
    <x v="5"/>
    <x v="3"/>
    <x v="0"/>
  </r>
  <r>
    <d v="2019-08-16T00:00:00"/>
    <n v="12.7"/>
    <x v="5"/>
    <x v="3"/>
    <x v="0"/>
  </r>
  <r>
    <d v="2019-08-19T00:00:00"/>
    <n v="12.92"/>
    <x v="5"/>
    <x v="3"/>
    <x v="0"/>
  </r>
  <r>
    <d v="2019-08-20T00:00:00"/>
    <n v="13.26"/>
    <x v="5"/>
    <x v="3"/>
    <x v="0"/>
  </r>
  <r>
    <d v="2019-08-21T00:00:00"/>
    <n v="13.26"/>
    <x v="5"/>
    <x v="3"/>
    <x v="0"/>
  </r>
  <r>
    <d v="2019-08-22T00:00:00"/>
    <n v="12.92"/>
    <x v="5"/>
    <x v="3"/>
    <x v="0"/>
  </r>
  <r>
    <d v="2019-08-23T00:00:00"/>
    <n v="12.9"/>
    <x v="5"/>
    <x v="3"/>
    <x v="0"/>
  </r>
  <r>
    <d v="2019-08-26T00:00:00"/>
    <n v="12.58"/>
    <x v="5"/>
    <x v="3"/>
    <x v="0"/>
  </r>
  <r>
    <d v="2019-08-27T00:00:00"/>
    <n v="12.72"/>
    <x v="5"/>
    <x v="3"/>
    <x v="0"/>
  </r>
  <r>
    <d v="2019-08-28T00:00:00"/>
    <n v="11.86"/>
    <x v="5"/>
    <x v="3"/>
    <x v="0"/>
  </r>
  <r>
    <d v="2019-08-29T00:00:00"/>
    <n v="11.76"/>
    <x v="5"/>
    <x v="3"/>
    <x v="0"/>
  </r>
  <r>
    <d v="2019-08-30T00:00:00"/>
    <n v="12.32"/>
    <x v="5"/>
    <x v="3"/>
    <x v="0"/>
  </r>
  <r>
    <d v="2019-09-02T00:00:00"/>
    <n v="12.4"/>
    <x v="5"/>
    <x v="3"/>
    <x v="0"/>
  </r>
  <r>
    <d v="2019-09-03T00:00:00"/>
    <n v="12.48"/>
    <x v="5"/>
    <x v="3"/>
    <x v="0"/>
  </r>
  <r>
    <d v="2019-09-04T00:00:00"/>
    <n v="12.9"/>
    <x v="5"/>
    <x v="3"/>
    <x v="0"/>
  </r>
  <r>
    <d v="2019-09-05T00:00:00"/>
    <n v="13.3"/>
    <x v="5"/>
    <x v="3"/>
    <x v="0"/>
  </r>
  <r>
    <d v="2019-09-06T00:00:00"/>
    <n v="13.88"/>
    <x v="5"/>
    <x v="3"/>
    <x v="0"/>
  </r>
  <r>
    <d v="2019-09-09T00:00:00"/>
    <n v="14.72"/>
    <x v="5"/>
    <x v="3"/>
    <x v="0"/>
  </r>
  <r>
    <d v="2019-09-10T00:00:00"/>
    <n v="14.62"/>
    <x v="5"/>
    <x v="3"/>
    <x v="0"/>
  </r>
  <r>
    <d v="2019-09-11T00:00:00"/>
    <n v="14.3"/>
    <x v="5"/>
    <x v="3"/>
    <x v="0"/>
  </r>
  <r>
    <d v="2019-09-12T00:00:00"/>
    <n v="14.48"/>
    <x v="5"/>
    <x v="3"/>
    <x v="0"/>
  </r>
  <r>
    <d v="2019-09-13T00:00:00"/>
    <n v="14.22"/>
    <x v="5"/>
    <x v="3"/>
    <x v="0"/>
  </r>
  <r>
    <d v="2019-09-16T00:00:00"/>
    <n v="13.7"/>
    <x v="5"/>
    <x v="3"/>
    <x v="0"/>
  </r>
  <r>
    <d v="2019-09-17T00:00:00"/>
    <n v="13.28"/>
    <x v="5"/>
    <x v="3"/>
    <x v="0"/>
  </r>
  <r>
    <d v="2019-09-18T00:00:00"/>
    <n v="13.58"/>
    <x v="5"/>
    <x v="3"/>
    <x v="0"/>
  </r>
  <r>
    <d v="2019-09-19T00:00:00"/>
    <n v="14.08"/>
    <x v="5"/>
    <x v="3"/>
    <x v="0"/>
  </r>
  <r>
    <d v="2019-09-20T00:00:00"/>
    <n v="13.78"/>
    <x v="5"/>
    <x v="3"/>
    <x v="0"/>
  </r>
  <r>
    <d v="2019-09-23T00:00:00"/>
    <n v="13.32"/>
    <x v="5"/>
    <x v="3"/>
    <x v="0"/>
  </r>
  <r>
    <d v="2019-09-24T00:00:00"/>
    <n v="13.46"/>
    <x v="5"/>
    <x v="3"/>
    <x v="0"/>
  </r>
  <r>
    <d v="2019-09-25T00:00:00"/>
    <n v="12.96"/>
    <x v="5"/>
    <x v="3"/>
    <x v="0"/>
  </r>
  <r>
    <d v="2019-09-26T00:00:00"/>
    <n v="12.62"/>
    <x v="5"/>
    <x v="3"/>
    <x v="0"/>
  </r>
  <r>
    <d v="2019-09-27T00:00:00"/>
    <n v="12.74"/>
    <x v="5"/>
    <x v="3"/>
    <x v="0"/>
  </r>
  <r>
    <d v="2019-09-30T00:00:00"/>
    <n v="12.64"/>
    <x v="5"/>
    <x v="3"/>
    <x v="0"/>
  </r>
  <r>
    <d v="2019-10-02T00:00:00"/>
    <n v="12.28"/>
    <x v="5"/>
    <x v="0"/>
    <x v="0"/>
  </r>
  <r>
    <d v="2019-10-03T00:00:00"/>
    <n v="12.08"/>
    <x v="5"/>
    <x v="0"/>
    <x v="0"/>
  </r>
  <r>
    <d v="2019-10-04T00:00:00"/>
    <n v="12.14"/>
    <x v="5"/>
    <x v="0"/>
    <x v="0"/>
  </r>
  <r>
    <d v="2019-10-08T00:00:00"/>
    <n v="12.5"/>
    <x v="5"/>
    <x v="0"/>
    <x v="0"/>
  </r>
  <r>
    <d v="2019-10-09T00:00:00"/>
    <n v="12.26"/>
    <x v="5"/>
    <x v="0"/>
    <x v="0"/>
  </r>
  <r>
    <d v="2019-10-10T00:00:00"/>
    <n v="12.74"/>
    <x v="5"/>
    <x v="0"/>
    <x v="0"/>
  </r>
  <r>
    <d v="2019-10-11T00:00:00"/>
    <n v="13.06"/>
    <x v="5"/>
    <x v="0"/>
    <x v="0"/>
  </r>
  <r>
    <d v="2019-10-14T00:00:00"/>
    <n v="12.88"/>
    <x v="5"/>
    <x v="0"/>
    <x v="0"/>
  </r>
  <r>
    <d v="2019-10-15T00:00:00"/>
    <n v="12.48"/>
    <x v="5"/>
    <x v="0"/>
    <x v="0"/>
  </r>
  <r>
    <d v="2019-10-16T00:00:00"/>
    <n v="12.4"/>
    <x v="5"/>
    <x v="0"/>
    <x v="0"/>
  </r>
  <r>
    <d v="2019-10-17T00:00:00"/>
    <n v="12.56"/>
    <x v="5"/>
    <x v="0"/>
    <x v="0"/>
  </r>
  <r>
    <d v="2019-10-18T00:00:00"/>
    <n v="12.64"/>
    <x v="5"/>
    <x v="0"/>
    <x v="0"/>
  </r>
  <r>
    <d v="2019-10-21T00:00:00"/>
    <n v="12.42"/>
    <x v="5"/>
    <x v="0"/>
    <x v="0"/>
  </r>
  <r>
    <d v="2019-10-22T00:00:00"/>
    <n v="12.46"/>
    <x v="5"/>
    <x v="0"/>
    <x v="0"/>
  </r>
  <r>
    <d v="2019-10-23T00:00:00"/>
    <n v="12.28"/>
    <x v="5"/>
    <x v="0"/>
    <x v="0"/>
  </r>
  <r>
    <d v="2019-10-24T00:00:00"/>
    <n v="12.2"/>
    <x v="5"/>
    <x v="0"/>
    <x v="0"/>
  </r>
  <r>
    <d v="2019-10-25T00:00:00"/>
    <n v="12.88"/>
    <x v="5"/>
    <x v="0"/>
    <x v="0"/>
  </r>
  <r>
    <d v="2019-10-28T00:00:00"/>
    <n v="12.58"/>
    <x v="5"/>
    <x v="0"/>
    <x v="0"/>
  </r>
  <r>
    <d v="2019-10-29T00:00:00"/>
    <n v="12.34"/>
    <x v="5"/>
    <x v="0"/>
    <x v="0"/>
  </r>
  <r>
    <d v="2019-10-30T00:00:00"/>
    <n v="12.24"/>
    <x v="5"/>
    <x v="0"/>
    <x v="0"/>
  </r>
  <r>
    <d v="2019-10-31T00:00:00"/>
    <n v="12.36"/>
    <x v="5"/>
    <x v="0"/>
    <x v="0"/>
  </r>
  <r>
    <d v="2019-11-01T00:00:00"/>
    <n v="13.84"/>
    <x v="5"/>
    <x v="0"/>
    <x v="0"/>
  </r>
  <r>
    <d v="2019-11-04T00:00:00"/>
    <n v="14.1"/>
    <x v="5"/>
    <x v="0"/>
    <x v="0"/>
  </r>
  <r>
    <d v="2019-11-05T00:00:00"/>
    <n v="14.38"/>
    <x v="5"/>
    <x v="0"/>
    <x v="0"/>
  </r>
  <r>
    <d v="2019-11-06T00:00:00"/>
    <n v="14.12"/>
    <x v="5"/>
    <x v="0"/>
    <x v="0"/>
  </r>
  <r>
    <d v="2019-11-07T00:00:00"/>
    <n v="14.1"/>
    <x v="5"/>
    <x v="0"/>
    <x v="0"/>
  </r>
  <r>
    <d v="2019-11-08T00:00:00"/>
    <n v="14.08"/>
    <x v="5"/>
    <x v="0"/>
    <x v="0"/>
  </r>
  <r>
    <d v="2019-11-11T00:00:00"/>
    <n v="13.28"/>
    <x v="5"/>
    <x v="0"/>
    <x v="0"/>
  </r>
  <r>
    <d v="2019-11-12T00:00:00"/>
    <n v="13.24"/>
    <x v="5"/>
    <x v="0"/>
    <x v="0"/>
  </r>
  <r>
    <d v="2019-11-13T00:00:00"/>
    <n v="12.96"/>
    <x v="5"/>
    <x v="0"/>
    <x v="0"/>
  </r>
  <r>
    <d v="2019-11-14T00:00:00"/>
    <n v="12.82"/>
    <x v="5"/>
    <x v="0"/>
    <x v="0"/>
  </r>
  <r>
    <d v="2019-11-15T00:00:00"/>
    <n v="12.74"/>
    <x v="5"/>
    <x v="0"/>
    <x v="0"/>
  </r>
  <r>
    <d v="2019-11-18T00:00:00"/>
    <n v="12.8"/>
    <x v="5"/>
    <x v="0"/>
    <x v="0"/>
  </r>
  <r>
    <d v="2019-11-19T00:00:00"/>
    <n v="13.4"/>
    <x v="5"/>
    <x v="0"/>
    <x v="0"/>
  </r>
  <r>
    <d v="2019-11-20T00:00:00"/>
    <n v="13.4"/>
    <x v="5"/>
    <x v="0"/>
    <x v="0"/>
  </r>
  <r>
    <d v="2019-11-21T00:00:00"/>
    <n v="13.02"/>
    <x v="5"/>
    <x v="0"/>
    <x v="0"/>
  </r>
  <r>
    <d v="2019-11-22T00:00:00"/>
    <n v="13.04"/>
    <x v="5"/>
    <x v="0"/>
    <x v="0"/>
  </r>
  <r>
    <d v="2019-11-25T00:00:00"/>
    <n v="13.14"/>
    <x v="5"/>
    <x v="0"/>
    <x v="0"/>
  </r>
  <r>
    <d v="2019-11-26T00:00:00"/>
    <n v="12.92"/>
    <x v="5"/>
    <x v="0"/>
    <x v="0"/>
  </r>
  <r>
    <d v="2019-11-27T00:00:00"/>
    <n v="12.86"/>
    <x v="5"/>
    <x v="0"/>
    <x v="0"/>
  </r>
  <r>
    <d v="2019-11-28T00:00:00"/>
    <n v="12.76"/>
    <x v="5"/>
    <x v="0"/>
    <x v="0"/>
  </r>
  <r>
    <d v="2019-11-29T00:00:00"/>
    <n v="12.52"/>
    <x v="5"/>
    <x v="0"/>
    <x v="0"/>
  </r>
  <r>
    <d v="2019-12-02T00:00:00"/>
    <n v="12.48"/>
    <x v="5"/>
    <x v="0"/>
    <x v="0"/>
  </r>
  <r>
    <d v="2019-12-03T00:00:00"/>
    <n v="12.52"/>
    <x v="5"/>
    <x v="0"/>
    <x v="0"/>
  </r>
  <r>
    <d v="2019-12-04T00:00:00"/>
    <n v="12.38"/>
    <x v="5"/>
    <x v="0"/>
    <x v="0"/>
  </r>
  <r>
    <d v="2019-12-05T00:00:00"/>
    <n v="12.72"/>
    <x v="5"/>
    <x v="0"/>
    <x v="0"/>
  </r>
  <r>
    <d v="2019-12-06T00:00:00"/>
    <n v="13.36"/>
    <x v="5"/>
    <x v="0"/>
    <x v="0"/>
  </r>
  <r>
    <d v="2019-12-09T00:00:00"/>
    <n v="13.34"/>
    <x v="5"/>
    <x v="0"/>
    <x v="0"/>
  </r>
  <r>
    <d v="2019-12-10T00:00:00"/>
    <n v="13.32"/>
    <x v="5"/>
    <x v="0"/>
    <x v="0"/>
  </r>
  <r>
    <d v="2019-12-11T00:00:00"/>
    <n v="13.36"/>
    <x v="5"/>
    <x v="0"/>
    <x v="0"/>
  </r>
  <r>
    <d v="2019-12-12T00:00:00"/>
    <n v="13.82"/>
    <x v="5"/>
    <x v="0"/>
    <x v="0"/>
  </r>
  <r>
    <d v="2019-12-13T00:00:00"/>
    <n v="13.74"/>
    <x v="5"/>
    <x v="0"/>
    <x v="0"/>
  </r>
  <r>
    <d v="2019-12-16T00:00:00"/>
    <n v="14.22"/>
    <x v="5"/>
    <x v="0"/>
    <x v="0"/>
  </r>
  <r>
    <d v="2019-12-17T00:00:00"/>
    <n v="14.22"/>
    <x v="5"/>
    <x v="0"/>
    <x v="0"/>
  </r>
  <r>
    <d v="2019-12-18T00:00:00"/>
    <n v="13.94"/>
    <x v="5"/>
    <x v="0"/>
    <x v="0"/>
  </r>
  <r>
    <d v="2019-12-19T00:00:00"/>
    <n v="13.72"/>
    <x v="5"/>
    <x v="0"/>
    <x v="0"/>
  </r>
  <r>
    <d v="2019-12-20T00:00:00"/>
    <n v="13.74"/>
    <x v="5"/>
    <x v="0"/>
    <x v="0"/>
  </r>
  <r>
    <d v="2019-12-23T00:00:00"/>
    <n v="13.9"/>
    <x v="5"/>
    <x v="0"/>
    <x v="0"/>
  </r>
  <r>
    <d v="2019-12-24T00:00:00"/>
    <n v="14.3"/>
    <x v="5"/>
    <x v="0"/>
    <x v="0"/>
  </r>
  <r>
    <d v="2019-12-27T00:00:00"/>
    <n v="15.76"/>
    <x v="5"/>
    <x v="0"/>
    <x v="0"/>
  </r>
  <r>
    <d v="2019-12-30T00:00:00"/>
    <n v="15.46"/>
    <x v="5"/>
    <x v="0"/>
    <x v="0"/>
  </r>
  <r>
    <d v="2019-12-31T00:00:00"/>
    <n v="15.48"/>
    <x v="5"/>
    <x v="0"/>
    <x v="0"/>
  </r>
  <r>
    <d v="2020-01-02T00:00:00"/>
    <n v="15.98"/>
    <x v="6"/>
    <x v="1"/>
    <x v="1"/>
  </r>
  <r>
    <d v="2020-01-03T00:00:00"/>
    <n v="15.26"/>
    <x v="6"/>
    <x v="1"/>
    <x v="1"/>
  </r>
  <r>
    <d v="2020-01-06T00:00:00"/>
    <n v="15.48"/>
    <x v="6"/>
    <x v="1"/>
    <x v="1"/>
  </r>
  <r>
    <d v="2020-01-07T00:00:00"/>
    <n v="15.44"/>
    <x v="6"/>
    <x v="1"/>
    <x v="1"/>
  </r>
  <r>
    <d v="2020-01-08T00:00:00"/>
    <n v="15.14"/>
    <x v="6"/>
    <x v="1"/>
    <x v="1"/>
  </r>
  <r>
    <d v="2020-01-09T00:00:00"/>
    <n v="15.98"/>
    <x v="6"/>
    <x v="1"/>
    <x v="1"/>
  </r>
  <r>
    <d v="2020-01-10T00:00:00"/>
    <n v="15.7"/>
    <x v="6"/>
    <x v="1"/>
    <x v="1"/>
  </r>
  <r>
    <d v="2020-01-13T00:00:00"/>
    <n v="15.84"/>
    <x v="6"/>
    <x v="1"/>
    <x v="1"/>
  </r>
  <r>
    <d v="2020-01-14T00:00:00"/>
    <n v="16.48"/>
    <x v="6"/>
    <x v="1"/>
    <x v="1"/>
  </r>
  <r>
    <d v="2020-01-15T00:00:00"/>
    <n v="16.16"/>
    <x v="6"/>
    <x v="1"/>
    <x v="1"/>
  </r>
  <r>
    <d v="2020-01-16T00:00:00"/>
    <n v="16.16"/>
    <x v="6"/>
    <x v="1"/>
    <x v="1"/>
  </r>
  <r>
    <d v="2020-01-17T00:00:00"/>
    <n v="16.18"/>
    <x v="6"/>
    <x v="1"/>
    <x v="1"/>
  </r>
  <r>
    <d v="2020-01-20T00:00:00"/>
    <n v="17.700001"/>
    <x v="6"/>
    <x v="1"/>
    <x v="1"/>
  </r>
  <r>
    <d v="2020-01-21T00:00:00"/>
    <n v="16.459999"/>
    <x v="6"/>
    <x v="1"/>
    <x v="1"/>
  </r>
  <r>
    <d v="2020-01-22T00:00:00"/>
    <n v="16.739999999999998"/>
    <x v="6"/>
    <x v="1"/>
    <x v="1"/>
  </r>
  <r>
    <d v="2020-01-23T00:00:00"/>
    <n v="15.66"/>
    <x v="6"/>
    <x v="1"/>
    <x v="1"/>
  </r>
  <r>
    <d v="2020-01-24T00:00:00"/>
    <n v="15.86"/>
    <x v="6"/>
    <x v="1"/>
    <x v="1"/>
  </r>
  <r>
    <d v="2020-01-29T00:00:00"/>
    <n v="14.6"/>
    <x v="6"/>
    <x v="1"/>
    <x v="1"/>
  </r>
  <r>
    <d v="2020-01-30T00:00:00"/>
    <n v="13.5"/>
    <x v="6"/>
    <x v="1"/>
    <x v="1"/>
  </r>
  <r>
    <d v="2020-01-31T00:00:00"/>
    <n v="13.36"/>
    <x v="6"/>
    <x v="1"/>
    <x v="1"/>
  </r>
  <r>
    <d v="2020-02-03T00:00:00"/>
    <n v="13.42"/>
    <x v="6"/>
    <x v="1"/>
    <x v="1"/>
  </r>
  <r>
    <d v="2020-02-04T00:00:00"/>
    <n v="14.8"/>
    <x v="6"/>
    <x v="1"/>
    <x v="1"/>
  </r>
  <r>
    <d v="2020-02-05T00:00:00"/>
    <n v="14.46"/>
    <x v="6"/>
    <x v="1"/>
    <x v="1"/>
  </r>
  <r>
    <d v="2020-02-06T00:00:00"/>
    <n v="14.92"/>
    <x v="6"/>
    <x v="1"/>
    <x v="1"/>
  </r>
  <r>
    <d v="2020-02-07T00:00:00"/>
    <n v="15.68"/>
    <x v="6"/>
    <x v="1"/>
    <x v="1"/>
  </r>
  <r>
    <d v="2020-02-10T00:00:00"/>
    <n v="15.66"/>
    <x v="6"/>
    <x v="1"/>
    <x v="1"/>
  </r>
  <r>
    <d v="2020-02-11T00:00:00"/>
    <n v="14.96"/>
    <x v="6"/>
    <x v="1"/>
    <x v="1"/>
  </r>
  <r>
    <d v="2020-02-12T00:00:00"/>
    <n v="15.42"/>
    <x v="6"/>
    <x v="1"/>
    <x v="1"/>
  </r>
  <r>
    <d v="2020-02-13T00:00:00"/>
    <n v="15.44"/>
    <x v="6"/>
    <x v="1"/>
    <x v="1"/>
  </r>
  <r>
    <d v="2020-02-14T00:00:00"/>
    <n v="15.12"/>
    <x v="6"/>
    <x v="1"/>
    <x v="1"/>
  </r>
  <r>
    <d v="2020-02-17T00:00:00"/>
    <n v="15.8"/>
    <x v="6"/>
    <x v="1"/>
    <x v="1"/>
  </r>
  <r>
    <d v="2020-02-18T00:00:00"/>
    <n v="16.120000999999998"/>
    <x v="6"/>
    <x v="1"/>
    <x v="1"/>
  </r>
  <r>
    <d v="2020-02-19T00:00:00"/>
    <n v="15.8"/>
    <x v="6"/>
    <x v="1"/>
    <x v="1"/>
  </r>
  <r>
    <d v="2020-02-20T00:00:00"/>
    <n v="16.079999999999998"/>
    <x v="6"/>
    <x v="1"/>
    <x v="1"/>
  </r>
  <r>
    <d v="2020-02-21T00:00:00"/>
    <n v="16"/>
    <x v="6"/>
    <x v="1"/>
    <x v="1"/>
  </r>
  <r>
    <d v="2020-02-24T00:00:00"/>
    <n v="16.559999000000001"/>
    <x v="6"/>
    <x v="1"/>
    <x v="1"/>
  </r>
  <r>
    <d v="2020-02-25T00:00:00"/>
    <n v="16.399999999999999"/>
    <x v="6"/>
    <x v="1"/>
    <x v="1"/>
  </r>
  <r>
    <d v="2020-02-26T00:00:00"/>
    <n v="16.379999000000002"/>
    <x v="6"/>
    <x v="1"/>
    <x v="1"/>
  </r>
  <r>
    <d v="2020-02-27T00:00:00"/>
    <n v="16.559999000000001"/>
    <x v="6"/>
    <x v="1"/>
    <x v="1"/>
  </r>
  <r>
    <d v="2020-02-28T00:00:00"/>
    <n v="15.42"/>
    <x v="6"/>
    <x v="1"/>
    <x v="1"/>
  </r>
  <r>
    <d v="2020-03-02T00:00:00"/>
    <n v="16.48"/>
    <x v="6"/>
    <x v="1"/>
    <x v="1"/>
  </r>
  <r>
    <d v="2020-03-03T00:00:00"/>
    <n v="16.600000000000001"/>
    <x v="6"/>
    <x v="1"/>
    <x v="1"/>
  </r>
  <r>
    <d v="2020-03-04T00:00:00"/>
    <n v="16.98"/>
    <x v="6"/>
    <x v="1"/>
    <x v="1"/>
  </r>
  <r>
    <d v="2020-03-05T00:00:00"/>
    <n v="17.100000000000001"/>
    <x v="6"/>
    <x v="1"/>
    <x v="1"/>
  </r>
  <r>
    <d v="2020-03-06T00:00:00"/>
    <n v="16.780000999999999"/>
    <x v="6"/>
    <x v="1"/>
    <x v="1"/>
  </r>
  <r>
    <d v="2020-03-09T00:00:00"/>
    <n v="15.84"/>
    <x v="6"/>
    <x v="1"/>
    <x v="1"/>
  </r>
  <r>
    <d v="2020-03-10T00:00:00"/>
    <n v="17.100000000000001"/>
    <x v="6"/>
    <x v="1"/>
    <x v="1"/>
  </r>
  <r>
    <d v="2020-03-11T00:00:00"/>
    <n v="16.66"/>
    <x v="6"/>
    <x v="1"/>
    <x v="1"/>
  </r>
  <r>
    <d v="2020-03-12T00:00:00"/>
    <n v="16.739999999999998"/>
    <x v="6"/>
    <x v="1"/>
    <x v="1"/>
  </r>
  <r>
    <d v="2020-03-13T00:00:00"/>
    <n v="17.16"/>
    <x v="6"/>
    <x v="1"/>
    <x v="1"/>
  </r>
  <r>
    <d v="2020-03-16T00:00:00"/>
    <n v="15.78"/>
    <x v="6"/>
    <x v="1"/>
    <x v="1"/>
  </r>
  <r>
    <d v="2020-03-17T00:00:00"/>
    <n v="15.3"/>
    <x v="6"/>
    <x v="1"/>
    <x v="1"/>
  </r>
  <r>
    <d v="2020-03-18T00:00:00"/>
    <n v="14.5"/>
    <x v="6"/>
    <x v="1"/>
    <x v="1"/>
  </r>
  <r>
    <d v="2020-03-19T00:00:00"/>
    <n v="13.7"/>
    <x v="6"/>
    <x v="1"/>
    <x v="1"/>
  </r>
  <r>
    <d v="2020-03-20T00:00:00"/>
    <n v="14.14"/>
    <x v="6"/>
    <x v="1"/>
    <x v="1"/>
  </r>
  <r>
    <d v="2020-03-23T00:00:00"/>
    <n v="13.72"/>
    <x v="6"/>
    <x v="1"/>
    <x v="1"/>
  </r>
  <r>
    <d v="2020-03-24T00:00:00"/>
    <n v="14.28"/>
    <x v="6"/>
    <x v="1"/>
    <x v="1"/>
  </r>
  <r>
    <d v="2020-03-25T00:00:00"/>
    <n v="14.92"/>
    <x v="6"/>
    <x v="1"/>
    <x v="1"/>
  </r>
  <r>
    <d v="2020-03-26T00:00:00"/>
    <n v="14.48"/>
    <x v="6"/>
    <x v="1"/>
    <x v="1"/>
  </r>
  <r>
    <d v="2020-03-27T00:00:00"/>
    <n v="14.22"/>
    <x v="6"/>
    <x v="1"/>
    <x v="1"/>
  </r>
  <r>
    <d v="2020-03-30T00:00:00"/>
    <n v="14.04"/>
    <x v="6"/>
    <x v="1"/>
    <x v="1"/>
  </r>
  <r>
    <d v="2020-03-31T00:00:00"/>
    <n v="14.06"/>
    <x v="6"/>
    <x v="1"/>
    <x v="1"/>
  </r>
  <r>
    <d v="2020-04-01T00:00:00"/>
    <n v="13.9"/>
    <x v="6"/>
    <x v="2"/>
    <x v="1"/>
  </r>
  <r>
    <d v="2020-04-02T00:00:00"/>
    <n v="14.26"/>
    <x v="6"/>
    <x v="2"/>
    <x v="1"/>
  </r>
  <r>
    <d v="2020-04-03T00:00:00"/>
    <n v="14.7"/>
    <x v="6"/>
    <x v="2"/>
    <x v="1"/>
  </r>
  <r>
    <d v="2020-04-06T00:00:00"/>
    <n v="15.28"/>
    <x v="6"/>
    <x v="2"/>
    <x v="1"/>
  </r>
  <r>
    <d v="2020-04-07T00:00:00"/>
    <n v="15.4"/>
    <x v="6"/>
    <x v="2"/>
    <x v="1"/>
  </r>
  <r>
    <d v="2020-04-08T00:00:00"/>
    <n v="15.56"/>
    <x v="6"/>
    <x v="2"/>
    <x v="1"/>
  </r>
  <r>
    <d v="2020-04-09T00:00:00"/>
    <n v="15.88"/>
    <x v="6"/>
    <x v="2"/>
    <x v="1"/>
  </r>
  <r>
    <d v="2020-04-14T00:00:00"/>
    <n v="15.56"/>
    <x v="6"/>
    <x v="2"/>
    <x v="1"/>
  </r>
  <r>
    <d v="2020-04-15T00:00:00"/>
    <n v="15.72"/>
    <x v="6"/>
    <x v="2"/>
    <x v="1"/>
  </r>
  <r>
    <d v="2020-04-16T00:00:00"/>
    <n v="15.38"/>
    <x v="6"/>
    <x v="2"/>
    <x v="1"/>
  </r>
  <r>
    <d v="2020-04-17T00:00:00"/>
    <n v="15.18"/>
    <x v="6"/>
    <x v="2"/>
    <x v="1"/>
  </r>
  <r>
    <d v="2020-04-20T00:00:00"/>
    <n v="15.3"/>
    <x v="6"/>
    <x v="2"/>
    <x v="1"/>
  </r>
  <r>
    <d v="2020-04-21T00:00:00"/>
    <n v="14.58"/>
    <x v="6"/>
    <x v="2"/>
    <x v="1"/>
  </r>
  <r>
    <d v="2020-04-22T00:00:00"/>
    <n v="14.94"/>
    <x v="6"/>
    <x v="2"/>
    <x v="1"/>
  </r>
  <r>
    <d v="2020-04-23T00:00:00"/>
    <n v="14.52"/>
    <x v="6"/>
    <x v="2"/>
    <x v="1"/>
  </r>
  <r>
    <d v="2020-04-24T00:00:00"/>
    <n v="14.4"/>
    <x v="6"/>
    <x v="2"/>
    <x v="1"/>
  </r>
  <r>
    <d v="2020-04-27T00:00:00"/>
    <n v="14.58"/>
    <x v="6"/>
    <x v="2"/>
    <x v="1"/>
  </r>
  <r>
    <d v="2020-04-28T00:00:00"/>
    <n v="14.56"/>
    <x v="6"/>
    <x v="2"/>
    <x v="1"/>
  </r>
  <r>
    <d v="2020-04-29T00:00:00"/>
    <n v="14.4"/>
    <x v="6"/>
    <x v="2"/>
    <x v="1"/>
  </r>
  <r>
    <d v="2020-05-04T00:00:00"/>
    <n v="13.88"/>
    <x v="6"/>
    <x v="2"/>
    <x v="1"/>
  </r>
  <r>
    <d v="2020-05-05T00:00:00"/>
    <n v="14.3"/>
    <x v="6"/>
    <x v="2"/>
    <x v="1"/>
  </r>
  <r>
    <d v="2020-05-06T00:00:00"/>
    <n v="14.6"/>
    <x v="6"/>
    <x v="2"/>
    <x v="1"/>
  </r>
  <r>
    <d v="2020-05-07T00:00:00"/>
    <n v="14.62"/>
    <x v="6"/>
    <x v="2"/>
    <x v="1"/>
  </r>
  <r>
    <d v="2020-05-08T00:00:00"/>
    <n v="14.84"/>
    <x v="6"/>
    <x v="2"/>
    <x v="1"/>
  </r>
  <r>
    <d v="2020-05-11T00:00:00"/>
    <n v="14.72"/>
    <x v="6"/>
    <x v="2"/>
    <x v="1"/>
  </r>
  <r>
    <d v="2020-05-12T00:00:00"/>
    <n v="14.62"/>
    <x v="6"/>
    <x v="2"/>
    <x v="1"/>
  </r>
  <r>
    <d v="2020-05-13T00:00:00"/>
    <n v="14.3"/>
    <x v="6"/>
    <x v="2"/>
    <x v="1"/>
  </r>
  <r>
    <d v="2020-05-14T00:00:00"/>
    <n v="14.38"/>
    <x v="6"/>
    <x v="2"/>
    <x v="1"/>
  </r>
  <r>
    <d v="2020-05-15T00:00:00"/>
    <n v="14.22"/>
    <x v="6"/>
    <x v="2"/>
    <x v="1"/>
  </r>
  <r>
    <d v="2020-05-18T00:00:00"/>
    <n v="14.58"/>
    <x v="6"/>
    <x v="2"/>
    <x v="1"/>
  </r>
  <r>
    <d v="2020-05-19T00:00:00"/>
    <n v="14.44"/>
    <x v="6"/>
    <x v="2"/>
    <x v="1"/>
  </r>
  <r>
    <d v="2020-05-20T00:00:00"/>
    <n v="14.36"/>
    <x v="6"/>
    <x v="2"/>
    <x v="1"/>
  </r>
  <r>
    <d v="2020-05-21T00:00:00"/>
    <n v="14.32"/>
    <x v="6"/>
    <x v="2"/>
    <x v="1"/>
  </r>
  <r>
    <d v="2020-05-22T00:00:00"/>
    <n v="13.56"/>
    <x v="6"/>
    <x v="2"/>
    <x v="1"/>
  </r>
  <r>
    <d v="2020-05-25T00:00:00"/>
    <n v="13.82"/>
    <x v="6"/>
    <x v="2"/>
    <x v="1"/>
  </r>
  <r>
    <d v="2020-05-26T00:00:00"/>
    <n v="13.88"/>
    <x v="6"/>
    <x v="2"/>
    <x v="1"/>
  </r>
  <r>
    <d v="2020-05-27T00:00:00"/>
    <n v="13.72"/>
    <x v="6"/>
    <x v="2"/>
    <x v="1"/>
  </r>
  <r>
    <d v="2020-05-28T00:00:00"/>
    <n v="13.84"/>
    <x v="6"/>
    <x v="2"/>
    <x v="1"/>
  </r>
  <r>
    <d v="2020-05-29T00:00:00"/>
    <n v="13.68"/>
    <x v="6"/>
    <x v="2"/>
    <x v="1"/>
  </r>
  <r>
    <d v="2020-06-01T00:00:00"/>
    <n v="14.16"/>
    <x v="6"/>
    <x v="2"/>
    <x v="1"/>
  </r>
  <r>
    <d v="2020-06-02T00:00:00"/>
    <n v="14.2"/>
    <x v="6"/>
    <x v="2"/>
    <x v="1"/>
  </r>
  <r>
    <d v="2020-06-03T00:00:00"/>
    <n v="14.24"/>
    <x v="6"/>
    <x v="2"/>
    <x v="1"/>
  </r>
  <r>
    <d v="2020-06-04T00:00:00"/>
    <n v="14.2"/>
    <x v="6"/>
    <x v="2"/>
    <x v="1"/>
  </r>
  <r>
    <d v="2020-06-05T00:00:00"/>
    <n v="14.4"/>
    <x v="6"/>
    <x v="2"/>
    <x v="1"/>
  </r>
  <r>
    <d v="2020-06-08T00:00:00"/>
    <n v="14.34"/>
    <x v="6"/>
    <x v="2"/>
    <x v="1"/>
  </r>
  <r>
    <d v="2020-06-09T00:00:00"/>
    <n v="14.36"/>
    <x v="6"/>
    <x v="2"/>
    <x v="1"/>
  </r>
  <r>
    <d v="2020-06-10T00:00:00"/>
    <n v="14.14"/>
    <x v="6"/>
    <x v="2"/>
    <x v="1"/>
  </r>
  <r>
    <d v="2020-06-11T00:00:00"/>
    <n v="14"/>
    <x v="6"/>
    <x v="2"/>
    <x v="1"/>
  </r>
  <r>
    <d v="2020-06-12T00:00:00"/>
    <n v="13.98"/>
    <x v="6"/>
    <x v="2"/>
    <x v="1"/>
  </r>
  <r>
    <d v="2020-06-15T00:00:00"/>
    <n v="13.82"/>
    <x v="6"/>
    <x v="2"/>
    <x v="1"/>
  </r>
  <r>
    <d v="2020-06-16T00:00:00"/>
    <n v="14.32"/>
    <x v="6"/>
    <x v="2"/>
    <x v="1"/>
  </r>
  <r>
    <d v="2020-06-17T00:00:00"/>
    <n v="14.38"/>
    <x v="6"/>
    <x v="2"/>
    <x v="1"/>
  </r>
  <r>
    <d v="2020-06-18T00:00:00"/>
    <n v="14.44"/>
    <x v="6"/>
    <x v="2"/>
    <x v="1"/>
  </r>
  <r>
    <d v="2020-06-19T00:00:00"/>
    <n v="14.16"/>
    <x v="6"/>
    <x v="2"/>
    <x v="1"/>
  </r>
  <r>
    <d v="2020-06-22T00:00:00"/>
    <n v="14.2"/>
    <x v="6"/>
    <x v="2"/>
    <x v="1"/>
  </r>
  <r>
    <d v="2020-06-23T00:00:00"/>
    <n v="14.02"/>
    <x v="6"/>
    <x v="2"/>
    <x v="1"/>
  </r>
  <r>
    <d v="2020-06-24T00:00:00"/>
    <n v="14.32"/>
    <x v="6"/>
    <x v="2"/>
    <x v="1"/>
  </r>
  <r>
    <d v="2020-06-26T00:00:00"/>
    <n v="14.58"/>
    <x v="6"/>
    <x v="2"/>
    <x v="1"/>
  </r>
  <r>
    <d v="2020-06-29T00:00:00"/>
    <n v="14.82"/>
    <x v="6"/>
    <x v="2"/>
    <x v="1"/>
  </r>
  <r>
    <d v="2020-06-30T00:00:00"/>
    <n v="14.24"/>
    <x v="6"/>
    <x v="2"/>
    <x v="1"/>
  </r>
  <r>
    <d v="2020-07-02T00:00:00"/>
    <n v="14.7"/>
    <x v="6"/>
    <x v="3"/>
    <x v="0"/>
  </r>
  <r>
    <d v="2020-07-03T00:00:00"/>
    <n v="15.56"/>
    <x v="6"/>
    <x v="3"/>
    <x v="0"/>
  </r>
  <r>
    <d v="2020-07-06T00:00:00"/>
    <n v="15.96"/>
    <x v="6"/>
    <x v="3"/>
    <x v="0"/>
  </r>
  <r>
    <d v="2020-07-07T00:00:00"/>
    <n v="15.64"/>
    <x v="6"/>
    <x v="3"/>
    <x v="0"/>
  </r>
  <r>
    <d v="2020-07-08T00:00:00"/>
    <n v="16"/>
    <x v="6"/>
    <x v="3"/>
    <x v="0"/>
  </r>
  <r>
    <d v="2020-07-09T00:00:00"/>
    <n v="16.66"/>
    <x v="6"/>
    <x v="3"/>
    <x v="0"/>
  </r>
  <r>
    <d v="2020-07-10T00:00:00"/>
    <n v="16.299999"/>
    <x v="6"/>
    <x v="3"/>
    <x v="0"/>
  </r>
  <r>
    <d v="2020-07-13T00:00:00"/>
    <n v="16.84"/>
    <x v="6"/>
    <x v="3"/>
    <x v="0"/>
  </r>
  <r>
    <d v="2020-07-14T00:00:00"/>
    <n v="16.040001"/>
    <x v="6"/>
    <x v="3"/>
    <x v="0"/>
  </r>
  <r>
    <d v="2020-07-15T00:00:00"/>
    <n v="15.66"/>
    <x v="6"/>
    <x v="3"/>
    <x v="0"/>
  </r>
  <r>
    <d v="2020-07-16T00:00:00"/>
    <n v="14.6"/>
    <x v="6"/>
    <x v="3"/>
    <x v="0"/>
  </r>
  <r>
    <d v="2020-07-17T00:00:00"/>
    <n v="14.48"/>
    <x v="6"/>
    <x v="3"/>
    <x v="0"/>
  </r>
  <r>
    <d v="2020-07-20T00:00:00"/>
    <n v="14.18"/>
    <x v="6"/>
    <x v="3"/>
    <x v="0"/>
  </r>
  <r>
    <d v="2020-07-21T00:00:00"/>
    <n v="14.68"/>
    <x v="6"/>
    <x v="3"/>
    <x v="0"/>
  </r>
  <r>
    <d v="2020-07-22T00:00:00"/>
    <n v="14.08"/>
    <x v="6"/>
    <x v="3"/>
    <x v="0"/>
  </r>
  <r>
    <d v="2020-07-23T00:00:00"/>
    <n v="14.08"/>
    <x v="6"/>
    <x v="3"/>
    <x v="0"/>
  </r>
  <r>
    <d v="2020-07-24T00:00:00"/>
    <n v="13.54"/>
    <x v="6"/>
    <x v="3"/>
    <x v="0"/>
  </r>
  <r>
    <d v="2020-07-27T00:00:00"/>
    <n v="13.48"/>
    <x v="6"/>
    <x v="3"/>
    <x v="0"/>
  </r>
  <r>
    <d v="2020-07-28T00:00:00"/>
    <n v="13.72"/>
    <x v="6"/>
    <x v="3"/>
    <x v="0"/>
  </r>
  <r>
    <d v="2020-07-29T00:00:00"/>
    <n v="13.86"/>
    <x v="6"/>
    <x v="3"/>
    <x v="0"/>
  </r>
  <r>
    <d v="2020-07-30T00:00:00"/>
    <n v="13.84"/>
    <x v="6"/>
    <x v="3"/>
    <x v="0"/>
  </r>
  <r>
    <d v="2020-07-31T00:00:00"/>
    <n v="13.9"/>
    <x v="6"/>
    <x v="3"/>
    <x v="0"/>
  </r>
  <r>
    <d v="2020-08-03T00:00:00"/>
    <n v="14.48"/>
    <x v="6"/>
    <x v="3"/>
    <x v="0"/>
  </r>
  <r>
    <d v="2020-08-04T00:00:00"/>
    <n v="14.3"/>
    <x v="6"/>
    <x v="3"/>
    <x v="0"/>
  </r>
  <r>
    <d v="2020-08-05T00:00:00"/>
    <n v="14.28"/>
    <x v="6"/>
    <x v="3"/>
    <x v="0"/>
  </r>
  <r>
    <d v="2020-08-06T00:00:00"/>
    <n v="14.44"/>
    <x v="6"/>
    <x v="3"/>
    <x v="0"/>
  </r>
  <r>
    <d v="2020-08-07T00:00:00"/>
    <n v="14.22"/>
    <x v="6"/>
    <x v="3"/>
    <x v="0"/>
  </r>
  <r>
    <d v="2020-08-10T00:00:00"/>
    <n v="14.04"/>
    <x v="6"/>
    <x v="3"/>
    <x v="0"/>
  </r>
  <r>
    <d v="2020-08-11T00:00:00"/>
    <n v="13.96"/>
    <x v="6"/>
    <x v="3"/>
    <x v="0"/>
  </r>
  <r>
    <d v="2020-08-12T00:00:00"/>
    <n v="13.92"/>
    <x v="6"/>
    <x v="3"/>
    <x v="0"/>
  </r>
  <r>
    <d v="2020-08-13T00:00:00"/>
    <n v="14.08"/>
    <x v="6"/>
    <x v="3"/>
    <x v="0"/>
  </r>
  <r>
    <d v="2020-08-14T00:00:00"/>
    <n v="14.06"/>
    <x v="6"/>
    <x v="3"/>
    <x v="0"/>
  </r>
  <r>
    <d v="2020-08-17T00:00:00"/>
    <n v="14.34"/>
    <x v="6"/>
    <x v="3"/>
    <x v="0"/>
  </r>
  <r>
    <d v="2020-08-18T00:00:00"/>
    <n v="14.16"/>
    <x v="6"/>
    <x v="3"/>
    <x v="0"/>
  </r>
  <r>
    <d v="2020-08-19T00:00:00"/>
    <n v="14.12"/>
    <x v="6"/>
    <x v="3"/>
    <x v="0"/>
  </r>
  <r>
    <d v="2020-08-20T00:00:00"/>
    <n v="14.04"/>
    <x v="6"/>
    <x v="3"/>
    <x v="0"/>
  </r>
  <r>
    <d v="2020-08-21T00:00:00"/>
    <n v="13.9"/>
    <x v="6"/>
    <x v="3"/>
    <x v="0"/>
  </r>
  <r>
    <d v="2020-08-24T00:00:00"/>
    <n v="14.02"/>
    <x v="6"/>
    <x v="3"/>
    <x v="0"/>
  </r>
  <r>
    <d v="2020-08-25T00:00:00"/>
    <n v="14"/>
    <x v="6"/>
    <x v="3"/>
    <x v="0"/>
  </r>
  <r>
    <d v="2020-08-26T00:00:00"/>
    <n v="13.94"/>
    <x v="6"/>
    <x v="3"/>
    <x v="0"/>
  </r>
  <r>
    <d v="2020-08-27T00:00:00"/>
    <n v="14"/>
    <x v="6"/>
    <x v="3"/>
    <x v="0"/>
  </r>
  <r>
    <d v="2020-08-28T00:00:00"/>
    <n v="13.88"/>
    <x v="6"/>
    <x v="3"/>
    <x v="0"/>
  </r>
  <r>
    <d v="2020-08-31T00:00:00"/>
    <n v="14.3"/>
    <x v="6"/>
    <x v="3"/>
    <x v="0"/>
  </r>
  <r>
    <d v="2020-09-01T00:00:00"/>
    <n v="14.12"/>
    <x v="6"/>
    <x v="3"/>
    <x v="0"/>
  </r>
  <r>
    <d v="2020-09-02T00:00:00"/>
    <n v="14"/>
    <x v="6"/>
    <x v="3"/>
    <x v="0"/>
  </r>
  <r>
    <d v="2020-09-03T00:00:00"/>
    <n v="13.96"/>
    <x v="6"/>
    <x v="3"/>
    <x v="0"/>
  </r>
  <r>
    <d v="2020-09-04T00:00:00"/>
    <n v="13.66"/>
    <x v="6"/>
    <x v="3"/>
    <x v="0"/>
  </r>
  <r>
    <d v="2020-09-07T00:00:00"/>
    <n v="13.52"/>
    <x v="6"/>
    <x v="3"/>
    <x v="0"/>
  </r>
  <r>
    <d v="2020-09-08T00:00:00"/>
    <n v="13.6"/>
    <x v="6"/>
    <x v="3"/>
    <x v="0"/>
  </r>
  <r>
    <d v="2020-09-09T00:00:00"/>
    <n v="13.34"/>
    <x v="6"/>
    <x v="3"/>
    <x v="0"/>
  </r>
  <r>
    <d v="2020-09-10T00:00:00"/>
    <n v="13.4"/>
    <x v="6"/>
    <x v="3"/>
    <x v="0"/>
  </r>
  <r>
    <d v="2020-09-11T00:00:00"/>
    <n v="13.3"/>
    <x v="6"/>
    <x v="3"/>
    <x v="0"/>
  </r>
  <r>
    <d v="2020-09-14T00:00:00"/>
    <n v="13.44"/>
    <x v="6"/>
    <x v="3"/>
    <x v="0"/>
  </r>
  <r>
    <d v="2020-09-15T00:00:00"/>
    <n v="13.24"/>
    <x v="6"/>
    <x v="3"/>
    <x v="0"/>
  </r>
  <r>
    <d v="2020-09-16T00:00:00"/>
    <n v="13.12"/>
    <x v="6"/>
    <x v="3"/>
    <x v="0"/>
  </r>
  <r>
    <d v="2020-09-17T00:00:00"/>
    <n v="12.92"/>
    <x v="6"/>
    <x v="3"/>
    <x v="0"/>
  </r>
  <r>
    <d v="2020-09-18T00:00:00"/>
    <n v="13.2"/>
    <x v="6"/>
    <x v="3"/>
    <x v="0"/>
  </r>
  <r>
    <d v="2020-09-21T00:00:00"/>
    <n v="12.86"/>
    <x v="6"/>
    <x v="3"/>
    <x v="0"/>
  </r>
  <r>
    <d v="2020-09-22T00:00:00"/>
    <n v="12.58"/>
    <x v="6"/>
    <x v="3"/>
    <x v="0"/>
  </r>
  <r>
    <d v="2020-09-23T00:00:00"/>
    <n v="12.4"/>
    <x v="6"/>
    <x v="3"/>
    <x v="0"/>
  </r>
  <r>
    <d v="2020-09-24T00:00:00"/>
    <n v="11.98"/>
    <x v="6"/>
    <x v="3"/>
    <x v="0"/>
  </r>
  <r>
    <d v="2020-09-25T00:00:00"/>
    <n v="11.76"/>
    <x v="6"/>
    <x v="3"/>
    <x v="0"/>
  </r>
  <r>
    <d v="2020-09-28T00:00:00"/>
    <n v="11.88"/>
    <x v="6"/>
    <x v="3"/>
    <x v="0"/>
  </r>
  <r>
    <d v="2020-09-29T00:00:00"/>
    <n v="11.68"/>
    <x v="6"/>
    <x v="3"/>
    <x v="0"/>
  </r>
  <r>
    <d v="2020-09-30T00:00:00"/>
    <n v="11.9"/>
    <x v="6"/>
    <x v="3"/>
    <x v="0"/>
  </r>
  <r>
    <d v="2020-10-05T00:00:00"/>
    <n v="11.8"/>
    <x v="6"/>
    <x v="0"/>
    <x v="0"/>
  </r>
  <r>
    <d v="2020-10-06T00:00:00"/>
    <n v="12.34"/>
    <x v="6"/>
    <x v="0"/>
    <x v="0"/>
  </r>
  <r>
    <d v="2020-10-07T00:00:00"/>
    <n v="12.18"/>
    <x v="6"/>
    <x v="0"/>
    <x v="0"/>
  </r>
  <r>
    <d v="2020-10-08T00:00:00"/>
    <n v="12.6"/>
    <x v="6"/>
    <x v="0"/>
    <x v="0"/>
  </r>
  <r>
    <d v="2020-10-09T00:00:00"/>
    <n v="12.3"/>
    <x v="6"/>
    <x v="0"/>
    <x v="0"/>
  </r>
  <r>
    <d v="2020-10-12T00:00:00"/>
    <n v="12.76"/>
    <x v="6"/>
    <x v="0"/>
    <x v="0"/>
  </r>
  <r>
    <d v="2020-10-14T00:00:00"/>
    <n v="12.38"/>
    <x v="6"/>
    <x v="0"/>
    <x v="0"/>
  </r>
  <r>
    <d v="2020-10-15T00:00:00"/>
    <n v="12.16"/>
    <x v="6"/>
    <x v="0"/>
    <x v="0"/>
  </r>
  <r>
    <d v="2020-10-16T00:00:00"/>
    <n v="12.18"/>
    <x v="6"/>
    <x v="0"/>
    <x v="0"/>
  </r>
  <r>
    <d v="2020-10-19T00:00:00"/>
    <n v="12.28"/>
    <x v="6"/>
    <x v="0"/>
    <x v="0"/>
  </r>
  <r>
    <d v="2020-10-20T00:00:00"/>
    <n v="12.12"/>
    <x v="6"/>
    <x v="0"/>
    <x v="0"/>
  </r>
  <r>
    <d v="2020-10-21T00:00:00"/>
    <n v="11.98"/>
    <x v="6"/>
    <x v="0"/>
    <x v="0"/>
  </r>
  <r>
    <d v="2020-10-22T00:00:00"/>
    <n v="11.92"/>
    <x v="6"/>
    <x v="0"/>
    <x v="0"/>
  </r>
  <r>
    <d v="2020-10-23T00:00:00"/>
    <n v="11.92"/>
    <x v="6"/>
    <x v="0"/>
    <x v="0"/>
  </r>
  <r>
    <d v="2020-10-27T00:00:00"/>
    <n v="11.72"/>
    <x v="6"/>
    <x v="0"/>
    <x v="0"/>
  </r>
  <r>
    <d v="2020-10-28T00:00:00"/>
    <n v="11.8"/>
    <x v="6"/>
    <x v="0"/>
    <x v="0"/>
  </r>
  <r>
    <d v="2020-10-29T00:00:00"/>
    <n v="11.58"/>
    <x v="6"/>
    <x v="0"/>
    <x v="0"/>
  </r>
  <r>
    <d v="2020-10-30T00:00:00"/>
    <n v="11.1"/>
    <x v="6"/>
    <x v="0"/>
    <x v="0"/>
  </r>
  <r>
    <d v="2020-11-02T00:00:00"/>
    <n v="10.5"/>
    <x v="6"/>
    <x v="0"/>
    <x v="0"/>
  </r>
  <r>
    <d v="2020-11-03T00:00:00"/>
    <n v="10.92"/>
    <x v="6"/>
    <x v="0"/>
    <x v="0"/>
  </r>
  <r>
    <d v="2020-11-04T00:00:00"/>
    <n v="10.76"/>
    <x v="6"/>
    <x v="0"/>
    <x v="0"/>
  </r>
  <r>
    <d v="2020-11-05T00:00:00"/>
    <n v="11.3"/>
    <x v="6"/>
    <x v="0"/>
    <x v="0"/>
  </r>
  <r>
    <d v="2020-11-06T00:00:00"/>
    <n v="11.2"/>
    <x v="6"/>
    <x v="0"/>
    <x v="0"/>
  </r>
  <r>
    <d v="2020-11-09T00:00:00"/>
    <n v="11.84"/>
    <x v="6"/>
    <x v="0"/>
    <x v="0"/>
  </r>
  <r>
    <d v="2020-11-10T00:00:00"/>
    <n v="11.34"/>
    <x v="6"/>
    <x v="0"/>
    <x v="0"/>
  </r>
  <r>
    <d v="2020-11-11T00:00:00"/>
    <n v="11.34"/>
    <x v="6"/>
    <x v="0"/>
    <x v="0"/>
  </r>
  <r>
    <d v="2020-11-12T00:00:00"/>
    <n v="11.2"/>
    <x v="6"/>
    <x v="0"/>
    <x v="0"/>
  </r>
  <r>
    <d v="2020-11-13T00:00:00"/>
    <n v="10.92"/>
    <x v="6"/>
    <x v="0"/>
    <x v="0"/>
  </r>
  <r>
    <d v="2020-11-16T00:00:00"/>
    <n v="11.12"/>
    <x v="6"/>
    <x v="0"/>
    <x v="0"/>
  </r>
  <r>
    <d v="2020-11-17T00:00:00"/>
    <n v="11.06"/>
    <x v="6"/>
    <x v="0"/>
    <x v="0"/>
  </r>
  <r>
    <d v="2020-11-18T00:00:00"/>
    <n v="11.02"/>
    <x v="6"/>
    <x v="0"/>
    <x v="0"/>
  </r>
  <r>
    <d v="2020-11-19T00:00:00"/>
    <n v="10.9"/>
    <x v="6"/>
    <x v="0"/>
    <x v="0"/>
  </r>
  <r>
    <d v="2020-11-20T00:00:00"/>
    <n v="10.9"/>
    <x v="6"/>
    <x v="0"/>
    <x v="0"/>
  </r>
  <r>
    <d v="2020-11-23T00:00:00"/>
    <n v="10.76"/>
    <x v="6"/>
    <x v="0"/>
    <x v="0"/>
  </r>
  <r>
    <d v="2020-11-24T00:00:00"/>
    <n v="11.22"/>
    <x v="6"/>
    <x v="0"/>
    <x v="0"/>
  </r>
  <r>
    <d v="2020-11-25T00:00:00"/>
    <n v="11.08"/>
    <x v="6"/>
    <x v="0"/>
    <x v="0"/>
  </r>
  <r>
    <d v="2020-11-26T00:00:00"/>
    <n v="11.26"/>
    <x v="6"/>
    <x v="0"/>
    <x v="0"/>
  </r>
  <r>
    <d v="2020-11-27T00:00:00"/>
    <n v="11.28"/>
    <x v="6"/>
    <x v="0"/>
    <x v="0"/>
  </r>
  <r>
    <d v="2020-11-30T00:00:00"/>
    <n v="11.1"/>
    <x v="6"/>
    <x v="0"/>
    <x v="0"/>
  </r>
  <r>
    <d v="2020-12-01T00:00:00"/>
    <n v="11.14"/>
    <x v="6"/>
    <x v="0"/>
    <x v="0"/>
  </r>
  <r>
    <d v="2020-12-02T00:00:00"/>
    <n v="11.1"/>
    <x v="6"/>
    <x v="0"/>
    <x v="0"/>
  </r>
  <r>
    <d v="2020-12-03T00:00:00"/>
    <n v="11.04"/>
    <x v="6"/>
    <x v="0"/>
    <x v="0"/>
  </r>
  <r>
    <d v="2020-12-04T00:00:00"/>
    <n v="10.98"/>
    <x v="6"/>
    <x v="0"/>
    <x v="0"/>
  </r>
  <r>
    <d v="2020-12-07T00:00:00"/>
    <n v="10.84"/>
    <x v="6"/>
    <x v="0"/>
    <x v="0"/>
  </r>
  <r>
    <d v="2020-12-08T00:00:00"/>
    <n v="10.54"/>
    <x v="6"/>
    <x v="0"/>
    <x v="0"/>
  </r>
  <r>
    <d v="2020-12-09T00:00:00"/>
    <n v="10.34"/>
    <x v="6"/>
    <x v="0"/>
    <x v="0"/>
  </r>
  <r>
    <d v="2020-12-10T00:00:00"/>
    <n v="10.14"/>
    <x v="6"/>
    <x v="0"/>
    <x v="0"/>
  </r>
  <r>
    <d v="2020-12-11T00:00:00"/>
    <n v="10.119999999999999"/>
    <x v="6"/>
    <x v="0"/>
    <x v="0"/>
  </r>
  <r>
    <d v="2020-12-14T00:00:00"/>
    <n v="10.06"/>
    <x v="6"/>
    <x v="0"/>
    <x v="0"/>
  </r>
  <r>
    <d v="2020-12-15T00:00:00"/>
    <n v="9.81"/>
    <x v="6"/>
    <x v="0"/>
    <x v="0"/>
  </r>
  <r>
    <d v="2020-12-16T00:00:00"/>
    <n v="10.18"/>
    <x v="6"/>
    <x v="0"/>
    <x v="0"/>
  </r>
  <r>
    <d v="2020-12-17T00:00:00"/>
    <n v="10.3"/>
    <x v="6"/>
    <x v="0"/>
    <x v="0"/>
  </r>
  <r>
    <d v="2020-12-18T00:00:00"/>
    <n v="10.42"/>
    <x v="6"/>
    <x v="0"/>
    <x v="0"/>
  </r>
  <r>
    <d v="2020-12-21T00:00:00"/>
    <n v="10.16"/>
    <x v="6"/>
    <x v="0"/>
    <x v="0"/>
  </r>
  <r>
    <d v="2020-12-22T00:00:00"/>
    <n v="10"/>
    <x v="6"/>
    <x v="0"/>
    <x v="0"/>
  </r>
  <r>
    <d v="2020-12-23T00:00:00"/>
    <n v="9.8800000000000008"/>
    <x v="6"/>
    <x v="0"/>
    <x v="0"/>
  </r>
  <r>
    <d v="2020-12-24T00:00:00"/>
    <n v="10.1"/>
    <x v="6"/>
    <x v="0"/>
    <x v="0"/>
  </r>
  <r>
    <d v="2020-12-28T00:00:00"/>
    <n v="9.9"/>
    <x v="6"/>
    <x v="0"/>
    <x v="0"/>
  </r>
  <r>
    <d v="2020-12-29T00:00:00"/>
    <n v="10.8"/>
    <x v="6"/>
    <x v="0"/>
    <x v="0"/>
  </r>
  <r>
    <d v="2020-12-30T00:00:00"/>
    <n v="10.48"/>
    <x v="6"/>
    <x v="0"/>
    <x v="0"/>
  </r>
  <r>
    <d v="2020-12-31T00:00:00"/>
    <n v="10.36"/>
    <x v="6"/>
    <x v="0"/>
    <x v="0"/>
  </r>
  <r>
    <m/>
    <m/>
    <x v="7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00176-21A4-43D0-840E-F615C9D64319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32:P39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outline="0" showAll="0">
      <items count="6">
        <item x="1"/>
        <item x="2"/>
        <item x="3"/>
        <item x="0"/>
        <item x="4"/>
        <item t="default"/>
      </items>
    </pivotField>
    <pivotField compact="0" outline="0" showAll="0">
      <items count="4">
        <item x="1"/>
        <item x="0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0DD90-7DC1-4E0A-A8B6-757114D92412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5:P30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4310C-8C4C-4CCE-9283-2257C3C3D6A2}">
  <dimension ref="A1:P161"/>
  <sheetViews>
    <sheetView tabSelected="1" topLeftCell="A136" workbookViewId="0">
      <selection activeCell="B145" sqref="B145"/>
    </sheetView>
  </sheetViews>
  <sheetFormatPr defaultRowHeight="15" x14ac:dyDescent="0.25"/>
  <cols>
    <col min="1" max="1" width="55.5703125" style="13" bestFit="1" customWidth="1"/>
    <col min="2" max="2" width="14.85546875" bestFit="1" customWidth="1"/>
    <col min="3" max="4" width="12.85546875" bestFit="1" customWidth="1"/>
    <col min="5" max="8" width="12.140625" bestFit="1" customWidth="1"/>
    <col min="9" max="14" width="12.85546875" bestFit="1" customWidth="1"/>
    <col min="15" max="16" width="12.140625" bestFit="1" customWidth="1"/>
  </cols>
  <sheetData>
    <row r="1" spans="1:16" s="9" customFormat="1" ht="15.75" thickBot="1" x14ac:dyDescent="0.3">
      <c r="A1" s="9" t="s">
        <v>0</v>
      </c>
      <c r="B1" s="9">
        <v>44104</v>
      </c>
      <c r="C1" s="9">
        <v>44012</v>
      </c>
      <c r="D1" s="9">
        <v>43921</v>
      </c>
      <c r="E1" s="9">
        <v>43830</v>
      </c>
      <c r="F1" s="9">
        <v>43738</v>
      </c>
      <c r="G1" s="9">
        <v>43646</v>
      </c>
      <c r="H1" s="9">
        <v>43555</v>
      </c>
      <c r="I1" s="9">
        <v>43465</v>
      </c>
      <c r="J1" s="9">
        <v>43373</v>
      </c>
      <c r="K1" s="9">
        <v>43281</v>
      </c>
      <c r="L1" s="9">
        <v>43100</v>
      </c>
      <c r="M1" s="9">
        <v>42916</v>
      </c>
      <c r="N1" s="9">
        <v>42735</v>
      </c>
      <c r="O1" s="9">
        <v>42551</v>
      </c>
      <c r="P1" s="9">
        <v>42369</v>
      </c>
    </row>
    <row r="2" spans="1:16" x14ac:dyDescent="0.25">
      <c r="A2" s="13" t="s">
        <v>4</v>
      </c>
      <c r="B2">
        <v>2.0104895104895104</v>
      </c>
      <c r="C2">
        <v>1.8908906882591092</v>
      </c>
      <c r="D2">
        <v>2.0223572296476306</v>
      </c>
      <c r="E2">
        <v>2.0833112231361102</v>
      </c>
      <c r="F2">
        <v>1.81563354603464</v>
      </c>
      <c r="G2">
        <v>1.9752002066649441</v>
      </c>
      <c r="H2">
        <v>2.1958369979478158</v>
      </c>
      <c r="I2">
        <v>2.2352238805970148</v>
      </c>
      <c r="J2">
        <v>2.601400827761859</v>
      </c>
      <c r="K2">
        <v>2.0394021739130435</v>
      </c>
      <c r="L2">
        <v>1.7737449118046134</v>
      </c>
      <c r="M2">
        <v>1.5344924284913071</v>
      </c>
      <c r="N2">
        <v>1.7587253414264037</v>
      </c>
      <c r="O2">
        <v>1.5268484678099523</v>
      </c>
      <c r="P2">
        <v>1.6889486059791736</v>
      </c>
    </row>
    <row r="3" spans="1:16" x14ac:dyDescent="0.25">
      <c r="A3" s="13" t="s">
        <v>12</v>
      </c>
      <c r="B3">
        <v>0.55018510900863837</v>
      </c>
      <c r="C3">
        <v>0.53560317813765179</v>
      </c>
      <c r="D3">
        <v>0.58606770352369375</v>
      </c>
      <c r="E3">
        <v>0.63435993632263199</v>
      </c>
      <c r="F3">
        <v>0.52175613035551505</v>
      </c>
      <c r="G3">
        <v>0.56944430379746835</v>
      </c>
      <c r="H3">
        <v>0.72037294048666078</v>
      </c>
      <c r="I3">
        <v>0.84982489552238816</v>
      </c>
      <c r="J3">
        <v>0.98088793377905137</v>
      </c>
      <c r="K3">
        <v>0.43333644701086954</v>
      </c>
      <c r="L3">
        <v>0.64082537313432841</v>
      </c>
      <c r="M3">
        <v>0.43609702748177237</v>
      </c>
      <c r="N3">
        <v>0.63619119878603947</v>
      </c>
      <c r="O3">
        <v>0.48917627213944337</v>
      </c>
      <c r="P3">
        <v>0.68990964057776283</v>
      </c>
    </row>
    <row r="4" spans="1:16" x14ac:dyDescent="0.25">
      <c r="A4" s="13" t="s">
        <v>18</v>
      </c>
      <c r="B4">
        <v>3.7523105360443613E-2</v>
      </c>
      <c r="C4">
        <v>2.5446277393449762E-2</v>
      </c>
      <c r="D4">
        <v>-9.3158520868444534E-4</v>
      </c>
      <c r="E4">
        <v>8.1155219709124787E-2</v>
      </c>
      <c r="F4">
        <v>6.7926537130689385E-2</v>
      </c>
      <c r="G4">
        <v>4.4372520359156398E-2</v>
      </c>
      <c r="H4">
        <v>2.5597003277665054E-2</v>
      </c>
      <c r="I4">
        <v>0.15342578749291128</v>
      </c>
      <c r="J4">
        <v>0.14220183486238533</v>
      </c>
      <c r="K4">
        <v>0.11797956373650265</v>
      </c>
      <c r="L4">
        <v>0.20944628169252946</v>
      </c>
      <c r="M4">
        <v>0.10003598416696652</v>
      </c>
      <c r="N4">
        <v>0.13343814483639579</v>
      </c>
      <c r="O4">
        <v>7.4458874458874461E-2</v>
      </c>
      <c r="P4">
        <v>0.12658802177858439</v>
      </c>
    </row>
    <row r="5" spans="1:16" x14ac:dyDescent="0.25">
      <c r="A5" s="13" t="s">
        <v>21</v>
      </c>
      <c r="B5">
        <v>0.24917309812568908</v>
      </c>
      <c r="C5">
        <v>0.24948635162899913</v>
      </c>
      <c r="D5">
        <v>0.24101307189542484</v>
      </c>
      <c r="E5">
        <v>0.23606641781439053</v>
      </c>
      <c r="F5">
        <v>0.24118098159509205</v>
      </c>
      <c r="G5">
        <v>0.23531184091593854</v>
      </c>
      <c r="H5">
        <v>0.27329580988117574</v>
      </c>
      <c r="I5">
        <v>0.2841549295774648</v>
      </c>
      <c r="J5">
        <v>0.28390427029563586</v>
      </c>
      <c r="K5">
        <v>0.28213778409090912</v>
      </c>
      <c r="L5">
        <v>0.26905267219756895</v>
      </c>
      <c r="M5">
        <v>0.26616379310344829</v>
      </c>
      <c r="N5">
        <v>0.20673907677116762</v>
      </c>
      <c r="O5">
        <v>0.21941272430668843</v>
      </c>
      <c r="P5">
        <v>0.19373050066854849</v>
      </c>
    </row>
    <row r="6" spans="1:16" x14ac:dyDescent="0.25">
      <c r="A6" s="13" t="s">
        <v>23</v>
      </c>
      <c r="B6">
        <v>0.73409214092140918</v>
      </c>
      <c r="C6">
        <v>0.69844935664797092</v>
      </c>
      <c r="D6">
        <v>0.57840645375179589</v>
      </c>
      <c r="E6">
        <v>0.54059494520241558</v>
      </c>
      <c r="F6">
        <v>0.55616127200454291</v>
      </c>
      <c r="G6">
        <v>0.55549079039403126</v>
      </c>
      <c r="H6">
        <v>0.52610114192495927</v>
      </c>
      <c r="I6">
        <v>0.53844317096466099</v>
      </c>
      <c r="J6">
        <v>0.52838838603503002</v>
      </c>
      <c r="K6">
        <v>0.69917648958501533</v>
      </c>
      <c r="L6">
        <v>0.67116296026248634</v>
      </c>
      <c r="M6">
        <v>0.89330847317174222</v>
      </c>
      <c r="N6">
        <v>0.84377817853922454</v>
      </c>
      <c r="O6">
        <v>1.0472381904523869</v>
      </c>
      <c r="P6">
        <v>1.0318863879957128</v>
      </c>
    </row>
    <row r="7" spans="1:16" x14ac:dyDescent="0.25">
      <c r="A7" s="13" t="s">
        <v>24</v>
      </c>
      <c r="B7">
        <v>11.128360655737698</v>
      </c>
      <c r="C7">
        <v>14.002153846153846</v>
      </c>
      <c r="D7">
        <v>14.468333333333341</v>
      </c>
      <c r="E7">
        <v>15.56870966129032</v>
      </c>
      <c r="F7">
        <v>13.178709677419358</v>
      </c>
      <c r="G7">
        <v>13.742153830769233</v>
      </c>
      <c r="H7">
        <v>18.045423779661011</v>
      </c>
      <c r="I7">
        <v>23.968166716666669</v>
      </c>
      <c r="J7">
        <v>21.221290354838715</v>
      </c>
      <c r="K7">
        <v>28.296825349206362</v>
      </c>
      <c r="L7">
        <v>34.854545289256187</v>
      </c>
      <c r="M7">
        <v>26.487222230158725</v>
      </c>
      <c r="N7">
        <v>16.139669363636358</v>
      </c>
      <c r="O7">
        <v>12.923095222222221</v>
      </c>
      <c r="P7">
        <v>8.5395041322314054</v>
      </c>
    </row>
    <row r="10" spans="1:16" ht="15.75" thickBot="1" x14ac:dyDescent="0.3"/>
    <row r="11" spans="1:16" x14ac:dyDescent="0.25">
      <c r="A11" s="29"/>
      <c r="B11" s="29" t="s">
        <v>4</v>
      </c>
      <c r="C11" s="29" t="s">
        <v>12</v>
      </c>
      <c r="D11" s="29" t="s">
        <v>18</v>
      </c>
      <c r="E11" s="29" t="s">
        <v>21</v>
      </c>
      <c r="F11" s="29" t="s">
        <v>23</v>
      </c>
      <c r="G11" s="29" t="s">
        <v>24</v>
      </c>
    </row>
    <row r="12" spans="1:16" x14ac:dyDescent="0.25">
      <c r="A12" s="27" t="s">
        <v>4</v>
      </c>
      <c r="B12" s="27">
        <v>1</v>
      </c>
      <c r="C12" s="27"/>
      <c r="D12" s="27"/>
      <c r="E12" s="27"/>
      <c r="F12" s="27"/>
      <c r="G12" s="27"/>
    </row>
    <row r="13" spans="1:16" x14ac:dyDescent="0.25">
      <c r="A13" s="27" t="s">
        <v>12</v>
      </c>
      <c r="B13" s="27">
        <v>0.72857544508234795</v>
      </c>
      <c r="C13" s="27">
        <v>1</v>
      </c>
      <c r="D13" s="27"/>
      <c r="E13" s="27"/>
      <c r="F13" s="27"/>
      <c r="G13" s="27"/>
    </row>
    <row r="14" spans="1:16" x14ac:dyDescent="0.25">
      <c r="A14" s="27" t="s">
        <v>18</v>
      </c>
      <c r="B14" s="27">
        <v>-1.3602337447573616E-2</v>
      </c>
      <c r="C14" s="27">
        <v>0.36477047268782592</v>
      </c>
      <c r="D14" s="27">
        <v>1</v>
      </c>
      <c r="E14" s="27"/>
      <c r="F14" s="27"/>
      <c r="G14" s="27"/>
    </row>
    <row r="15" spans="1:16" x14ac:dyDescent="0.25">
      <c r="A15" s="27" t="s">
        <v>21</v>
      </c>
      <c r="B15" s="27">
        <v>0.58216224527675164</v>
      </c>
      <c r="C15" s="27">
        <v>0.25643166370181575</v>
      </c>
      <c r="D15" s="27">
        <v>0.18279083829709819</v>
      </c>
      <c r="E15" s="27">
        <v>1</v>
      </c>
      <c r="F15" s="27"/>
      <c r="G15" s="27"/>
    </row>
    <row r="16" spans="1:16" x14ac:dyDescent="0.25">
      <c r="A16" s="27" t="s">
        <v>23</v>
      </c>
      <c r="B16" s="27">
        <v>-0.77077815943978956</v>
      </c>
      <c r="C16" s="27">
        <v>-0.40197618830840154</v>
      </c>
      <c r="D16" s="27">
        <v>0.16271057794007829</v>
      </c>
      <c r="E16" s="27">
        <v>-0.58723864813553428</v>
      </c>
      <c r="F16" s="27">
        <v>1</v>
      </c>
      <c r="G16" s="27"/>
    </row>
    <row r="17" spans="1:7" ht="15.75" thickBot="1" x14ac:dyDescent="0.3">
      <c r="A17" s="28" t="s">
        <v>24</v>
      </c>
      <c r="B17" s="28">
        <v>0.10427255145286057</v>
      </c>
      <c r="C17" s="28">
        <v>6.3965206108608189E-2</v>
      </c>
      <c r="D17" s="28">
        <v>0.64572997871081916</v>
      </c>
      <c r="E17" s="28">
        <v>0.71399678620717066</v>
      </c>
      <c r="F17" s="28">
        <v>-0.19653495787046218</v>
      </c>
      <c r="G17" s="28">
        <v>1</v>
      </c>
    </row>
    <row r="20" spans="1:7" ht="15.75" thickBot="1" x14ac:dyDescent="0.3"/>
    <row r="21" spans="1:7" ht="15.75" thickBot="1" x14ac:dyDescent="0.3">
      <c r="A21" s="9" t="s">
        <v>0</v>
      </c>
      <c r="B21" s="13" t="s">
        <v>4</v>
      </c>
      <c r="C21" s="13" t="s">
        <v>12</v>
      </c>
      <c r="D21" s="13" t="s">
        <v>18</v>
      </c>
      <c r="E21" s="13" t="s">
        <v>21</v>
      </c>
      <c r="F21" s="13" t="s">
        <v>23</v>
      </c>
      <c r="G21" s="13" t="s">
        <v>24</v>
      </c>
    </row>
    <row r="22" spans="1:7" ht="15.75" thickBot="1" x14ac:dyDescent="0.3">
      <c r="A22" s="9">
        <v>42369</v>
      </c>
      <c r="B22">
        <v>1.6889486059791736</v>
      </c>
      <c r="C22">
        <v>0.68990964057776283</v>
      </c>
      <c r="D22">
        <v>0.12658802177858439</v>
      </c>
      <c r="E22">
        <v>0.19373050066854849</v>
      </c>
      <c r="F22">
        <v>1.0318863879957128</v>
      </c>
      <c r="G22">
        <v>8.5395041322314054</v>
      </c>
    </row>
    <row r="23" spans="1:7" ht="15.75" thickBot="1" x14ac:dyDescent="0.3">
      <c r="A23" s="9">
        <v>42551</v>
      </c>
      <c r="B23">
        <v>1.5268484678099523</v>
      </c>
      <c r="C23">
        <v>0.48917627213944337</v>
      </c>
      <c r="D23">
        <v>7.4458874458874461E-2</v>
      </c>
      <c r="E23">
        <v>0.21941272430668843</v>
      </c>
      <c r="F23">
        <v>1.0472381904523869</v>
      </c>
      <c r="G23">
        <v>12.923095222222221</v>
      </c>
    </row>
    <row r="24" spans="1:7" ht="15.75" thickBot="1" x14ac:dyDescent="0.3">
      <c r="A24" s="9">
        <v>42735</v>
      </c>
      <c r="B24">
        <v>1.7587253414264037</v>
      </c>
      <c r="C24">
        <v>0.63619119878603947</v>
      </c>
      <c r="D24">
        <v>0.13343814483639579</v>
      </c>
      <c r="E24">
        <v>0.20673907677116762</v>
      </c>
      <c r="F24">
        <v>0.84377817853922454</v>
      </c>
      <c r="G24">
        <v>16.139669363636358</v>
      </c>
    </row>
    <row r="25" spans="1:7" ht="15.75" thickBot="1" x14ac:dyDescent="0.3">
      <c r="A25" s="9">
        <v>42916</v>
      </c>
      <c r="B25">
        <v>1.5344924284913071</v>
      </c>
      <c r="C25">
        <v>0.43609702748177237</v>
      </c>
      <c r="D25">
        <v>0.10003598416696652</v>
      </c>
      <c r="E25">
        <v>0.26616379310344829</v>
      </c>
      <c r="F25">
        <v>0.89330847317174222</v>
      </c>
      <c r="G25">
        <v>26.487222230158725</v>
      </c>
    </row>
    <row r="26" spans="1:7" ht="15.75" thickBot="1" x14ac:dyDescent="0.3">
      <c r="A26" s="9">
        <v>43100</v>
      </c>
      <c r="B26">
        <v>1.7737449118046134</v>
      </c>
      <c r="C26">
        <v>0.64082537313432841</v>
      </c>
      <c r="D26">
        <v>0.20944628169252946</v>
      </c>
      <c r="E26">
        <v>0.26905267219756895</v>
      </c>
      <c r="F26">
        <v>0.67116296026248634</v>
      </c>
      <c r="G26">
        <v>34.854545289256187</v>
      </c>
    </row>
    <row r="27" spans="1:7" ht="15.75" thickBot="1" x14ac:dyDescent="0.3">
      <c r="A27" s="9">
        <v>43281</v>
      </c>
      <c r="B27">
        <v>2.0394021739130435</v>
      </c>
      <c r="C27">
        <v>0.43333644701086954</v>
      </c>
      <c r="D27">
        <v>0.11797956373650265</v>
      </c>
      <c r="E27">
        <v>0.28213778409090912</v>
      </c>
      <c r="F27">
        <v>0.69917648958501533</v>
      </c>
      <c r="G27">
        <v>28.296825349206362</v>
      </c>
    </row>
    <row r="28" spans="1:7" ht="15.75" thickBot="1" x14ac:dyDescent="0.3">
      <c r="A28" s="9">
        <v>43373</v>
      </c>
      <c r="B28">
        <v>2.601400827761859</v>
      </c>
      <c r="C28">
        <v>0.98088793377905137</v>
      </c>
      <c r="D28">
        <v>0.14220183486238533</v>
      </c>
      <c r="E28">
        <v>0.28390427029563586</v>
      </c>
      <c r="F28">
        <v>0.52838838603503002</v>
      </c>
      <c r="G28">
        <v>21.221290354838715</v>
      </c>
    </row>
    <row r="29" spans="1:7" ht="15.75" thickBot="1" x14ac:dyDescent="0.3">
      <c r="A29" s="9">
        <v>43465</v>
      </c>
      <c r="B29">
        <v>2.2352238805970148</v>
      </c>
      <c r="C29">
        <v>0.84982489552238816</v>
      </c>
      <c r="D29">
        <v>0.15342578749291128</v>
      </c>
      <c r="E29">
        <v>0.2841549295774648</v>
      </c>
      <c r="F29">
        <v>0.53844317096466099</v>
      </c>
      <c r="G29">
        <v>23.968166716666669</v>
      </c>
    </row>
    <row r="30" spans="1:7" ht="15.75" thickBot="1" x14ac:dyDescent="0.3">
      <c r="A30" s="9">
        <v>43555</v>
      </c>
      <c r="B30">
        <v>2.1958369979478158</v>
      </c>
      <c r="C30">
        <v>0.72037294048666078</v>
      </c>
      <c r="D30">
        <v>2.5597003277665054E-2</v>
      </c>
      <c r="E30">
        <v>0.27329580988117574</v>
      </c>
      <c r="F30">
        <v>0.52610114192495927</v>
      </c>
      <c r="G30">
        <v>18.045423779661011</v>
      </c>
    </row>
    <row r="31" spans="1:7" ht="15.75" thickBot="1" x14ac:dyDescent="0.3">
      <c r="A31" s="9">
        <v>43646</v>
      </c>
      <c r="B31">
        <v>1.9752002066649441</v>
      </c>
      <c r="C31">
        <v>0.56944430379746835</v>
      </c>
      <c r="D31">
        <v>4.4372520359156398E-2</v>
      </c>
      <c r="E31">
        <v>0.23531184091593854</v>
      </c>
      <c r="F31">
        <v>0.55549079039403126</v>
      </c>
      <c r="G31">
        <v>13.742153830769233</v>
      </c>
    </row>
    <row r="32" spans="1:7" ht="15.75" thickBot="1" x14ac:dyDescent="0.3">
      <c r="A32" s="9">
        <v>43738</v>
      </c>
      <c r="B32">
        <v>1.81563354603464</v>
      </c>
      <c r="C32">
        <v>0.52175613035551505</v>
      </c>
      <c r="D32">
        <v>6.7926537130689385E-2</v>
      </c>
      <c r="E32">
        <v>0.24118098159509205</v>
      </c>
      <c r="F32">
        <v>0.55616127200454291</v>
      </c>
      <c r="G32">
        <v>13.178709677419358</v>
      </c>
    </row>
    <row r="33" spans="1:7" ht="15.75" thickBot="1" x14ac:dyDescent="0.3">
      <c r="A33" s="9">
        <v>43830</v>
      </c>
      <c r="B33">
        <v>2.0833112231361102</v>
      </c>
      <c r="C33">
        <v>0.63435993632263199</v>
      </c>
      <c r="D33">
        <v>8.1155219709124787E-2</v>
      </c>
      <c r="E33">
        <v>0.23606641781439053</v>
      </c>
      <c r="F33">
        <v>0.54059494520241558</v>
      </c>
      <c r="G33">
        <v>15.56870966129032</v>
      </c>
    </row>
    <row r="34" spans="1:7" ht="15.75" thickBot="1" x14ac:dyDescent="0.3">
      <c r="A34" s="9">
        <v>43921</v>
      </c>
      <c r="B34">
        <v>2.0223572296476306</v>
      </c>
      <c r="C34">
        <v>0.58606770352369375</v>
      </c>
      <c r="D34">
        <v>-9.3158520868444534E-4</v>
      </c>
      <c r="E34">
        <v>0.24101307189542484</v>
      </c>
      <c r="F34">
        <v>0.57840645375179589</v>
      </c>
      <c r="G34">
        <v>14.468333333333341</v>
      </c>
    </row>
    <row r="35" spans="1:7" ht="15.75" thickBot="1" x14ac:dyDescent="0.3">
      <c r="A35" s="9">
        <v>44012</v>
      </c>
      <c r="B35">
        <v>1.8908906882591092</v>
      </c>
      <c r="C35">
        <v>0.53560317813765179</v>
      </c>
      <c r="D35">
        <v>2.5446277393449762E-2</v>
      </c>
      <c r="E35">
        <v>0.24948635162899913</v>
      </c>
      <c r="F35">
        <v>0.69844935664797092</v>
      </c>
      <c r="G35">
        <v>14.002153846153846</v>
      </c>
    </row>
    <row r="36" spans="1:7" ht="15.75" thickBot="1" x14ac:dyDescent="0.3">
      <c r="A36" s="9">
        <v>44104</v>
      </c>
      <c r="B36">
        <v>2.0104895104895104</v>
      </c>
      <c r="C36">
        <v>0.55018510900863837</v>
      </c>
      <c r="D36">
        <v>3.7523105360443613E-2</v>
      </c>
      <c r="E36">
        <v>0.24917309812568908</v>
      </c>
      <c r="F36">
        <v>0.73409214092140918</v>
      </c>
      <c r="G36">
        <v>11.128360655737698</v>
      </c>
    </row>
    <row r="40" spans="1:7" x14ac:dyDescent="0.25">
      <c r="A40" t="s">
        <v>1673</v>
      </c>
    </row>
    <row r="41" spans="1:7" ht="15.75" thickBot="1" x14ac:dyDescent="0.3">
      <c r="A41"/>
    </row>
    <row r="42" spans="1:7" x14ac:dyDescent="0.25">
      <c r="A42" s="30" t="s">
        <v>1674</v>
      </c>
      <c r="B42" s="30"/>
    </row>
    <row r="43" spans="1:7" x14ac:dyDescent="0.25">
      <c r="A43" s="27" t="s">
        <v>1675</v>
      </c>
      <c r="B43" s="27">
        <v>0.95017812427584425</v>
      </c>
    </row>
    <row r="44" spans="1:7" x14ac:dyDescent="0.25">
      <c r="A44" s="27" t="s">
        <v>1676</v>
      </c>
      <c r="B44" s="27">
        <v>0.90283846785236166</v>
      </c>
    </row>
    <row r="45" spans="1:7" x14ac:dyDescent="0.25">
      <c r="A45" s="27" t="s">
        <v>1677</v>
      </c>
      <c r="B45" s="27">
        <v>0.84885983888145156</v>
      </c>
    </row>
    <row r="46" spans="1:7" x14ac:dyDescent="0.25">
      <c r="A46" s="27" t="s">
        <v>1678</v>
      </c>
      <c r="B46" s="27">
        <v>2.8443285453972034</v>
      </c>
    </row>
    <row r="47" spans="1:7" ht="15.75" thickBot="1" x14ac:dyDescent="0.3">
      <c r="A47" s="28" t="s">
        <v>1679</v>
      </c>
      <c r="B47" s="28">
        <v>15</v>
      </c>
    </row>
    <row r="48" spans="1:7" x14ac:dyDescent="0.25">
      <c r="A48"/>
    </row>
    <row r="49" spans="1:9" ht="15.75" thickBot="1" x14ac:dyDescent="0.3">
      <c r="A49" t="s">
        <v>1680</v>
      </c>
    </row>
    <row r="50" spans="1:9" x14ac:dyDescent="0.25">
      <c r="A50" s="29"/>
      <c r="B50" s="29" t="s">
        <v>1684</v>
      </c>
      <c r="C50" s="29" t="s">
        <v>1685</v>
      </c>
      <c r="D50" s="29" t="s">
        <v>1686</v>
      </c>
      <c r="E50" s="29" t="s">
        <v>1687</v>
      </c>
      <c r="F50" s="29" t="s">
        <v>1688</v>
      </c>
    </row>
    <row r="51" spans="1:9" x14ac:dyDescent="0.25">
      <c r="A51" s="27" t="s">
        <v>1681</v>
      </c>
      <c r="B51" s="27">
        <v>5</v>
      </c>
      <c r="C51" s="27">
        <v>676.57777832184922</v>
      </c>
      <c r="D51" s="27">
        <v>135.31555566436984</v>
      </c>
      <c r="E51" s="27">
        <v>16.725850305292376</v>
      </c>
      <c r="F51" s="27">
        <v>2.5388917912596242E-4</v>
      </c>
    </row>
    <row r="52" spans="1:9" x14ac:dyDescent="0.25">
      <c r="A52" s="27" t="s">
        <v>1682</v>
      </c>
      <c r="B52" s="27">
        <v>9</v>
      </c>
      <c r="C52" s="27">
        <v>72.811843867452339</v>
      </c>
      <c r="D52" s="27">
        <v>8.0902048741613708</v>
      </c>
      <c r="E52" s="27"/>
      <c r="F52" s="27"/>
    </row>
    <row r="53" spans="1:9" ht="15.75" thickBot="1" x14ac:dyDescent="0.3">
      <c r="A53" s="28" t="s">
        <v>11</v>
      </c>
      <c r="B53" s="28">
        <v>14</v>
      </c>
      <c r="C53" s="28">
        <v>749.38962218930158</v>
      </c>
      <c r="D53" s="28"/>
      <c r="E53" s="28"/>
      <c r="F53" s="28"/>
    </row>
    <row r="54" spans="1:9" ht="15.75" thickBot="1" x14ac:dyDescent="0.3">
      <c r="A54"/>
    </row>
    <row r="55" spans="1:9" x14ac:dyDescent="0.25">
      <c r="A55" s="29"/>
      <c r="B55" s="29" t="s">
        <v>1689</v>
      </c>
      <c r="C55" s="29" t="s">
        <v>1678</v>
      </c>
      <c r="D55" s="29" t="s">
        <v>1690</v>
      </c>
      <c r="E55" s="29" t="s">
        <v>1691</v>
      </c>
      <c r="F55" s="29" t="s">
        <v>1692</v>
      </c>
      <c r="G55" s="29" t="s">
        <v>1693</v>
      </c>
      <c r="H55" s="29" t="s">
        <v>1694</v>
      </c>
      <c r="I55" s="29" t="s">
        <v>1695</v>
      </c>
    </row>
    <row r="56" spans="1:9" x14ac:dyDescent="0.25">
      <c r="A56" s="27" t="s">
        <v>1683</v>
      </c>
      <c r="B56" s="27">
        <v>-8.2155990382676549</v>
      </c>
      <c r="C56" s="27">
        <v>15.046060710513641</v>
      </c>
      <c r="D56" s="27">
        <v>-0.54602990087145487</v>
      </c>
      <c r="E56" s="27">
        <v>0.59831756698242089</v>
      </c>
      <c r="F56" s="27">
        <v>-42.25215304645274</v>
      </c>
      <c r="G56" s="27">
        <v>25.82095496991743</v>
      </c>
      <c r="H56" s="27">
        <v>-42.25215304645274</v>
      </c>
      <c r="I56" s="27">
        <v>25.82095496991743</v>
      </c>
    </row>
    <row r="57" spans="1:9" x14ac:dyDescent="0.25">
      <c r="A57" s="27" t="s">
        <v>4</v>
      </c>
      <c r="B57" s="27">
        <v>-8.3899006477068436</v>
      </c>
      <c r="C57" s="27">
        <v>7.2381373591319838</v>
      </c>
      <c r="D57" s="27">
        <v>-1.1591242651842935</v>
      </c>
      <c r="E57" s="27">
        <v>0.27623404089069814</v>
      </c>
      <c r="F57" s="27">
        <v>-24.763704919984548</v>
      </c>
      <c r="G57" s="27">
        <v>7.9839036245708588</v>
      </c>
      <c r="H57" s="27">
        <v>-24.763704919984548</v>
      </c>
      <c r="I57" s="27">
        <v>7.9839036245708588</v>
      </c>
    </row>
    <row r="58" spans="1:9" x14ac:dyDescent="0.25">
      <c r="A58" s="27" t="s">
        <v>12</v>
      </c>
      <c r="B58" s="27">
        <v>-9.1663282385880862</v>
      </c>
      <c r="C58" s="27">
        <v>10.587071279919606</v>
      </c>
      <c r="D58" s="27">
        <v>-0.86580395996518611</v>
      </c>
      <c r="E58" s="27">
        <v>0.40908399890479408</v>
      </c>
      <c r="F58" s="27">
        <v>-33.115947367513385</v>
      </c>
      <c r="G58" s="27">
        <v>14.783290890337213</v>
      </c>
      <c r="H58" s="27">
        <v>-33.115947367513385</v>
      </c>
      <c r="I58" s="27">
        <v>14.783290890337213</v>
      </c>
    </row>
    <row r="59" spans="1:9" x14ac:dyDescent="0.25">
      <c r="A59" s="27" t="s">
        <v>18</v>
      </c>
      <c r="B59" s="27">
        <v>76.541356271991276</v>
      </c>
      <c r="C59" s="27">
        <v>18.280321462649443</v>
      </c>
      <c r="D59" s="27">
        <v>4.1870902778368215</v>
      </c>
      <c r="E59" s="27">
        <v>2.3512363552216082E-3</v>
      </c>
      <c r="F59" s="27">
        <v>35.188396137005071</v>
      </c>
      <c r="G59" s="27">
        <v>117.89431640697748</v>
      </c>
      <c r="H59" s="27">
        <v>35.188396137005071</v>
      </c>
      <c r="I59" s="27">
        <v>117.89431640697748</v>
      </c>
    </row>
    <row r="60" spans="1:9" x14ac:dyDescent="0.25">
      <c r="A60" s="27" t="s">
        <v>21</v>
      </c>
      <c r="B60" s="27">
        <v>188.89512893159565</v>
      </c>
      <c r="C60" s="27">
        <v>41.483486774057461</v>
      </c>
      <c r="D60" s="27">
        <v>4.5535017333626122</v>
      </c>
      <c r="E60" s="27">
        <v>1.3790165078863327E-3</v>
      </c>
      <c r="F60" s="27">
        <v>95.052962187816945</v>
      </c>
      <c r="G60" s="27">
        <v>282.73729567537436</v>
      </c>
      <c r="H60" s="27">
        <v>95.052962187816945</v>
      </c>
      <c r="I60" s="27">
        <v>282.73729567537436</v>
      </c>
    </row>
    <row r="61" spans="1:9" ht="15.75" thickBot="1" x14ac:dyDescent="0.3">
      <c r="A61" s="28" t="s">
        <v>23</v>
      </c>
      <c r="B61" s="28">
        <v>-7.833605490197125</v>
      </c>
      <c r="C61" s="28">
        <v>7.2981575578818019</v>
      </c>
      <c r="D61" s="28">
        <v>-1.0733675490106478</v>
      </c>
      <c r="E61" s="28">
        <v>0.31104117603962989</v>
      </c>
      <c r="F61" s="28">
        <v>-24.343184884989302</v>
      </c>
      <c r="G61" s="28">
        <v>8.6759739045950504</v>
      </c>
      <c r="H61" s="28">
        <v>-24.343184884989302</v>
      </c>
      <c r="I61" s="28">
        <v>8.6759739045950504</v>
      </c>
    </row>
    <row r="62" spans="1:9" x14ac:dyDescent="0.25">
      <c r="A62"/>
    </row>
    <row r="65" spans="1:9" x14ac:dyDescent="0.25">
      <c r="A65" t="s">
        <v>1673</v>
      </c>
    </row>
    <row r="66" spans="1:9" ht="15.75" thickBot="1" x14ac:dyDescent="0.3">
      <c r="A66"/>
    </row>
    <row r="67" spans="1:9" x14ac:dyDescent="0.25">
      <c r="A67" s="30" t="s">
        <v>1674</v>
      </c>
      <c r="B67" s="30"/>
    </row>
    <row r="68" spans="1:9" x14ac:dyDescent="0.25">
      <c r="A68" s="27" t="s">
        <v>1675</v>
      </c>
      <c r="B68" s="27">
        <v>0.10427255145286013</v>
      </c>
    </row>
    <row r="69" spans="1:9" x14ac:dyDescent="0.25">
      <c r="A69" s="27" t="s">
        <v>1676</v>
      </c>
      <c r="B69" s="27">
        <v>1.0872764986489362E-2</v>
      </c>
    </row>
    <row r="70" spans="1:9" x14ac:dyDescent="0.25">
      <c r="A70" s="27" t="s">
        <v>1677</v>
      </c>
      <c r="B70" s="27">
        <v>-6.5213945399165307E-2</v>
      </c>
    </row>
    <row r="71" spans="1:9" x14ac:dyDescent="0.25">
      <c r="A71" s="27" t="s">
        <v>1678</v>
      </c>
      <c r="B71" s="27">
        <v>7.5510655638480957</v>
      </c>
    </row>
    <row r="72" spans="1:9" ht="15.75" thickBot="1" x14ac:dyDescent="0.3">
      <c r="A72" s="28" t="s">
        <v>1679</v>
      </c>
      <c r="B72" s="28">
        <v>15</v>
      </c>
    </row>
    <row r="73" spans="1:9" x14ac:dyDescent="0.25">
      <c r="A73"/>
    </row>
    <row r="74" spans="1:9" ht="15.75" thickBot="1" x14ac:dyDescent="0.3">
      <c r="A74" t="s">
        <v>1680</v>
      </c>
    </row>
    <row r="75" spans="1:9" x14ac:dyDescent="0.25">
      <c r="A75" s="29"/>
      <c r="B75" s="29" t="s">
        <v>1684</v>
      </c>
      <c r="C75" s="29" t="s">
        <v>1685</v>
      </c>
      <c r="D75" s="29" t="s">
        <v>1686</v>
      </c>
      <c r="E75" s="29" t="s">
        <v>1687</v>
      </c>
      <c r="F75" s="29" t="s">
        <v>1688</v>
      </c>
    </row>
    <row r="76" spans="1:9" x14ac:dyDescent="0.25">
      <c r="A76" s="27" t="s">
        <v>1681</v>
      </c>
      <c r="B76" s="27">
        <v>1</v>
      </c>
      <c r="C76" s="27">
        <v>8.1479372453783299</v>
      </c>
      <c r="D76" s="27">
        <v>8.1479372453783299</v>
      </c>
      <c r="E76" s="27">
        <v>0.14289965923588288</v>
      </c>
      <c r="F76" s="27">
        <v>0.71151571918501177</v>
      </c>
    </row>
    <row r="77" spans="1:9" x14ac:dyDescent="0.25">
      <c r="A77" s="27" t="s">
        <v>1682</v>
      </c>
      <c r="B77" s="27">
        <v>13</v>
      </c>
      <c r="C77" s="27">
        <v>741.24168494392325</v>
      </c>
      <c r="D77" s="27">
        <v>57.018591149532554</v>
      </c>
      <c r="E77" s="27"/>
      <c r="F77" s="27"/>
    </row>
    <row r="78" spans="1:9" ht="15.75" thickBot="1" x14ac:dyDescent="0.3">
      <c r="A78" s="28" t="s">
        <v>11</v>
      </c>
      <c r="B78" s="28">
        <v>14</v>
      </c>
      <c r="C78" s="28">
        <v>749.38962218930158</v>
      </c>
      <c r="D78" s="28"/>
      <c r="E78" s="28"/>
      <c r="F78" s="28"/>
    </row>
    <row r="79" spans="1:9" ht="15.75" thickBot="1" x14ac:dyDescent="0.3">
      <c r="A79"/>
    </row>
    <row r="80" spans="1:9" x14ac:dyDescent="0.25">
      <c r="A80" s="29"/>
      <c r="B80" s="29" t="s">
        <v>1689</v>
      </c>
      <c r="C80" s="29" t="s">
        <v>1678</v>
      </c>
      <c r="D80" s="29" t="s">
        <v>1690</v>
      </c>
      <c r="E80" s="29" t="s">
        <v>1691</v>
      </c>
      <c r="F80" s="29" t="s">
        <v>1692</v>
      </c>
      <c r="G80" s="29" t="s">
        <v>1693</v>
      </c>
      <c r="H80" s="29" t="s">
        <v>1694</v>
      </c>
      <c r="I80" s="29" t="s">
        <v>1695</v>
      </c>
    </row>
    <row r="81" spans="1:9" x14ac:dyDescent="0.25">
      <c r="A81" s="27" t="s">
        <v>1683</v>
      </c>
      <c r="B81" s="27">
        <v>12.904936911636449</v>
      </c>
      <c r="C81" s="27">
        <v>14.066247416636283</v>
      </c>
      <c r="D81" s="27">
        <v>0.91743992049888579</v>
      </c>
      <c r="E81" s="27">
        <v>0.37561928045068615</v>
      </c>
      <c r="F81" s="27">
        <v>-17.483343121315308</v>
      </c>
      <c r="G81" s="27">
        <v>43.293216944588202</v>
      </c>
      <c r="H81" s="27">
        <v>-17.483343121315308</v>
      </c>
      <c r="I81" s="27">
        <v>43.293216944588202</v>
      </c>
    </row>
    <row r="82" spans="1:9" ht="15.75" thickBot="1" x14ac:dyDescent="0.3">
      <c r="A82" s="28" t="s">
        <v>4</v>
      </c>
      <c r="B82" s="28">
        <v>2.709547839892485</v>
      </c>
      <c r="C82" s="28">
        <v>7.1677232194127543</v>
      </c>
      <c r="D82" s="28">
        <v>0.3780207127074971</v>
      </c>
      <c r="E82" s="28">
        <v>0.71151571918501066</v>
      </c>
      <c r="F82" s="28">
        <v>-12.77537674152741</v>
      </c>
      <c r="G82" s="28">
        <v>18.19447242131238</v>
      </c>
      <c r="H82" s="28">
        <v>-12.77537674152741</v>
      </c>
      <c r="I82" s="28">
        <v>18.19447242131238</v>
      </c>
    </row>
    <row r="83" spans="1:9" x14ac:dyDescent="0.25">
      <c r="A83"/>
    </row>
    <row r="84" spans="1:9" x14ac:dyDescent="0.25">
      <c r="A84" t="s">
        <v>1673</v>
      </c>
    </row>
    <row r="85" spans="1:9" ht="15.75" thickBot="1" x14ac:dyDescent="0.3">
      <c r="A85"/>
    </row>
    <row r="86" spans="1:9" x14ac:dyDescent="0.25">
      <c r="A86" s="30" t="s">
        <v>1674</v>
      </c>
      <c r="B86" s="30"/>
    </row>
    <row r="87" spans="1:9" x14ac:dyDescent="0.25">
      <c r="A87" s="27" t="s">
        <v>1675</v>
      </c>
      <c r="B87" s="27">
        <v>6.3965206108608966E-2</v>
      </c>
    </row>
    <row r="88" spans="1:9" x14ac:dyDescent="0.25">
      <c r="A88" s="27" t="s">
        <v>1676</v>
      </c>
      <c r="B88" s="27">
        <v>4.0915475925168256E-3</v>
      </c>
    </row>
    <row r="89" spans="1:9" x14ac:dyDescent="0.25">
      <c r="A89" s="27" t="s">
        <v>1677</v>
      </c>
      <c r="B89" s="27">
        <v>-7.2516794900366499E-2</v>
      </c>
    </row>
    <row r="90" spans="1:9" x14ac:dyDescent="0.25">
      <c r="A90" s="27" t="s">
        <v>1678</v>
      </c>
      <c r="B90" s="27">
        <v>7.5769054921709591</v>
      </c>
    </row>
    <row r="91" spans="1:9" ht="15.75" thickBot="1" x14ac:dyDescent="0.3">
      <c r="A91" s="28" t="s">
        <v>1679</v>
      </c>
      <c r="B91" s="28">
        <v>15</v>
      </c>
    </row>
    <row r="92" spans="1:9" x14ac:dyDescent="0.25">
      <c r="A92"/>
    </row>
    <row r="93" spans="1:9" ht="15.75" thickBot="1" x14ac:dyDescent="0.3">
      <c r="A93" t="s">
        <v>1680</v>
      </c>
    </row>
    <row r="94" spans="1:9" x14ac:dyDescent="0.25">
      <c r="A94" s="29"/>
      <c r="B94" s="29" t="s">
        <v>1684</v>
      </c>
      <c r="C94" s="29" t="s">
        <v>1685</v>
      </c>
      <c r="D94" s="29" t="s">
        <v>1686</v>
      </c>
      <c r="E94" s="29" t="s">
        <v>1687</v>
      </c>
      <c r="F94" s="29" t="s">
        <v>1688</v>
      </c>
    </row>
    <row r="95" spans="1:9" x14ac:dyDescent="0.25">
      <c r="A95" s="27" t="s">
        <v>1681</v>
      </c>
      <c r="B95" s="27">
        <v>1</v>
      </c>
      <c r="C95" s="27">
        <v>3.0661633045257304</v>
      </c>
      <c r="D95" s="27">
        <v>3.0661633045257304</v>
      </c>
      <c r="E95" s="27">
        <v>5.3408642706202894E-2</v>
      </c>
      <c r="F95" s="27">
        <v>0.82083219433416099</v>
      </c>
    </row>
    <row r="96" spans="1:9" x14ac:dyDescent="0.25">
      <c r="A96" s="27" t="s">
        <v>1682</v>
      </c>
      <c r="B96" s="27">
        <v>13</v>
      </c>
      <c r="C96" s="27">
        <v>746.32345888477585</v>
      </c>
      <c r="D96" s="27">
        <v>57.409496837290448</v>
      </c>
      <c r="E96" s="27"/>
      <c r="F96" s="27"/>
    </row>
    <row r="97" spans="1:9" ht="15.75" thickBot="1" x14ac:dyDescent="0.3">
      <c r="A97" s="28" t="s">
        <v>11</v>
      </c>
      <c r="B97" s="28">
        <v>14</v>
      </c>
      <c r="C97" s="28">
        <v>749.38962218930158</v>
      </c>
      <c r="D97" s="28"/>
      <c r="E97" s="28"/>
      <c r="F97" s="28"/>
    </row>
    <row r="98" spans="1:9" ht="15.75" thickBot="1" x14ac:dyDescent="0.3">
      <c r="A98"/>
    </row>
    <row r="99" spans="1:9" x14ac:dyDescent="0.25">
      <c r="A99" s="29"/>
      <c r="B99" s="29" t="s">
        <v>1689</v>
      </c>
      <c r="C99" s="29" t="s">
        <v>1678</v>
      </c>
      <c r="D99" s="29" t="s">
        <v>1690</v>
      </c>
      <c r="E99" s="29" t="s">
        <v>1691</v>
      </c>
      <c r="F99" s="29" t="s">
        <v>1692</v>
      </c>
      <c r="G99" s="29" t="s">
        <v>1693</v>
      </c>
      <c r="H99" s="29" t="s">
        <v>1694</v>
      </c>
      <c r="I99" s="29" t="s">
        <v>1695</v>
      </c>
    </row>
    <row r="100" spans="1:9" x14ac:dyDescent="0.25">
      <c r="A100" s="27" t="s">
        <v>1683</v>
      </c>
      <c r="B100" s="27">
        <v>16.226546566552287</v>
      </c>
      <c r="C100" s="27">
        <v>8.6380053465120739</v>
      </c>
      <c r="D100" s="27">
        <v>1.8785061962371183</v>
      </c>
      <c r="E100" s="27">
        <v>8.2920349813080843E-2</v>
      </c>
      <c r="F100" s="27">
        <v>-2.4347294384104217</v>
      </c>
      <c r="G100" s="27">
        <v>34.887822571514995</v>
      </c>
      <c r="H100" s="27">
        <v>-2.4347294384104217</v>
      </c>
      <c r="I100" s="27">
        <v>34.887822571514995</v>
      </c>
    </row>
    <row r="101" spans="1:9" ht="15.75" thickBot="1" x14ac:dyDescent="0.3">
      <c r="A101" s="28" t="s">
        <v>12</v>
      </c>
      <c r="B101" s="28">
        <v>3.1449045886004261</v>
      </c>
      <c r="C101" s="28">
        <v>13.608231963283087</v>
      </c>
      <c r="D101" s="28">
        <v>0.23110309973300122</v>
      </c>
      <c r="E101" s="28">
        <v>0.82083219433416321</v>
      </c>
      <c r="F101" s="28">
        <v>-26.253893214751489</v>
      </c>
      <c r="G101" s="28">
        <v>32.543702391952344</v>
      </c>
      <c r="H101" s="28">
        <v>-26.253893214751489</v>
      </c>
      <c r="I101" s="28">
        <v>32.543702391952344</v>
      </c>
    </row>
    <row r="102" spans="1:9" x14ac:dyDescent="0.25">
      <c r="A102"/>
    </row>
    <row r="103" spans="1:9" x14ac:dyDescent="0.25">
      <c r="A103" t="s">
        <v>1673</v>
      </c>
    </row>
    <row r="104" spans="1:9" ht="15.75" thickBot="1" x14ac:dyDescent="0.3">
      <c r="A104"/>
    </row>
    <row r="105" spans="1:9" x14ac:dyDescent="0.25">
      <c r="A105" s="30" t="s">
        <v>1674</v>
      </c>
      <c r="B105" s="30"/>
    </row>
    <row r="106" spans="1:9" x14ac:dyDescent="0.25">
      <c r="A106" s="27" t="s">
        <v>1675</v>
      </c>
      <c r="B106" s="27">
        <v>0.64572997871081916</v>
      </c>
    </row>
    <row r="107" spans="1:9" x14ac:dyDescent="0.25">
      <c r="A107" s="27" t="s">
        <v>1676</v>
      </c>
      <c r="B107" s="27">
        <v>0.41696720540587495</v>
      </c>
    </row>
    <row r="108" spans="1:9" x14ac:dyDescent="0.25">
      <c r="A108" s="27" t="s">
        <v>1677</v>
      </c>
      <c r="B108" s="27">
        <v>0.37211852889863456</v>
      </c>
    </row>
    <row r="109" spans="1:9" x14ac:dyDescent="0.25">
      <c r="A109" s="27" t="s">
        <v>1678</v>
      </c>
      <c r="B109" s="27">
        <v>5.7973384189170014</v>
      </c>
    </row>
    <row r="110" spans="1:9" ht="15.75" thickBot="1" x14ac:dyDescent="0.3">
      <c r="A110" s="28" t="s">
        <v>1679</v>
      </c>
      <c r="B110" s="28">
        <v>15</v>
      </c>
    </row>
    <row r="111" spans="1:9" x14ac:dyDescent="0.25">
      <c r="A111"/>
    </row>
    <row r="112" spans="1:9" ht="15.75" thickBot="1" x14ac:dyDescent="0.3">
      <c r="A112" t="s">
        <v>1680</v>
      </c>
    </row>
    <row r="113" spans="1:9" x14ac:dyDescent="0.25">
      <c r="A113" s="29"/>
      <c r="B113" s="29" t="s">
        <v>1684</v>
      </c>
      <c r="C113" s="29" t="s">
        <v>1685</v>
      </c>
      <c r="D113" s="29" t="s">
        <v>1686</v>
      </c>
      <c r="E113" s="29" t="s">
        <v>1687</v>
      </c>
      <c r="F113" s="29" t="s">
        <v>1688</v>
      </c>
    </row>
    <row r="114" spans="1:9" x14ac:dyDescent="0.25">
      <c r="A114" s="27" t="s">
        <v>1681</v>
      </c>
      <c r="B114" s="27">
        <v>1</v>
      </c>
      <c r="C114" s="27">
        <v>312.47089652443753</v>
      </c>
      <c r="D114" s="27">
        <v>312.47089652443753</v>
      </c>
      <c r="E114" s="27">
        <v>9.2972020108232094</v>
      </c>
      <c r="F114" s="27">
        <v>9.3155352883158675E-3</v>
      </c>
    </row>
    <row r="115" spans="1:9" x14ac:dyDescent="0.25">
      <c r="A115" s="27" t="s">
        <v>1682</v>
      </c>
      <c r="B115" s="27">
        <v>13</v>
      </c>
      <c r="C115" s="27">
        <v>436.91872566486404</v>
      </c>
      <c r="D115" s="27">
        <v>33.609132743451077</v>
      </c>
      <c r="E115" s="27"/>
      <c r="F115" s="27"/>
    </row>
    <row r="116" spans="1:9" ht="15.75" thickBot="1" x14ac:dyDescent="0.3">
      <c r="A116" s="28" t="s">
        <v>11</v>
      </c>
      <c r="B116" s="28">
        <v>14</v>
      </c>
      <c r="C116" s="28">
        <v>749.38962218930158</v>
      </c>
      <c r="D116" s="28"/>
      <c r="E116" s="28"/>
      <c r="F116" s="28"/>
    </row>
    <row r="117" spans="1:9" ht="15.75" thickBot="1" x14ac:dyDescent="0.3">
      <c r="A117"/>
    </row>
    <row r="118" spans="1:9" x14ac:dyDescent="0.25">
      <c r="A118" s="29"/>
      <c r="B118" s="29" t="s">
        <v>1689</v>
      </c>
      <c r="C118" s="29" t="s">
        <v>1678</v>
      </c>
      <c r="D118" s="29" t="s">
        <v>1690</v>
      </c>
      <c r="E118" s="29" t="s">
        <v>1691</v>
      </c>
      <c r="F118" s="29" t="s">
        <v>1692</v>
      </c>
      <c r="G118" s="29" t="s">
        <v>1693</v>
      </c>
      <c r="H118" s="29" t="s">
        <v>1694</v>
      </c>
      <c r="I118" s="29" t="s">
        <v>1695</v>
      </c>
    </row>
    <row r="119" spans="1:9" x14ac:dyDescent="0.25">
      <c r="A119" s="27" t="s">
        <v>1683</v>
      </c>
      <c r="B119" s="27">
        <v>10.920549878292395</v>
      </c>
      <c r="C119" s="27">
        <v>2.8097698396732116</v>
      </c>
      <c r="D119" s="27">
        <v>3.8866350275731132</v>
      </c>
      <c r="E119" s="27">
        <v>1.8729417957181851E-3</v>
      </c>
      <c r="F119" s="27">
        <v>4.8504111847879026</v>
      </c>
      <c r="G119" s="27">
        <v>16.990688571796888</v>
      </c>
      <c r="H119" s="27">
        <v>4.8504111847879026</v>
      </c>
      <c r="I119" s="27">
        <v>16.990688571796888</v>
      </c>
    </row>
    <row r="120" spans="1:9" ht="15.75" thickBot="1" x14ac:dyDescent="0.3">
      <c r="A120" s="28" t="s">
        <v>18</v>
      </c>
      <c r="B120" s="28">
        <v>81.242156446474013</v>
      </c>
      <c r="C120" s="28">
        <v>26.644360976295765</v>
      </c>
      <c r="D120" s="28">
        <v>3.0491313534879421</v>
      </c>
      <c r="E120" s="28">
        <v>9.3155352883158675E-3</v>
      </c>
      <c r="F120" s="28">
        <v>23.680514121804272</v>
      </c>
      <c r="G120" s="28">
        <v>138.80379877114376</v>
      </c>
      <c r="H120" s="28">
        <v>23.680514121804272</v>
      </c>
      <c r="I120" s="28">
        <v>138.80379877114376</v>
      </c>
    </row>
    <row r="121" spans="1:9" x14ac:dyDescent="0.25">
      <c r="A121"/>
    </row>
    <row r="122" spans="1:9" x14ac:dyDescent="0.25">
      <c r="A122" t="s">
        <v>1673</v>
      </c>
    </row>
    <row r="123" spans="1:9" ht="15.75" thickBot="1" x14ac:dyDescent="0.3">
      <c r="A123"/>
    </row>
    <row r="124" spans="1:9" x14ac:dyDescent="0.25">
      <c r="A124" s="30" t="s">
        <v>1674</v>
      </c>
      <c r="B124" s="30"/>
    </row>
    <row r="125" spans="1:9" x14ac:dyDescent="0.25">
      <c r="A125" s="27" t="s">
        <v>1675</v>
      </c>
      <c r="B125" s="27">
        <v>0.71399678620717077</v>
      </c>
    </row>
    <row r="126" spans="1:9" x14ac:dyDescent="0.25">
      <c r="A126" s="27" t="s">
        <v>1676</v>
      </c>
      <c r="B126" s="27">
        <v>0.50979141071416834</v>
      </c>
    </row>
    <row r="127" spans="1:9" x14ac:dyDescent="0.25">
      <c r="A127" s="27" t="s">
        <v>1677</v>
      </c>
      <c r="B127" s="27">
        <v>0.47208305769218128</v>
      </c>
    </row>
    <row r="128" spans="1:9" x14ac:dyDescent="0.25">
      <c r="A128" s="27" t="s">
        <v>1678</v>
      </c>
      <c r="B128" s="27">
        <v>5.3158487962438965</v>
      </c>
    </row>
    <row r="129" spans="1:9" ht="15.75" thickBot="1" x14ac:dyDescent="0.3">
      <c r="A129" s="28" t="s">
        <v>1679</v>
      </c>
      <c r="B129" s="28">
        <v>15</v>
      </c>
    </row>
    <row r="130" spans="1:9" x14ac:dyDescent="0.25">
      <c r="A130"/>
    </row>
    <row r="131" spans="1:9" ht="15.75" thickBot="1" x14ac:dyDescent="0.3">
      <c r="A131" t="s">
        <v>1680</v>
      </c>
    </row>
    <row r="132" spans="1:9" x14ac:dyDescent="0.25">
      <c r="A132" s="29"/>
      <c r="B132" s="29" t="s">
        <v>1684</v>
      </c>
      <c r="C132" s="29" t="s">
        <v>1685</v>
      </c>
      <c r="D132" s="29" t="s">
        <v>1686</v>
      </c>
      <c r="E132" s="29" t="s">
        <v>1687</v>
      </c>
      <c r="F132" s="29" t="s">
        <v>1688</v>
      </c>
    </row>
    <row r="133" spans="1:9" x14ac:dyDescent="0.25">
      <c r="A133" s="27" t="s">
        <v>1681</v>
      </c>
      <c r="B133" s="27">
        <v>1</v>
      </c>
      <c r="C133" s="27">
        <v>382.03239267044171</v>
      </c>
      <c r="D133" s="27">
        <v>382.03239267044171</v>
      </c>
      <c r="E133" s="27">
        <v>13.519323170039232</v>
      </c>
      <c r="F133" s="27">
        <v>2.790506884743648E-3</v>
      </c>
    </row>
    <row r="134" spans="1:9" x14ac:dyDescent="0.25">
      <c r="A134" s="27" t="s">
        <v>1682</v>
      </c>
      <c r="B134" s="27">
        <v>13</v>
      </c>
      <c r="C134" s="27">
        <v>367.35722951885987</v>
      </c>
      <c r="D134" s="27">
        <v>28.258248424527682</v>
      </c>
      <c r="E134" s="27"/>
      <c r="F134" s="27"/>
    </row>
    <row r="135" spans="1:9" ht="15.75" thickBot="1" x14ac:dyDescent="0.3">
      <c r="A135" s="28" t="s">
        <v>11</v>
      </c>
      <c r="B135" s="28">
        <v>14</v>
      </c>
      <c r="C135" s="28">
        <v>749.38962218930158</v>
      </c>
      <c r="D135" s="28"/>
      <c r="E135" s="28"/>
      <c r="F135" s="28"/>
    </row>
    <row r="136" spans="1:9" ht="15.75" thickBot="1" x14ac:dyDescent="0.3">
      <c r="A136"/>
    </row>
    <row r="137" spans="1:9" x14ac:dyDescent="0.25">
      <c r="A137" s="29"/>
      <c r="B137" s="29" t="s">
        <v>1689</v>
      </c>
      <c r="C137" s="29" t="s">
        <v>1678</v>
      </c>
      <c r="D137" s="29" t="s">
        <v>1690</v>
      </c>
      <c r="E137" s="29" t="s">
        <v>1691</v>
      </c>
      <c r="F137" s="29" t="s">
        <v>1692</v>
      </c>
      <c r="G137" s="29" t="s">
        <v>1693</v>
      </c>
      <c r="H137" s="29" t="s">
        <v>1694</v>
      </c>
      <c r="I137" s="29" t="s">
        <v>1695</v>
      </c>
    </row>
    <row r="138" spans="1:9" x14ac:dyDescent="0.25">
      <c r="A138" s="27" t="s">
        <v>1683</v>
      </c>
      <c r="B138" s="27">
        <v>-28.109307972285151</v>
      </c>
      <c r="C138" s="27">
        <v>12.661498373169646</v>
      </c>
      <c r="D138" s="27">
        <v>-2.2200617291749762</v>
      </c>
      <c r="E138" s="27">
        <v>4.4813708289992121E-2</v>
      </c>
      <c r="F138" s="27">
        <v>-55.462812201535499</v>
      </c>
      <c r="G138" s="27">
        <v>-0.75580374303480724</v>
      </c>
      <c r="H138" s="27">
        <v>-55.462812201535499</v>
      </c>
      <c r="I138" s="27">
        <v>-0.75580374303480724</v>
      </c>
    </row>
    <row r="139" spans="1:9" ht="15.75" thickBot="1" x14ac:dyDescent="0.3">
      <c r="A139" s="28" t="s">
        <v>21</v>
      </c>
      <c r="B139" s="28">
        <v>186.07254296169037</v>
      </c>
      <c r="C139" s="28">
        <v>50.606327081499892</v>
      </c>
      <c r="D139" s="28">
        <v>3.6768632242768069</v>
      </c>
      <c r="E139" s="28">
        <v>2.7905068847436454E-3</v>
      </c>
      <c r="F139" s="28">
        <v>76.744220116113809</v>
      </c>
      <c r="G139" s="28">
        <v>295.40086580726694</v>
      </c>
      <c r="H139" s="28">
        <v>76.744220116113809</v>
      </c>
      <c r="I139" s="28">
        <v>295.40086580726694</v>
      </c>
    </row>
    <row r="140" spans="1:9" x14ac:dyDescent="0.25">
      <c r="A140"/>
    </row>
    <row r="141" spans="1:9" x14ac:dyDescent="0.25">
      <c r="A141" t="s">
        <v>1673</v>
      </c>
    </row>
    <row r="142" spans="1:9" ht="15.75" thickBot="1" x14ac:dyDescent="0.3">
      <c r="A142"/>
    </row>
    <row r="143" spans="1:9" x14ac:dyDescent="0.25">
      <c r="A143" s="30" t="s">
        <v>1674</v>
      </c>
      <c r="B143" s="30"/>
    </row>
    <row r="144" spans="1:9" x14ac:dyDescent="0.25">
      <c r="A144" s="27" t="s">
        <v>1675</v>
      </c>
      <c r="B144" s="27">
        <v>0.19653495787046277</v>
      </c>
    </row>
    <row r="145" spans="1:9" x14ac:dyDescent="0.25">
      <c r="A145" s="27" t="s">
        <v>1676</v>
      </c>
      <c r="B145" s="27">
        <v>3.8625989665144578E-2</v>
      </c>
    </row>
    <row r="146" spans="1:9" x14ac:dyDescent="0.25">
      <c r="A146" s="27" t="s">
        <v>1677</v>
      </c>
      <c r="B146" s="27">
        <v>-3.5325857283690455E-2</v>
      </c>
    </row>
    <row r="147" spans="1:9" x14ac:dyDescent="0.25">
      <c r="A147" s="27" t="s">
        <v>1678</v>
      </c>
      <c r="B147" s="27">
        <v>7.4443768473384351</v>
      </c>
    </row>
    <row r="148" spans="1:9" ht="15.75" thickBot="1" x14ac:dyDescent="0.3">
      <c r="A148" s="28" t="s">
        <v>1679</v>
      </c>
      <c r="B148" s="28">
        <v>15</v>
      </c>
    </row>
    <row r="149" spans="1:9" x14ac:dyDescent="0.25">
      <c r="A149"/>
    </row>
    <row r="150" spans="1:9" ht="15.75" thickBot="1" x14ac:dyDescent="0.3">
      <c r="A150" t="s">
        <v>1680</v>
      </c>
    </row>
    <row r="151" spans="1:9" x14ac:dyDescent="0.25">
      <c r="A151" s="29"/>
      <c r="B151" s="29" t="s">
        <v>1684</v>
      </c>
      <c r="C151" s="29" t="s">
        <v>1685</v>
      </c>
      <c r="D151" s="29" t="s">
        <v>1686</v>
      </c>
      <c r="E151" s="29" t="s">
        <v>1687</v>
      </c>
      <c r="F151" s="29" t="s">
        <v>1688</v>
      </c>
    </row>
    <row r="152" spans="1:9" x14ac:dyDescent="0.25">
      <c r="A152" s="27" t="s">
        <v>1681</v>
      </c>
      <c r="B152" s="27">
        <v>1</v>
      </c>
      <c r="C152" s="27">
        <v>28.94591580185056</v>
      </c>
      <c r="D152" s="27">
        <v>28.94591580185056</v>
      </c>
      <c r="E152" s="27">
        <v>0.52231271102490096</v>
      </c>
      <c r="F152" s="27">
        <v>0.4826569795974579</v>
      </c>
    </row>
    <row r="153" spans="1:9" x14ac:dyDescent="0.25">
      <c r="A153" s="27" t="s">
        <v>1682</v>
      </c>
      <c r="B153" s="27">
        <v>13</v>
      </c>
      <c r="C153" s="27">
        <v>720.44370638745102</v>
      </c>
      <c r="D153" s="27">
        <v>55.418746645188541</v>
      </c>
      <c r="E153" s="27"/>
      <c r="F153" s="27"/>
    </row>
    <row r="154" spans="1:9" ht="15.75" thickBot="1" x14ac:dyDescent="0.3">
      <c r="A154" s="28" t="s">
        <v>11</v>
      </c>
      <c r="B154" s="28">
        <v>14</v>
      </c>
      <c r="C154" s="28">
        <v>749.38962218930158</v>
      </c>
      <c r="D154" s="28"/>
      <c r="E154" s="28"/>
      <c r="F154" s="28"/>
    </row>
    <row r="155" spans="1:9" ht="15.75" thickBot="1" x14ac:dyDescent="0.3">
      <c r="A155"/>
    </row>
    <row r="156" spans="1:9" x14ac:dyDescent="0.25">
      <c r="A156" s="29"/>
      <c r="B156" s="29" t="s">
        <v>1689</v>
      </c>
      <c r="C156" s="29" t="s">
        <v>1678</v>
      </c>
      <c r="D156" s="29" t="s">
        <v>1690</v>
      </c>
      <c r="E156" s="29" t="s">
        <v>1691</v>
      </c>
      <c r="F156" s="29" t="s">
        <v>1692</v>
      </c>
      <c r="G156" s="29" t="s">
        <v>1693</v>
      </c>
      <c r="H156" s="29" t="s">
        <v>1694</v>
      </c>
      <c r="I156" s="29" t="s">
        <v>1695</v>
      </c>
    </row>
    <row r="157" spans="1:9" x14ac:dyDescent="0.25">
      <c r="A157" s="27" t="s">
        <v>1683</v>
      </c>
      <c r="B157" s="27">
        <v>23.704876942472211</v>
      </c>
      <c r="C157" s="27">
        <v>7.8947395889864103</v>
      </c>
      <c r="D157" s="27">
        <v>3.0026167013211937</v>
      </c>
      <c r="E157" s="27">
        <v>1.0187503892774867E-2</v>
      </c>
      <c r="F157" s="27">
        <v>6.6493289834900189</v>
      </c>
      <c r="G157" s="27">
        <v>40.7604249014544</v>
      </c>
      <c r="H157" s="27">
        <v>6.6493289834900189</v>
      </c>
      <c r="I157" s="27">
        <v>40.7604249014544</v>
      </c>
    </row>
    <row r="158" spans="1:9" ht="15.75" thickBot="1" x14ac:dyDescent="0.3">
      <c r="A158" s="28" t="s">
        <v>23</v>
      </c>
      <c r="B158" s="28">
        <v>-7.9490134627248477</v>
      </c>
      <c r="C158" s="28">
        <v>10.998866607710784</v>
      </c>
      <c r="D158" s="28">
        <v>-0.72271205263569349</v>
      </c>
      <c r="E158" s="28">
        <v>0.48265697959745946</v>
      </c>
      <c r="F158" s="28">
        <v>-31.710620138638468</v>
      </c>
      <c r="G158" s="28">
        <v>15.812593213188775</v>
      </c>
      <c r="H158" s="28">
        <v>-31.710620138638468</v>
      </c>
      <c r="I158" s="28">
        <v>15.812593213188775</v>
      </c>
    </row>
    <row r="159" spans="1:9" x14ac:dyDescent="0.25">
      <c r="A159"/>
    </row>
    <row r="160" spans="1:9" x14ac:dyDescent="0.25">
      <c r="A160"/>
    </row>
    <row r="161" spans="1:1" x14ac:dyDescent="0.25">
      <c r="A161"/>
    </row>
  </sheetData>
  <sortState xmlns:xlrd2="http://schemas.microsoft.com/office/spreadsheetml/2017/richdata2" ref="A22:F36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F4BD-F1FD-46A0-B41F-587247A435AD}">
  <dimension ref="A1:Y40"/>
  <sheetViews>
    <sheetView topLeftCell="D17" workbookViewId="0">
      <selection activeCell="W40" sqref="W40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8" width="12.140625" bestFit="1" customWidth="1"/>
    <col min="9" max="14" width="12.85546875" bestFit="1" customWidth="1"/>
    <col min="15" max="22" width="12.140625" bestFit="1" customWidth="1"/>
  </cols>
  <sheetData>
    <row r="1" spans="1:25" s="9" customFormat="1" x14ac:dyDescent="0.25">
      <c r="A1" s="9" t="s">
        <v>0</v>
      </c>
      <c r="B1" s="9">
        <v>44104</v>
      </c>
      <c r="C1" s="9">
        <v>44012</v>
      </c>
      <c r="D1" s="9">
        <v>43921</v>
      </c>
      <c r="E1" s="9">
        <v>43830</v>
      </c>
      <c r="F1" s="9">
        <v>43738</v>
      </c>
      <c r="G1" s="9">
        <v>43646</v>
      </c>
      <c r="H1" s="9">
        <v>43555</v>
      </c>
      <c r="I1" s="9">
        <v>43465</v>
      </c>
      <c r="J1" s="9">
        <v>43373</v>
      </c>
      <c r="K1" s="9">
        <v>43281</v>
      </c>
      <c r="L1" s="9">
        <v>43100</v>
      </c>
      <c r="M1" s="9">
        <v>42916</v>
      </c>
      <c r="N1" s="9">
        <v>42735</v>
      </c>
      <c r="O1" s="9">
        <v>42551</v>
      </c>
      <c r="P1" s="9">
        <v>42369</v>
      </c>
      <c r="Q1" s="9">
        <v>42185</v>
      </c>
      <c r="R1" s="9">
        <v>42004</v>
      </c>
      <c r="S1" s="9">
        <v>41820</v>
      </c>
      <c r="T1" s="9">
        <v>41639</v>
      </c>
      <c r="U1" s="9">
        <v>41274</v>
      </c>
      <c r="V1" s="9">
        <v>40908</v>
      </c>
    </row>
    <row r="2" spans="1:25" x14ac:dyDescent="0.25">
      <c r="A2" s="10" t="s">
        <v>1</v>
      </c>
      <c r="B2">
        <v>97.75</v>
      </c>
      <c r="C2">
        <v>93.41</v>
      </c>
      <c r="D2">
        <v>83.22</v>
      </c>
      <c r="E2">
        <v>78.52</v>
      </c>
      <c r="F2">
        <v>79.67</v>
      </c>
      <c r="G2">
        <v>76.459999999999994</v>
      </c>
      <c r="H2">
        <v>74.900000000000006</v>
      </c>
      <c r="I2">
        <v>74.88</v>
      </c>
      <c r="J2">
        <v>81.709999999999994</v>
      </c>
      <c r="K2">
        <v>60.04</v>
      </c>
      <c r="L2">
        <v>52.29</v>
      </c>
      <c r="M2">
        <v>54.72</v>
      </c>
      <c r="N2">
        <v>46.36</v>
      </c>
      <c r="O2">
        <v>54.31</v>
      </c>
      <c r="P2">
        <v>50.28</v>
      </c>
      <c r="Q2">
        <v>46.11</v>
      </c>
      <c r="R2">
        <v>46.12</v>
      </c>
      <c r="S2">
        <v>38.67</v>
      </c>
      <c r="T2">
        <v>32.94</v>
      </c>
      <c r="U2">
        <v>23.24</v>
      </c>
      <c r="V2">
        <v>20.010000000000002</v>
      </c>
    </row>
    <row r="3" spans="1:25" x14ac:dyDescent="0.25">
      <c r="A3" s="10" t="s">
        <v>2</v>
      </c>
      <c r="B3">
        <f>B2*10000</f>
        <v>977500</v>
      </c>
      <c r="C3">
        <f t="shared" ref="C3:V3" si="0">C2*10000</f>
        <v>934100</v>
      </c>
      <c r="D3">
        <f t="shared" si="0"/>
        <v>832200</v>
      </c>
      <c r="E3">
        <f t="shared" si="0"/>
        <v>785200</v>
      </c>
      <c r="F3">
        <f t="shared" si="0"/>
        <v>796700</v>
      </c>
      <c r="G3">
        <f t="shared" si="0"/>
        <v>764599.99999999988</v>
      </c>
      <c r="H3">
        <f t="shared" si="0"/>
        <v>749000</v>
      </c>
      <c r="I3">
        <f t="shared" si="0"/>
        <v>748800</v>
      </c>
      <c r="J3">
        <f t="shared" si="0"/>
        <v>817099.99999999988</v>
      </c>
      <c r="K3">
        <f t="shared" si="0"/>
        <v>600400</v>
      </c>
      <c r="L3">
        <f t="shared" si="0"/>
        <v>522900</v>
      </c>
      <c r="M3">
        <f t="shared" si="0"/>
        <v>547200</v>
      </c>
      <c r="N3">
        <f t="shared" si="0"/>
        <v>463600</v>
      </c>
      <c r="O3">
        <f t="shared" si="0"/>
        <v>543100</v>
      </c>
      <c r="P3">
        <f t="shared" si="0"/>
        <v>502800</v>
      </c>
      <c r="Q3">
        <f t="shared" si="0"/>
        <v>461100</v>
      </c>
      <c r="R3">
        <f t="shared" si="0"/>
        <v>461200</v>
      </c>
      <c r="S3">
        <f t="shared" si="0"/>
        <v>386700</v>
      </c>
      <c r="T3">
        <f t="shared" si="0"/>
        <v>329400</v>
      </c>
      <c r="U3">
        <f t="shared" si="0"/>
        <v>232399.99999999997</v>
      </c>
      <c r="V3">
        <f t="shared" si="0"/>
        <v>200100.00000000003</v>
      </c>
    </row>
    <row r="4" spans="1:25" x14ac:dyDescent="0.25">
      <c r="A4" s="10" t="s">
        <v>3</v>
      </c>
      <c r="B4">
        <v>48.62</v>
      </c>
      <c r="C4">
        <v>49.4</v>
      </c>
      <c r="D4">
        <v>41.15</v>
      </c>
      <c r="E4">
        <v>37.69</v>
      </c>
      <c r="F4">
        <v>43.88</v>
      </c>
      <c r="G4">
        <v>38.71</v>
      </c>
      <c r="H4">
        <v>34.11</v>
      </c>
      <c r="I4">
        <v>33.5</v>
      </c>
      <c r="J4">
        <v>31.41</v>
      </c>
      <c r="K4">
        <v>29.44</v>
      </c>
      <c r="L4">
        <v>29.48</v>
      </c>
      <c r="M4">
        <v>35.659999999999997</v>
      </c>
      <c r="N4">
        <v>26.36</v>
      </c>
      <c r="O4">
        <v>35.57</v>
      </c>
      <c r="P4">
        <v>29.77</v>
      </c>
      <c r="Q4">
        <v>26.9</v>
      </c>
      <c r="R4">
        <v>25.84</v>
      </c>
      <c r="S4">
        <v>29.37</v>
      </c>
      <c r="T4">
        <v>26</v>
      </c>
      <c r="U4">
        <v>20.72</v>
      </c>
      <c r="V4">
        <v>15.04</v>
      </c>
    </row>
    <row r="5" spans="1:25" x14ac:dyDescent="0.25">
      <c r="A5" s="10" t="s">
        <v>2</v>
      </c>
      <c r="B5">
        <f>B4*10000</f>
        <v>486200</v>
      </c>
      <c r="C5">
        <f t="shared" ref="C5:V5" si="1">C4*10000</f>
        <v>494000</v>
      </c>
      <c r="D5">
        <f t="shared" si="1"/>
        <v>411500</v>
      </c>
      <c r="E5">
        <f t="shared" si="1"/>
        <v>376900</v>
      </c>
      <c r="F5">
        <f t="shared" si="1"/>
        <v>438800</v>
      </c>
      <c r="G5">
        <f t="shared" si="1"/>
        <v>387100</v>
      </c>
      <c r="H5">
        <f t="shared" si="1"/>
        <v>341100</v>
      </c>
      <c r="I5">
        <f t="shared" si="1"/>
        <v>335000</v>
      </c>
      <c r="J5">
        <f t="shared" si="1"/>
        <v>314100</v>
      </c>
      <c r="K5">
        <f t="shared" si="1"/>
        <v>294400</v>
      </c>
      <c r="L5">
        <f t="shared" si="1"/>
        <v>294800</v>
      </c>
      <c r="M5">
        <f t="shared" si="1"/>
        <v>356599.99999999994</v>
      </c>
      <c r="N5">
        <f t="shared" si="1"/>
        <v>263600</v>
      </c>
      <c r="O5">
        <f t="shared" si="1"/>
        <v>355700</v>
      </c>
      <c r="P5">
        <f t="shared" si="1"/>
        <v>297700</v>
      </c>
      <c r="Q5">
        <f t="shared" si="1"/>
        <v>269000</v>
      </c>
      <c r="R5">
        <f t="shared" si="1"/>
        <v>258400</v>
      </c>
      <c r="S5">
        <f t="shared" si="1"/>
        <v>293700</v>
      </c>
      <c r="T5">
        <f t="shared" si="1"/>
        <v>260000</v>
      </c>
      <c r="U5">
        <f t="shared" si="1"/>
        <v>207200</v>
      </c>
      <c r="V5">
        <f t="shared" si="1"/>
        <v>150400</v>
      </c>
    </row>
    <row r="6" spans="1:25" s="13" customFormat="1" x14ac:dyDescent="0.25">
      <c r="A6" s="11" t="s">
        <v>4</v>
      </c>
      <c r="B6" s="12">
        <f>B3/B5</f>
        <v>2.0104895104895104</v>
      </c>
      <c r="C6" s="12">
        <f t="shared" ref="C6:V6" si="2">C3/C5</f>
        <v>1.8908906882591092</v>
      </c>
      <c r="D6" s="12">
        <f t="shared" si="2"/>
        <v>2.0223572296476306</v>
      </c>
      <c r="E6" s="12">
        <f t="shared" si="2"/>
        <v>2.0833112231361102</v>
      </c>
      <c r="F6" s="12">
        <f t="shared" si="2"/>
        <v>1.81563354603464</v>
      </c>
      <c r="G6" s="12">
        <f t="shared" si="2"/>
        <v>1.9752002066649441</v>
      </c>
      <c r="H6" s="12">
        <f t="shared" si="2"/>
        <v>2.1958369979478158</v>
      </c>
      <c r="I6" s="12">
        <f t="shared" si="2"/>
        <v>2.2352238805970148</v>
      </c>
      <c r="J6" s="12">
        <f t="shared" si="2"/>
        <v>2.601400827761859</v>
      </c>
      <c r="K6" s="12">
        <f t="shared" si="2"/>
        <v>2.0394021739130435</v>
      </c>
      <c r="L6" s="12">
        <f t="shared" si="2"/>
        <v>1.7737449118046134</v>
      </c>
      <c r="M6" s="12">
        <f t="shared" si="2"/>
        <v>1.5344924284913071</v>
      </c>
      <c r="N6" s="12">
        <f t="shared" si="2"/>
        <v>1.7587253414264037</v>
      </c>
      <c r="O6" s="12">
        <f t="shared" si="2"/>
        <v>1.5268484678099523</v>
      </c>
      <c r="P6" s="12">
        <f t="shared" si="2"/>
        <v>1.6889486059791736</v>
      </c>
      <c r="Q6" s="12">
        <f t="shared" si="2"/>
        <v>1.7141263940520446</v>
      </c>
      <c r="R6" s="12">
        <f t="shared" si="2"/>
        <v>1.7848297213622291</v>
      </c>
      <c r="S6" s="12">
        <f t="shared" si="2"/>
        <v>1.3166496424923391</v>
      </c>
      <c r="T6" s="12">
        <f t="shared" si="2"/>
        <v>1.2669230769230768</v>
      </c>
      <c r="U6" s="12">
        <f t="shared" si="2"/>
        <v>1.1216216216216215</v>
      </c>
      <c r="V6" s="12">
        <f t="shared" si="2"/>
        <v>1.3304521276595747</v>
      </c>
      <c r="W6"/>
      <c r="X6"/>
      <c r="Y6"/>
    </row>
    <row r="7" spans="1:25" x14ac:dyDescent="0.25">
      <c r="A7" s="10" t="s">
        <v>5</v>
      </c>
      <c r="B7">
        <v>21.42</v>
      </c>
      <c r="C7">
        <v>23.7</v>
      </c>
      <c r="D7">
        <v>21.68</v>
      </c>
      <c r="E7">
        <v>21.24</v>
      </c>
      <c r="F7">
        <v>20.36</v>
      </c>
      <c r="G7">
        <v>19.82</v>
      </c>
      <c r="H7">
        <v>21.5</v>
      </c>
      <c r="I7">
        <v>26.84</v>
      </c>
      <c r="J7">
        <v>28.87</v>
      </c>
      <c r="K7">
        <v>11.6</v>
      </c>
      <c r="L7">
        <v>18</v>
      </c>
      <c r="M7">
        <v>15.01</v>
      </c>
      <c r="N7">
        <v>14.28</v>
      </c>
      <c r="O7">
        <v>15.02</v>
      </c>
      <c r="P7">
        <v>20.47</v>
      </c>
      <c r="Q7">
        <v>13.66</v>
      </c>
      <c r="R7">
        <v>20.11</v>
      </c>
      <c r="S7">
        <v>4.3099999999999996</v>
      </c>
      <c r="T7">
        <v>9.06</v>
      </c>
      <c r="U7">
        <v>2.99</v>
      </c>
      <c r="V7">
        <v>4.32</v>
      </c>
    </row>
    <row r="8" spans="1:25" x14ac:dyDescent="0.25">
      <c r="A8" s="10" t="s">
        <v>2</v>
      </c>
      <c r="B8">
        <f>B7*10000</f>
        <v>214200.00000000003</v>
      </c>
      <c r="C8">
        <f t="shared" ref="C8:V8" si="3">C7*10000</f>
        <v>237000</v>
      </c>
      <c r="D8">
        <f t="shared" si="3"/>
        <v>216800</v>
      </c>
      <c r="E8">
        <f t="shared" si="3"/>
        <v>212399.99999999997</v>
      </c>
      <c r="F8">
        <f t="shared" si="3"/>
        <v>203600</v>
      </c>
      <c r="G8">
        <f t="shared" si="3"/>
        <v>198200</v>
      </c>
      <c r="H8">
        <f t="shared" si="3"/>
        <v>215000</v>
      </c>
      <c r="I8">
        <f t="shared" si="3"/>
        <v>268400</v>
      </c>
      <c r="J8">
        <f t="shared" si="3"/>
        <v>288700</v>
      </c>
      <c r="K8">
        <f t="shared" si="3"/>
        <v>116000</v>
      </c>
      <c r="L8">
        <f t="shared" si="3"/>
        <v>180000</v>
      </c>
      <c r="M8">
        <f t="shared" si="3"/>
        <v>150100</v>
      </c>
      <c r="N8">
        <f t="shared" si="3"/>
        <v>142800</v>
      </c>
      <c r="O8">
        <f t="shared" si="3"/>
        <v>150200</v>
      </c>
      <c r="P8">
        <f t="shared" si="3"/>
        <v>204700</v>
      </c>
      <c r="Q8">
        <f t="shared" si="3"/>
        <v>136600</v>
      </c>
      <c r="R8">
        <f t="shared" si="3"/>
        <v>201100</v>
      </c>
      <c r="S8">
        <f t="shared" si="3"/>
        <v>43099.999999999993</v>
      </c>
      <c r="T8">
        <f t="shared" si="3"/>
        <v>90600</v>
      </c>
      <c r="U8">
        <f t="shared" si="3"/>
        <v>29900.000000000004</v>
      </c>
      <c r="V8">
        <f t="shared" si="3"/>
        <v>43200</v>
      </c>
    </row>
    <row r="9" spans="1:25" x14ac:dyDescent="0.25">
      <c r="A9" s="10" t="s">
        <v>6</v>
      </c>
      <c r="B9">
        <v>2.5099999999999998</v>
      </c>
      <c r="C9">
        <v>87.97</v>
      </c>
      <c r="D9">
        <v>66.86</v>
      </c>
      <c r="E9">
        <v>990.26</v>
      </c>
      <c r="F9">
        <v>946.59</v>
      </c>
      <c r="G9">
        <v>1731.89</v>
      </c>
      <c r="H9">
        <v>1719.21</v>
      </c>
      <c r="I9">
        <v>3291.34</v>
      </c>
      <c r="J9">
        <v>1.06</v>
      </c>
      <c r="K9">
        <v>6307.39</v>
      </c>
      <c r="L9">
        <v>459.92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5" x14ac:dyDescent="0.25">
      <c r="A10" s="10" t="s">
        <v>2</v>
      </c>
      <c r="B10">
        <f>B9*10000</f>
        <v>25099.999999999996</v>
      </c>
      <c r="C10">
        <v>87.97</v>
      </c>
      <c r="D10">
        <v>66.86</v>
      </c>
      <c r="E10">
        <v>990.26</v>
      </c>
      <c r="F10">
        <v>946.59</v>
      </c>
      <c r="G10">
        <v>1731.89</v>
      </c>
      <c r="H10">
        <v>1719.21</v>
      </c>
      <c r="I10">
        <v>3291.34</v>
      </c>
      <c r="J10">
        <f t="shared" ref="J10" si="4">J9*10000</f>
        <v>10600</v>
      </c>
      <c r="K10">
        <v>6307.39</v>
      </c>
      <c r="L10">
        <v>459.92</v>
      </c>
      <c r="M10">
        <f t="shared" ref="M10" si="5">M9*10000</f>
        <v>0</v>
      </c>
      <c r="N10">
        <f t="shared" ref="N10" si="6">N9*10000</f>
        <v>0</v>
      </c>
      <c r="O10">
        <f t="shared" ref="O10" si="7">O9*10000</f>
        <v>0</v>
      </c>
      <c r="P10">
        <f t="shared" ref="P10" si="8">P9*10000</f>
        <v>0</v>
      </c>
      <c r="Q10">
        <f t="shared" ref="Q10" si="9">Q9*10000</f>
        <v>0</v>
      </c>
      <c r="R10">
        <f t="shared" ref="R10" si="10">R9*10000</f>
        <v>0</v>
      </c>
      <c r="S10">
        <f t="shared" ref="S10" si="11">S9*10000</f>
        <v>0</v>
      </c>
      <c r="T10">
        <f t="shared" ref="T10" si="12">T9*10000</f>
        <v>0</v>
      </c>
      <c r="U10">
        <f t="shared" ref="U10" si="13">U9*10000</f>
        <v>0</v>
      </c>
      <c r="V10">
        <f t="shared" ref="V10" si="14">V9*10000</f>
        <v>0</v>
      </c>
    </row>
    <row r="11" spans="1:25" x14ac:dyDescent="0.25">
      <c r="A11" s="10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5" x14ac:dyDescent="0.25">
      <c r="A12" s="10" t="s">
        <v>2</v>
      </c>
      <c r="B12">
        <f>B11*10000</f>
        <v>0</v>
      </c>
      <c r="C12">
        <f t="shared" ref="C12" si="15">C11*10000</f>
        <v>0</v>
      </c>
      <c r="D12">
        <f t="shared" ref="D12" si="16">D11*10000</f>
        <v>0</v>
      </c>
      <c r="E12">
        <f t="shared" ref="E12" si="17">E11*10000</f>
        <v>0</v>
      </c>
      <c r="F12">
        <f t="shared" ref="F12" si="18">F11*10000</f>
        <v>0</v>
      </c>
      <c r="G12">
        <f t="shared" ref="G12" si="19">G11*10000</f>
        <v>0</v>
      </c>
      <c r="H12">
        <f t="shared" ref="H12" si="20">H11*10000</f>
        <v>0</v>
      </c>
      <c r="I12">
        <f t="shared" ref="I12" si="21">I11*10000</f>
        <v>0</v>
      </c>
      <c r="J12">
        <f t="shared" ref="J12" si="22">J11*10000</f>
        <v>0</v>
      </c>
      <c r="K12">
        <f t="shared" ref="K12" si="23">K11*10000</f>
        <v>0</v>
      </c>
      <c r="L12">
        <f t="shared" ref="L12" si="24">L11*10000</f>
        <v>0</v>
      </c>
      <c r="M12">
        <f t="shared" ref="M12" si="25">M11*10000</f>
        <v>0</v>
      </c>
      <c r="N12">
        <f t="shared" ref="N12" si="26">N11*10000</f>
        <v>0</v>
      </c>
      <c r="O12">
        <f t="shared" ref="O12" si="27">O11*10000</f>
        <v>0</v>
      </c>
      <c r="P12">
        <f t="shared" ref="P12" si="28">P11*10000</f>
        <v>0</v>
      </c>
      <c r="Q12">
        <f t="shared" ref="Q12" si="29">Q11*10000</f>
        <v>0</v>
      </c>
      <c r="R12">
        <f t="shared" ref="R12" si="30">R11*10000</f>
        <v>0</v>
      </c>
      <c r="S12">
        <f t="shared" ref="S12" si="31">S11*10000</f>
        <v>0</v>
      </c>
      <c r="T12">
        <f t="shared" ref="T12" si="32">T11*10000</f>
        <v>0</v>
      </c>
      <c r="U12">
        <f t="shared" ref="U12" si="33">U11*10000</f>
        <v>0</v>
      </c>
      <c r="V12">
        <f t="shared" ref="V12" si="34">V11*10000</f>
        <v>0</v>
      </c>
    </row>
    <row r="13" spans="1:25" x14ac:dyDescent="0.25">
      <c r="A13" s="10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3751.39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5" x14ac:dyDescent="0.25">
      <c r="A14" s="10" t="s">
        <v>2</v>
      </c>
      <c r="B14">
        <f>B13*10000</f>
        <v>0</v>
      </c>
      <c r="C14">
        <f t="shared" ref="C14" si="35">C13*10000</f>
        <v>0</v>
      </c>
      <c r="D14">
        <f t="shared" ref="D14" si="36">D13*10000</f>
        <v>0</v>
      </c>
      <c r="E14">
        <f t="shared" ref="E14" si="37">E13*10000</f>
        <v>0</v>
      </c>
      <c r="F14">
        <f t="shared" ref="F14" si="38">F13*10000</f>
        <v>0</v>
      </c>
      <c r="G14">
        <f t="shared" ref="G14" si="39">G13*10000</f>
        <v>0</v>
      </c>
      <c r="H14">
        <f t="shared" ref="H14" si="40">H13*10000</f>
        <v>0</v>
      </c>
      <c r="I14">
        <f t="shared" ref="I14" si="41">I13*10000</f>
        <v>0</v>
      </c>
      <c r="J14">
        <f t="shared" ref="J14" si="42">J13*10000</f>
        <v>0</v>
      </c>
      <c r="K14">
        <f t="shared" ref="K14" si="43">K13*10000</f>
        <v>0</v>
      </c>
      <c r="L14">
        <v>3751.39</v>
      </c>
      <c r="M14">
        <f t="shared" ref="M14" si="44">M13*10000</f>
        <v>0</v>
      </c>
      <c r="N14">
        <f t="shared" ref="N14" si="45">N13*10000</f>
        <v>0</v>
      </c>
      <c r="O14">
        <f t="shared" ref="O14" si="46">O13*10000</f>
        <v>0</v>
      </c>
      <c r="P14">
        <f t="shared" ref="P14" si="47">P13*10000</f>
        <v>0</v>
      </c>
      <c r="Q14">
        <f t="shared" ref="Q14" si="48">Q13*10000</f>
        <v>0</v>
      </c>
      <c r="R14">
        <f t="shared" ref="R14" si="49">R13*10000</f>
        <v>0</v>
      </c>
      <c r="S14">
        <f t="shared" ref="S14" si="50">S13*10000</f>
        <v>0</v>
      </c>
      <c r="T14">
        <f t="shared" ref="T14" si="51">T13*10000</f>
        <v>0</v>
      </c>
      <c r="U14">
        <f t="shared" ref="U14" si="52">U13*10000</f>
        <v>0</v>
      </c>
      <c r="V14">
        <f t="shared" ref="V14" si="53">V13*10000</f>
        <v>0</v>
      </c>
    </row>
    <row r="15" spans="1:25" x14ac:dyDescent="0.25">
      <c r="A15" s="10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5" x14ac:dyDescent="0.25">
      <c r="A16" s="10" t="s">
        <v>2</v>
      </c>
      <c r="B16">
        <f>B15*10000</f>
        <v>0</v>
      </c>
      <c r="C16">
        <f t="shared" ref="C16" si="54">C15*10000</f>
        <v>0</v>
      </c>
      <c r="D16">
        <f t="shared" ref="D16" si="55">D15*10000</f>
        <v>0</v>
      </c>
      <c r="E16">
        <f t="shared" ref="E16" si="56">E15*10000</f>
        <v>0</v>
      </c>
      <c r="F16">
        <f t="shared" ref="F16" si="57">F15*10000</f>
        <v>0</v>
      </c>
      <c r="G16">
        <f t="shared" ref="G16" si="58">G15*10000</f>
        <v>0</v>
      </c>
      <c r="H16">
        <f t="shared" ref="H16" si="59">H15*10000</f>
        <v>0</v>
      </c>
      <c r="I16">
        <f t="shared" ref="I16" si="60">I15*10000</f>
        <v>0</v>
      </c>
      <c r="J16">
        <f t="shared" ref="J16" si="61">J15*10000</f>
        <v>0</v>
      </c>
      <c r="K16">
        <f t="shared" ref="K16" si="62">K15*10000</f>
        <v>0</v>
      </c>
      <c r="L16">
        <f t="shared" ref="L16" si="63">L15*10000</f>
        <v>0</v>
      </c>
      <c r="M16">
        <f t="shared" ref="M16" si="64">M15*10000</f>
        <v>0</v>
      </c>
      <c r="N16">
        <f t="shared" ref="N16" si="65">N15*10000</f>
        <v>0</v>
      </c>
      <c r="O16">
        <f t="shared" ref="O16" si="66">O15*10000</f>
        <v>0</v>
      </c>
      <c r="P16">
        <f t="shared" ref="P16" si="67">P15*10000</f>
        <v>0</v>
      </c>
      <c r="Q16">
        <f t="shared" ref="Q16" si="68">Q15*10000</f>
        <v>0</v>
      </c>
      <c r="R16">
        <f t="shared" ref="R16" si="69">R15*10000</f>
        <v>0</v>
      </c>
      <c r="S16">
        <f t="shared" ref="S16" si="70">S15*10000</f>
        <v>0</v>
      </c>
      <c r="T16">
        <f t="shared" ref="T16" si="71">T15*10000</f>
        <v>0</v>
      </c>
      <c r="U16">
        <f t="shared" ref="U16" si="72">U15*10000</f>
        <v>0</v>
      </c>
      <c r="V16">
        <f t="shared" ref="V16" si="73">V15*10000</f>
        <v>0</v>
      </c>
    </row>
    <row r="17" spans="1:25" x14ac:dyDescent="0.25">
      <c r="A17" s="10" t="s">
        <v>10</v>
      </c>
      <c r="B17">
        <v>2.82</v>
      </c>
      <c r="C17">
        <v>2.75</v>
      </c>
      <c r="D17">
        <v>2.4300000000000002</v>
      </c>
      <c r="E17">
        <v>2.57</v>
      </c>
      <c r="F17">
        <v>2.44</v>
      </c>
      <c r="G17">
        <v>2.0499999999999998</v>
      </c>
      <c r="H17">
        <v>2.9</v>
      </c>
      <c r="I17">
        <v>1.3</v>
      </c>
      <c r="J17">
        <v>8796.9</v>
      </c>
      <c r="K17">
        <v>5266.86</v>
      </c>
      <c r="L17">
        <v>4704.01</v>
      </c>
      <c r="M17">
        <v>5412.2</v>
      </c>
      <c r="N17">
        <v>2.4900000000000002</v>
      </c>
      <c r="O17">
        <v>2.38</v>
      </c>
      <c r="P17">
        <v>686.1</v>
      </c>
      <c r="Q17">
        <v>2640</v>
      </c>
      <c r="R17">
        <v>584</v>
      </c>
      <c r="S17">
        <v>9000</v>
      </c>
      <c r="T17">
        <v>0</v>
      </c>
      <c r="U17">
        <v>0</v>
      </c>
      <c r="V17">
        <v>0</v>
      </c>
    </row>
    <row r="18" spans="1:25" x14ac:dyDescent="0.25">
      <c r="A18" s="10" t="s">
        <v>2</v>
      </c>
      <c r="B18">
        <f>B17*10000</f>
        <v>28200</v>
      </c>
      <c r="C18">
        <f t="shared" ref="C18" si="74">C17*10000</f>
        <v>27500</v>
      </c>
      <c r="D18">
        <f t="shared" ref="D18" si="75">D17*10000</f>
        <v>24300</v>
      </c>
      <c r="E18">
        <f t="shared" ref="E18" si="76">E17*10000</f>
        <v>25700</v>
      </c>
      <c r="F18">
        <f t="shared" ref="F18" si="77">F17*10000</f>
        <v>24400</v>
      </c>
      <c r="G18">
        <f t="shared" ref="G18" si="78">G17*10000</f>
        <v>20500</v>
      </c>
      <c r="H18">
        <f t="shared" ref="H18" si="79">H17*10000</f>
        <v>29000</v>
      </c>
      <c r="I18">
        <f t="shared" ref="I18" si="80">I17*10000</f>
        <v>13000</v>
      </c>
      <c r="J18">
        <v>8796.9</v>
      </c>
      <c r="K18">
        <v>5266.86</v>
      </c>
      <c r="L18">
        <v>4704.01</v>
      </c>
      <c r="M18">
        <v>5412.2</v>
      </c>
      <c r="N18">
        <f t="shared" ref="N18" si="81">N17*10000</f>
        <v>24900.000000000004</v>
      </c>
      <c r="O18">
        <f t="shared" ref="O18" si="82">O17*10000</f>
        <v>23800</v>
      </c>
      <c r="P18">
        <v>686.1</v>
      </c>
      <c r="Q18">
        <v>2640</v>
      </c>
      <c r="R18">
        <v>584</v>
      </c>
      <c r="S18">
        <v>9000</v>
      </c>
      <c r="T18">
        <f t="shared" ref="T18" si="83">T17*10000</f>
        <v>0</v>
      </c>
      <c r="U18">
        <f t="shared" ref="U18" si="84">U17*10000</f>
        <v>0</v>
      </c>
      <c r="V18">
        <f t="shared" ref="V18" si="85">V17*10000</f>
        <v>0</v>
      </c>
    </row>
    <row r="19" spans="1:25" x14ac:dyDescent="0.25">
      <c r="A19" s="10" t="s">
        <v>11</v>
      </c>
      <c r="B19">
        <f>B16+B14+B12+B10+B18</f>
        <v>53300</v>
      </c>
      <c r="C19">
        <f t="shared" ref="C19:V19" si="86">C16+C14+C12+C10+C18</f>
        <v>27587.97</v>
      </c>
      <c r="D19">
        <f t="shared" si="86"/>
        <v>24366.86</v>
      </c>
      <c r="E19">
        <f t="shared" si="86"/>
        <v>26690.26</v>
      </c>
      <c r="F19">
        <f t="shared" si="86"/>
        <v>25346.59</v>
      </c>
      <c r="G19">
        <f t="shared" si="86"/>
        <v>22231.89</v>
      </c>
      <c r="H19">
        <f t="shared" si="86"/>
        <v>30719.21</v>
      </c>
      <c r="I19">
        <f t="shared" si="86"/>
        <v>16291.34</v>
      </c>
      <c r="J19">
        <f t="shared" si="86"/>
        <v>19396.900000000001</v>
      </c>
      <c r="K19">
        <f t="shared" si="86"/>
        <v>11574.25</v>
      </c>
      <c r="L19">
        <f t="shared" si="86"/>
        <v>8915.32</v>
      </c>
      <c r="M19">
        <f t="shared" si="86"/>
        <v>5412.2</v>
      </c>
      <c r="N19">
        <f t="shared" si="86"/>
        <v>24900.000000000004</v>
      </c>
      <c r="O19">
        <f t="shared" si="86"/>
        <v>23800</v>
      </c>
      <c r="P19">
        <f t="shared" si="86"/>
        <v>686.1</v>
      </c>
      <c r="Q19">
        <f t="shared" si="86"/>
        <v>2640</v>
      </c>
      <c r="R19">
        <f t="shared" si="86"/>
        <v>584</v>
      </c>
      <c r="S19">
        <f t="shared" si="86"/>
        <v>9000</v>
      </c>
      <c r="T19">
        <f t="shared" si="86"/>
        <v>0</v>
      </c>
      <c r="U19">
        <f t="shared" si="86"/>
        <v>0</v>
      </c>
      <c r="V19">
        <f t="shared" si="86"/>
        <v>0</v>
      </c>
    </row>
    <row r="20" spans="1:25" s="13" customFormat="1" x14ac:dyDescent="0.25">
      <c r="A20" s="11" t="s">
        <v>12</v>
      </c>
      <c r="B20" s="12">
        <f>(B8+B19)/B5</f>
        <v>0.55018510900863837</v>
      </c>
      <c r="C20" s="12">
        <f t="shared" ref="C20:V20" si="87">(C8+C19)/C5</f>
        <v>0.53560317813765179</v>
      </c>
      <c r="D20" s="12">
        <f t="shared" si="87"/>
        <v>0.58606770352369375</v>
      </c>
      <c r="E20" s="12">
        <f t="shared" si="87"/>
        <v>0.63435993632263199</v>
      </c>
      <c r="F20" s="12">
        <f t="shared" si="87"/>
        <v>0.52175613035551505</v>
      </c>
      <c r="G20" s="12">
        <f t="shared" si="87"/>
        <v>0.56944430379746835</v>
      </c>
      <c r="H20" s="12">
        <f t="shared" si="87"/>
        <v>0.72037294048666078</v>
      </c>
      <c r="I20" s="12">
        <f t="shared" si="87"/>
        <v>0.84982489552238816</v>
      </c>
      <c r="J20" s="12">
        <f t="shared" si="87"/>
        <v>0.98088793377905137</v>
      </c>
      <c r="K20" s="12">
        <f t="shared" si="87"/>
        <v>0.43333644701086954</v>
      </c>
      <c r="L20" s="12">
        <f t="shared" si="87"/>
        <v>0.64082537313432841</v>
      </c>
      <c r="M20" s="12">
        <f t="shared" si="87"/>
        <v>0.43609702748177237</v>
      </c>
      <c r="N20" s="12">
        <f t="shared" si="87"/>
        <v>0.63619119878603947</v>
      </c>
      <c r="O20" s="12">
        <f t="shared" si="87"/>
        <v>0.48917627213944337</v>
      </c>
      <c r="P20" s="12">
        <f t="shared" si="87"/>
        <v>0.68990964057776283</v>
      </c>
      <c r="Q20" s="12">
        <f t="shared" si="87"/>
        <v>0.51762081784386615</v>
      </c>
      <c r="R20" s="12">
        <f t="shared" si="87"/>
        <v>0.78051083591331272</v>
      </c>
      <c r="S20" s="12">
        <f t="shared" si="87"/>
        <v>0.17739189649302006</v>
      </c>
      <c r="T20" s="12">
        <f t="shared" si="87"/>
        <v>0.34846153846153849</v>
      </c>
      <c r="U20" s="12">
        <f t="shared" si="87"/>
        <v>0.14430501930501932</v>
      </c>
      <c r="V20" s="12">
        <f t="shared" si="87"/>
        <v>0.28723404255319152</v>
      </c>
      <c r="W20"/>
      <c r="X20"/>
      <c r="Y20"/>
    </row>
    <row r="21" spans="1:25" x14ac:dyDescent="0.25">
      <c r="A21" s="10" t="s">
        <v>13</v>
      </c>
      <c r="B21">
        <v>4.0599999999999996</v>
      </c>
      <c r="C21">
        <v>2.63</v>
      </c>
      <c r="D21">
        <v>-939.69</v>
      </c>
      <c r="E21">
        <v>7.84</v>
      </c>
      <c r="F21">
        <v>6.38</v>
      </c>
      <c r="G21">
        <v>4.25</v>
      </c>
      <c r="H21">
        <v>2.46</v>
      </c>
      <c r="I21">
        <v>14.88</v>
      </c>
      <c r="J21">
        <v>12.4</v>
      </c>
      <c r="K21">
        <v>8.14</v>
      </c>
      <c r="L21">
        <v>12.35</v>
      </c>
      <c r="M21">
        <v>5.56</v>
      </c>
      <c r="N21">
        <v>6.79</v>
      </c>
      <c r="O21">
        <v>3.44</v>
      </c>
      <c r="P21">
        <v>5.58</v>
      </c>
      <c r="Q21">
        <v>3</v>
      </c>
      <c r="R21">
        <v>4.6399999999999997</v>
      </c>
      <c r="S21">
        <v>2.09</v>
      </c>
      <c r="T21">
        <v>4.1500000000000004</v>
      </c>
      <c r="U21">
        <v>3.65</v>
      </c>
      <c r="V21">
        <v>3.44</v>
      </c>
    </row>
    <row r="22" spans="1:25" x14ac:dyDescent="0.25">
      <c r="A22" s="10" t="s">
        <v>2</v>
      </c>
      <c r="B22">
        <f>B21*10000</f>
        <v>40599.999999999993</v>
      </c>
      <c r="C22">
        <f t="shared" ref="C22" si="88">C21*10000</f>
        <v>26300</v>
      </c>
      <c r="D22">
        <v>-939.69</v>
      </c>
      <c r="E22">
        <f t="shared" ref="E22" si="89">E21*10000</f>
        <v>78400</v>
      </c>
      <c r="F22">
        <f t="shared" ref="F22" si="90">F21*10000</f>
        <v>63800</v>
      </c>
      <c r="G22">
        <f t="shared" ref="G22" si="91">G21*10000</f>
        <v>42500</v>
      </c>
      <c r="H22">
        <f t="shared" ref="H22" si="92">H21*10000</f>
        <v>24600</v>
      </c>
      <c r="I22">
        <f t="shared" ref="I22" si="93">I21*10000</f>
        <v>148800</v>
      </c>
      <c r="J22">
        <f t="shared" ref="J22" si="94">J21*10000</f>
        <v>124000</v>
      </c>
      <c r="K22">
        <f t="shared" ref="K22" si="95">K21*10000</f>
        <v>81400</v>
      </c>
      <c r="L22">
        <f t="shared" ref="L22" si="96">L21*10000</f>
        <v>123500</v>
      </c>
      <c r="M22">
        <f t="shared" ref="M22" si="97">M21*10000</f>
        <v>55599.999999999993</v>
      </c>
      <c r="N22">
        <f t="shared" ref="N22:V22" si="98">N21*10000</f>
        <v>67900</v>
      </c>
      <c r="O22">
        <f t="shared" si="98"/>
        <v>34400</v>
      </c>
      <c r="P22">
        <f t="shared" si="98"/>
        <v>55800</v>
      </c>
      <c r="Q22">
        <f t="shared" si="98"/>
        <v>30000</v>
      </c>
      <c r="R22">
        <f t="shared" si="98"/>
        <v>46400</v>
      </c>
      <c r="S22">
        <f t="shared" si="98"/>
        <v>20900</v>
      </c>
      <c r="T22">
        <f t="shared" si="98"/>
        <v>41500</v>
      </c>
      <c r="U22">
        <f t="shared" si="98"/>
        <v>36500</v>
      </c>
      <c r="V22">
        <f t="shared" si="98"/>
        <v>34400</v>
      </c>
    </row>
    <row r="23" spans="1:25" x14ac:dyDescent="0.25">
      <c r="A23" s="10" t="s">
        <v>14</v>
      </c>
      <c r="B23">
        <v>19.11</v>
      </c>
      <c r="C23">
        <v>14.11</v>
      </c>
      <c r="D23">
        <v>11.18</v>
      </c>
      <c r="E23">
        <v>10.65</v>
      </c>
      <c r="F23">
        <v>5.09</v>
      </c>
      <c r="G23">
        <v>8.93</v>
      </c>
      <c r="H23">
        <v>11.03</v>
      </c>
      <c r="I23">
        <v>11.6</v>
      </c>
      <c r="J23">
        <v>13.54</v>
      </c>
      <c r="K23">
        <v>13.86</v>
      </c>
      <c r="L23">
        <v>7.34</v>
      </c>
      <c r="M23">
        <v>7.46</v>
      </c>
      <c r="N23">
        <v>11.07</v>
      </c>
      <c r="O23">
        <v>6.33</v>
      </c>
      <c r="P23">
        <v>8.74</v>
      </c>
      <c r="Q23">
        <v>10.64</v>
      </c>
      <c r="R23">
        <v>10.95</v>
      </c>
      <c r="S23">
        <v>10.69</v>
      </c>
      <c r="T23">
        <v>8.98</v>
      </c>
      <c r="U23">
        <v>1.85</v>
      </c>
      <c r="V23">
        <v>4.49</v>
      </c>
    </row>
    <row r="24" spans="1:25" x14ac:dyDescent="0.25">
      <c r="A24" s="10" t="s">
        <v>2</v>
      </c>
      <c r="B24">
        <f>B23*10000</f>
        <v>191100</v>
      </c>
      <c r="C24">
        <f t="shared" ref="C24:V24" si="99">C23*10000</f>
        <v>141100</v>
      </c>
      <c r="D24">
        <f t="shared" si="99"/>
        <v>111800</v>
      </c>
      <c r="E24">
        <f t="shared" si="99"/>
        <v>106500</v>
      </c>
      <c r="F24">
        <f t="shared" si="99"/>
        <v>50900</v>
      </c>
      <c r="G24">
        <f t="shared" si="99"/>
        <v>89300</v>
      </c>
      <c r="H24">
        <f t="shared" si="99"/>
        <v>110300</v>
      </c>
      <c r="I24">
        <f t="shared" si="99"/>
        <v>116000</v>
      </c>
      <c r="J24">
        <f t="shared" si="99"/>
        <v>135400</v>
      </c>
      <c r="K24">
        <f t="shared" si="99"/>
        <v>138600</v>
      </c>
      <c r="L24">
        <f t="shared" si="99"/>
        <v>73400</v>
      </c>
      <c r="M24">
        <f t="shared" si="99"/>
        <v>74600</v>
      </c>
      <c r="N24">
        <f t="shared" si="99"/>
        <v>110700</v>
      </c>
      <c r="O24">
        <f t="shared" si="99"/>
        <v>63300</v>
      </c>
      <c r="P24">
        <f t="shared" si="99"/>
        <v>87400</v>
      </c>
      <c r="Q24">
        <f t="shared" si="99"/>
        <v>106400</v>
      </c>
      <c r="R24">
        <f t="shared" si="99"/>
        <v>109500</v>
      </c>
      <c r="S24">
        <f t="shared" si="99"/>
        <v>106900</v>
      </c>
      <c r="T24">
        <f t="shared" si="99"/>
        <v>89800</v>
      </c>
      <c r="U24">
        <f t="shared" si="99"/>
        <v>18500</v>
      </c>
      <c r="V24">
        <f t="shared" si="99"/>
        <v>44900</v>
      </c>
    </row>
    <row r="25" spans="1:25" x14ac:dyDescent="0.25">
      <c r="A25" s="10" t="s">
        <v>15</v>
      </c>
      <c r="B25">
        <f>AVERAGE(B24:C24)</f>
        <v>166100</v>
      </c>
      <c r="C25">
        <f t="shared" ref="C25:U25" si="100">AVERAGE(C24:D24)</f>
        <v>126450</v>
      </c>
      <c r="D25">
        <f t="shared" si="100"/>
        <v>109150</v>
      </c>
      <c r="E25">
        <f t="shared" si="100"/>
        <v>78700</v>
      </c>
      <c r="F25">
        <f t="shared" si="100"/>
        <v>70100</v>
      </c>
      <c r="G25">
        <f t="shared" si="100"/>
        <v>99800</v>
      </c>
      <c r="H25">
        <f t="shared" si="100"/>
        <v>113150</v>
      </c>
      <c r="I25">
        <f t="shared" si="100"/>
        <v>125700</v>
      </c>
      <c r="J25">
        <f t="shared" si="100"/>
        <v>137000</v>
      </c>
      <c r="K25">
        <f t="shared" si="100"/>
        <v>106000</v>
      </c>
      <c r="L25">
        <f t="shared" si="100"/>
        <v>74000</v>
      </c>
      <c r="M25">
        <f t="shared" si="100"/>
        <v>92650</v>
      </c>
      <c r="N25">
        <f t="shared" si="100"/>
        <v>87000</v>
      </c>
      <c r="O25">
        <f t="shared" si="100"/>
        <v>75350</v>
      </c>
      <c r="P25">
        <f t="shared" si="100"/>
        <v>96900</v>
      </c>
      <c r="Q25">
        <f t="shared" si="100"/>
        <v>107950</v>
      </c>
      <c r="R25">
        <f t="shared" si="100"/>
        <v>108200</v>
      </c>
      <c r="S25">
        <f t="shared" si="100"/>
        <v>98350</v>
      </c>
      <c r="T25">
        <f t="shared" si="100"/>
        <v>54150</v>
      </c>
      <c r="U25">
        <f t="shared" si="100"/>
        <v>31700</v>
      </c>
      <c r="V25">
        <f>AVERAGE(V24:V24)</f>
        <v>44900</v>
      </c>
    </row>
    <row r="26" spans="1:25" x14ac:dyDescent="0.25">
      <c r="A26" s="10" t="s">
        <v>16</v>
      </c>
      <c r="B26">
        <v>92.25</v>
      </c>
      <c r="C26">
        <v>90.93</v>
      </c>
      <c r="D26">
        <v>90.49</v>
      </c>
      <c r="E26">
        <v>89.42</v>
      </c>
      <c r="F26">
        <v>88.05</v>
      </c>
      <c r="G26">
        <v>85.78</v>
      </c>
      <c r="H26">
        <v>85.82</v>
      </c>
      <c r="I26">
        <v>83.76</v>
      </c>
      <c r="J26">
        <v>85.07</v>
      </c>
      <c r="K26">
        <v>61.93</v>
      </c>
      <c r="L26">
        <v>54.86</v>
      </c>
      <c r="M26">
        <v>48.27</v>
      </c>
      <c r="N26">
        <v>44.36</v>
      </c>
      <c r="O26">
        <v>40.01</v>
      </c>
      <c r="P26">
        <v>37.32</v>
      </c>
      <c r="Q26">
        <v>31.46</v>
      </c>
      <c r="R26">
        <v>29.11</v>
      </c>
      <c r="S26">
        <v>17.54</v>
      </c>
      <c r="T26">
        <v>15.1</v>
      </c>
      <c r="U26">
        <v>17.510000000000002</v>
      </c>
      <c r="V26">
        <v>15.44</v>
      </c>
    </row>
    <row r="27" spans="1:25" x14ac:dyDescent="0.25">
      <c r="A27" s="10" t="s">
        <v>2</v>
      </c>
      <c r="B27">
        <f>B26*10000</f>
        <v>922500</v>
      </c>
      <c r="C27">
        <f t="shared" ref="C27:V27" si="101">C26*10000</f>
        <v>909300.00000000012</v>
      </c>
      <c r="D27">
        <f t="shared" si="101"/>
        <v>904900</v>
      </c>
      <c r="E27">
        <f t="shared" si="101"/>
        <v>894200</v>
      </c>
      <c r="F27">
        <f t="shared" si="101"/>
        <v>880500</v>
      </c>
      <c r="G27">
        <f t="shared" si="101"/>
        <v>857800</v>
      </c>
      <c r="H27">
        <f t="shared" si="101"/>
        <v>858199.99999999988</v>
      </c>
      <c r="I27">
        <f t="shared" si="101"/>
        <v>837600</v>
      </c>
      <c r="J27">
        <f t="shared" si="101"/>
        <v>850699.99999999988</v>
      </c>
      <c r="K27">
        <f t="shared" si="101"/>
        <v>619300</v>
      </c>
      <c r="L27">
        <f t="shared" si="101"/>
        <v>548600</v>
      </c>
      <c r="M27">
        <f t="shared" si="101"/>
        <v>482700.00000000006</v>
      </c>
      <c r="N27">
        <f t="shared" si="101"/>
        <v>443600</v>
      </c>
      <c r="O27">
        <f t="shared" si="101"/>
        <v>400100</v>
      </c>
      <c r="P27">
        <f t="shared" si="101"/>
        <v>373200</v>
      </c>
      <c r="Q27">
        <f t="shared" si="101"/>
        <v>314600</v>
      </c>
      <c r="R27">
        <f t="shared" si="101"/>
        <v>291100</v>
      </c>
      <c r="S27">
        <f t="shared" si="101"/>
        <v>175400</v>
      </c>
      <c r="T27">
        <f t="shared" si="101"/>
        <v>151000</v>
      </c>
      <c r="U27">
        <f t="shared" si="101"/>
        <v>175100.00000000003</v>
      </c>
      <c r="V27">
        <f t="shared" si="101"/>
        <v>154400</v>
      </c>
    </row>
    <row r="28" spans="1:25" x14ac:dyDescent="0.25">
      <c r="A28" s="10" t="s">
        <v>17</v>
      </c>
      <c r="B28">
        <f>AVERAGE(B27:C27)</f>
        <v>915900</v>
      </c>
      <c r="C28">
        <f t="shared" ref="C28:U28" si="102">AVERAGE(C27:D27)</f>
        <v>907100</v>
      </c>
      <c r="D28">
        <f t="shared" si="102"/>
        <v>899550</v>
      </c>
      <c r="E28">
        <f t="shared" si="102"/>
        <v>887350</v>
      </c>
      <c r="F28">
        <f t="shared" si="102"/>
        <v>869150</v>
      </c>
      <c r="G28">
        <f t="shared" si="102"/>
        <v>858000</v>
      </c>
      <c r="H28">
        <f t="shared" si="102"/>
        <v>847900</v>
      </c>
      <c r="I28">
        <f t="shared" si="102"/>
        <v>844150</v>
      </c>
      <c r="J28">
        <f t="shared" si="102"/>
        <v>735000</v>
      </c>
      <c r="K28">
        <f t="shared" si="102"/>
        <v>583950</v>
      </c>
      <c r="L28">
        <f t="shared" si="102"/>
        <v>515650</v>
      </c>
      <c r="M28">
        <f t="shared" si="102"/>
        <v>463150</v>
      </c>
      <c r="N28">
        <f t="shared" si="102"/>
        <v>421850</v>
      </c>
      <c r="O28">
        <f t="shared" si="102"/>
        <v>386650</v>
      </c>
      <c r="P28">
        <f t="shared" si="102"/>
        <v>343900</v>
      </c>
      <c r="Q28">
        <f t="shared" si="102"/>
        <v>302850</v>
      </c>
      <c r="R28">
        <f t="shared" si="102"/>
        <v>233250</v>
      </c>
      <c r="S28">
        <f t="shared" si="102"/>
        <v>163200</v>
      </c>
      <c r="T28">
        <f t="shared" si="102"/>
        <v>163050</v>
      </c>
      <c r="U28">
        <f t="shared" si="102"/>
        <v>164750</v>
      </c>
      <c r="V28">
        <f>AVERAGE(V27:V27)</f>
        <v>154400</v>
      </c>
    </row>
    <row r="29" spans="1:25" x14ac:dyDescent="0.25">
      <c r="A29" s="11" t="s">
        <v>18</v>
      </c>
      <c r="B29" s="14">
        <f>B22/(B25+B28)</f>
        <v>3.7523105360443613E-2</v>
      </c>
      <c r="C29" s="14">
        <f t="shared" ref="C29:V29" si="103">C22/(C25+C28)</f>
        <v>2.5446277393449762E-2</v>
      </c>
      <c r="D29" s="14">
        <f t="shared" si="103"/>
        <v>-9.3158520868444534E-4</v>
      </c>
      <c r="E29" s="14">
        <f t="shared" si="103"/>
        <v>8.1155219709124787E-2</v>
      </c>
      <c r="F29" s="14">
        <f t="shared" si="103"/>
        <v>6.7926537130689385E-2</v>
      </c>
      <c r="G29" s="14">
        <f t="shared" si="103"/>
        <v>4.4372520359156398E-2</v>
      </c>
      <c r="H29" s="14">
        <f t="shared" si="103"/>
        <v>2.5597003277665054E-2</v>
      </c>
      <c r="I29" s="14">
        <f t="shared" si="103"/>
        <v>0.15342578749291128</v>
      </c>
      <c r="J29" s="14">
        <f t="shared" si="103"/>
        <v>0.14220183486238533</v>
      </c>
      <c r="K29" s="14">
        <f t="shared" si="103"/>
        <v>0.11797956373650265</v>
      </c>
      <c r="L29" s="14">
        <f t="shared" si="103"/>
        <v>0.20944628169252946</v>
      </c>
      <c r="M29" s="14">
        <f t="shared" si="103"/>
        <v>0.10003598416696652</v>
      </c>
      <c r="N29" s="14">
        <f t="shared" si="103"/>
        <v>0.13343814483639579</v>
      </c>
      <c r="O29" s="14">
        <f t="shared" si="103"/>
        <v>7.4458874458874461E-2</v>
      </c>
      <c r="P29" s="14">
        <f t="shared" si="103"/>
        <v>0.12658802177858439</v>
      </c>
      <c r="Q29" s="14">
        <f t="shared" si="103"/>
        <v>7.3028237585199607E-2</v>
      </c>
      <c r="R29" s="14">
        <f t="shared" si="103"/>
        <v>0.13589105286279105</v>
      </c>
      <c r="S29" s="14">
        <f t="shared" si="103"/>
        <v>7.9908239342381948E-2</v>
      </c>
      <c r="T29" s="14">
        <f t="shared" si="103"/>
        <v>0.1910681399631676</v>
      </c>
      <c r="U29" s="14">
        <f t="shared" si="103"/>
        <v>0.18579791295495038</v>
      </c>
      <c r="V29" s="14">
        <f t="shared" si="103"/>
        <v>0.17260411440040141</v>
      </c>
    </row>
    <row r="30" spans="1:25" x14ac:dyDescent="0.25">
      <c r="A30" s="10" t="s">
        <v>19</v>
      </c>
      <c r="B30">
        <v>54.42</v>
      </c>
      <c r="C30">
        <v>34.07</v>
      </c>
      <c r="D30">
        <v>12.24</v>
      </c>
      <c r="E30">
        <v>77.69</v>
      </c>
      <c r="F30">
        <v>52.16</v>
      </c>
      <c r="G30">
        <v>33.19</v>
      </c>
      <c r="H30">
        <v>15.99</v>
      </c>
      <c r="I30">
        <v>113.6</v>
      </c>
      <c r="J30">
        <v>85.24</v>
      </c>
      <c r="K30">
        <v>56.32</v>
      </c>
      <c r="L30">
        <v>103.66</v>
      </c>
      <c r="M30">
        <v>46.4</v>
      </c>
      <c r="N30">
        <v>81.02</v>
      </c>
      <c r="O30">
        <v>36.78</v>
      </c>
      <c r="P30">
        <v>67.31</v>
      </c>
      <c r="Q30">
        <v>30.5</v>
      </c>
      <c r="R30">
        <v>56.77</v>
      </c>
      <c r="S30">
        <v>26.35</v>
      </c>
      <c r="T30">
        <v>48.26</v>
      </c>
      <c r="U30">
        <v>47.78</v>
      </c>
      <c r="V30">
        <v>41.75</v>
      </c>
    </row>
    <row r="31" spans="1:25" x14ac:dyDescent="0.25">
      <c r="A31" s="10" t="s">
        <v>2</v>
      </c>
      <c r="B31">
        <f>B30*10000</f>
        <v>544200</v>
      </c>
      <c r="C31">
        <f t="shared" ref="C31" si="104">C30*10000</f>
        <v>340700</v>
      </c>
      <c r="D31">
        <f t="shared" ref="D31" si="105">D30*10000</f>
        <v>122400</v>
      </c>
      <c r="E31">
        <f t="shared" ref="E31" si="106">E30*10000</f>
        <v>776900</v>
      </c>
      <c r="F31">
        <f t="shared" ref="F31" si="107">F30*10000</f>
        <v>521599.99999999994</v>
      </c>
      <c r="G31">
        <f t="shared" ref="G31" si="108">G30*10000</f>
        <v>331900</v>
      </c>
      <c r="H31">
        <f t="shared" ref="H31" si="109">H30*10000</f>
        <v>159900</v>
      </c>
      <c r="I31">
        <f t="shared" ref="I31" si="110">I30*10000</f>
        <v>1136000</v>
      </c>
      <c r="J31">
        <f t="shared" ref="J31" si="111">J30*10000</f>
        <v>852400</v>
      </c>
      <c r="K31">
        <f t="shared" ref="K31" si="112">K30*10000</f>
        <v>563200</v>
      </c>
      <c r="L31">
        <f t="shared" ref="L31" si="113">L30*10000</f>
        <v>1036600</v>
      </c>
      <c r="M31">
        <f t="shared" ref="M31" si="114">M30*10000</f>
        <v>464000</v>
      </c>
      <c r="N31">
        <f t="shared" ref="N31" si="115">N30*10000</f>
        <v>810200</v>
      </c>
      <c r="O31">
        <f t="shared" ref="O31:V31" si="116">O30*10000</f>
        <v>367800</v>
      </c>
      <c r="P31">
        <f t="shared" si="116"/>
        <v>673100</v>
      </c>
      <c r="Q31">
        <f t="shared" si="116"/>
        <v>305000</v>
      </c>
      <c r="R31">
        <f t="shared" si="116"/>
        <v>567700</v>
      </c>
      <c r="S31">
        <f t="shared" si="116"/>
        <v>263500</v>
      </c>
      <c r="T31">
        <f t="shared" si="116"/>
        <v>482600</v>
      </c>
      <c r="U31">
        <f t="shared" si="116"/>
        <v>477800</v>
      </c>
      <c r="V31">
        <f t="shared" si="116"/>
        <v>417500</v>
      </c>
    </row>
    <row r="32" spans="1:25" x14ac:dyDescent="0.25">
      <c r="A32" s="10" t="s">
        <v>20</v>
      </c>
      <c r="B32">
        <v>13.56</v>
      </c>
      <c r="C32">
        <v>8.5</v>
      </c>
      <c r="D32">
        <v>2.95</v>
      </c>
      <c r="E32">
        <v>18.34</v>
      </c>
      <c r="F32">
        <v>12.58</v>
      </c>
      <c r="G32">
        <v>7.81</v>
      </c>
      <c r="H32">
        <v>4.37</v>
      </c>
      <c r="I32">
        <v>32.28</v>
      </c>
      <c r="J32">
        <v>24.2</v>
      </c>
      <c r="K32">
        <v>15.89</v>
      </c>
      <c r="L32">
        <v>27.89</v>
      </c>
      <c r="M32">
        <v>12.35</v>
      </c>
      <c r="N32">
        <v>16.75</v>
      </c>
      <c r="O32">
        <v>8.07</v>
      </c>
      <c r="P32">
        <v>13.04</v>
      </c>
      <c r="Q32">
        <v>5.88</v>
      </c>
      <c r="R32">
        <v>10.88</v>
      </c>
      <c r="S32">
        <v>5.25</v>
      </c>
      <c r="T32">
        <v>10.18</v>
      </c>
      <c r="U32">
        <v>8.82</v>
      </c>
      <c r="V32">
        <v>7.41</v>
      </c>
    </row>
    <row r="33" spans="1:22" x14ac:dyDescent="0.25">
      <c r="A33" s="10" t="s">
        <v>2</v>
      </c>
      <c r="B33">
        <f>B32*10000</f>
        <v>135600</v>
      </c>
      <c r="C33">
        <f t="shared" ref="C33:V33" si="117">C32*10000</f>
        <v>85000</v>
      </c>
      <c r="D33">
        <f t="shared" si="117"/>
        <v>29500</v>
      </c>
      <c r="E33">
        <f t="shared" si="117"/>
        <v>183400</v>
      </c>
      <c r="F33">
        <f t="shared" si="117"/>
        <v>125800</v>
      </c>
      <c r="G33">
        <f t="shared" si="117"/>
        <v>78100</v>
      </c>
      <c r="H33">
        <f t="shared" si="117"/>
        <v>43700</v>
      </c>
      <c r="I33">
        <f t="shared" si="117"/>
        <v>322800</v>
      </c>
      <c r="J33">
        <f t="shared" si="117"/>
        <v>242000</v>
      </c>
      <c r="K33">
        <f t="shared" si="117"/>
        <v>158900</v>
      </c>
      <c r="L33">
        <f t="shared" si="117"/>
        <v>278900</v>
      </c>
      <c r="M33">
        <f t="shared" si="117"/>
        <v>123500</v>
      </c>
      <c r="N33">
        <f t="shared" si="117"/>
        <v>167500</v>
      </c>
      <c r="O33">
        <f t="shared" si="117"/>
        <v>80700</v>
      </c>
      <c r="P33">
        <f t="shared" si="117"/>
        <v>130399.99999999999</v>
      </c>
      <c r="Q33">
        <f t="shared" si="117"/>
        <v>58800</v>
      </c>
      <c r="R33">
        <f t="shared" si="117"/>
        <v>108800.00000000001</v>
      </c>
      <c r="S33">
        <f t="shared" si="117"/>
        <v>52500</v>
      </c>
      <c r="T33">
        <f t="shared" si="117"/>
        <v>101800</v>
      </c>
      <c r="U33">
        <f t="shared" si="117"/>
        <v>88200</v>
      </c>
      <c r="V33">
        <f t="shared" si="117"/>
        <v>74100</v>
      </c>
    </row>
    <row r="34" spans="1:22" x14ac:dyDescent="0.25">
      <c r="A34" s="11" t="s">
        <v>21</v>
      </c>
      <c r="B34" s="12">
        <f>B33/B31</f>
        <v>0.24917309812568908</v>
      </c>
      <c r="C34" s="12">
        <f t="shared" ref="C34:V34" si="118">C33/C31</f>
        <v>0.24948635162899913</v>
      </c>
      <c r="D34" s="12">
        <f t="shared" si="118"/>
        <v>0.24101307189542484</v>
      </c>
      <c r="E34" s="12">
        <f t="shared" si="118"/>
        <v>0.23606641781439053</v>
      </c>
      <c r="F34" s="12">
        <f t="shared" si="118"/>
        <v>0.24118098159509205</v>
      </c>
      <c r="G34" s="12">
        <f t="shared" si="118"/>
        <v>0.23531184091593854</v>
      </c>
      <c r="H34" s="12">
        <f t="shared" si="118"/>
        <v>0.27329580988117574</v>
      </c>
      <c r="I34" s="12">
        <f t="shared" si="118"/>
        <v>0.2841549295774648</v>
      </c>
      <c r="J34" s="12">
        <f t="shared" si="118"/>
        <v>0.28390427029563586</v>
      </c>
      <c r="K34" s="12">
        <f t="shared" si="118"/>
        <v>0.28213778409090912</v>
      </c>
      <c r="L34" s="12">
        <f t="shared" si="118"/>
        <v>0.26905267219756895</v>
      </c>
      <c r="M34" s="12">
        <f t="shared" si="118"/>
        <v>0.26616379310344829</v>
      </c>
      <c r="N34" s="12">
        <f t="shared" si="118"/>
        <v>0.20673907677116762</v>
      </c>
      <c r="O34" s="12">
        <f t="shared" si="118"/>
        <v>0.21941272430668843</v>
      </c>
      <c r="P34" s="12">
        <f t="shared" si="118"/>
        <v>0.19373050066854849</v>
      </c>
      <c r="Q34" s="12">
        <f t="shared" si="118"/>
        <v>0.19278688524590165</v>
      </c>
      <c r="R34" s="12">
        <f t="shared" si="118"/>
        <v>0.1916505196406553</v>
      </c>
      <c r="S34" s="12">
        <f t="shared" si="118"/>
        <v>0.19924098671726756</v>
      </c>
      <c r="T34" s="12">
        <f t="shared" si="118"/>
        <v>0.21094073767094904</v>
      </c>
      <c r="U34" s="12">
        <f t="shared" si="118"/>
        <v>0.1845960652992884</v>
      </c>
      <c r="V34" s="12">
        <f t="shared" si="118"/>
        <v>0.17748502994011975</v>
      </c>
    </row>
    <row r="35" spans="1:22" x14ac:dyDescent="0.25">
      <c r="A35" s="10" t="s">
        <v>22</v>
      </c>
      <c r="B35">
        <v>67.72</v>
      </c>
      <c r="C35">
        <v>63.51</v>
      </c>
      <c r="D35">
        <v>52.34</v>
      </c>
      <c r="E35">
        <v>48.34</v>
      </c>
      <c r="F35">
        <v>48.97</v>
      </c>
      <c r="G35">
        <v>47.65</v>
      </c>
      <c r="H35">
        <v>45.15</v>
      </c>
      <c r="I35">
        <v>45.1</v>
      </c>
      <c r="J35">
        <v>44.95</v>
      </c>
      <c r="K35">
        <v>43.3</v>
      </c>
      <c r="L35">
        <v>36.82</v>
      </c>
      <c r="M35">
        <v>43.12</v>
      </c>
      <c r="N35">
        <v>37.43</v>
      </c>
      <c r="O35">
        <v>41.9</v>
      </c>
      <c r="P35">
        <v>38.51</v>
      </c>
      <c r="Q35">
        <v>37.54</v>
      </c>
      <c r="R35">
        <v>36.799999999999997</v>
      </c>
      <c r="S35">
        <v>40.07</v>
      </c>
      <c r="T35">
        <v>34.979999999999997</v>
      </c>
      <c r="U35">
        <v>22.57</v>
      </c>
      <c r="V35">
        <v>19.53</v>
      </c>
    </row>
    <row r="36" spans="1:22" x14ac:dyDescent="0.25">
      <c r="A36" s="10" t="s">
        <v>2</v>
      </c>
      <c r="B36">
        <f>B35*10000</f>
        <v>677200</v>
      </c>
      <c r="C36">
        <f t="shared" ref="C36" si="119">C35*10000</f>
        <v>635100</v>
      </c>
      <c r="D36">
        <f t="shared" ref="D36" si="120">D35*10000</f>
        <v>523400.00000000006</v>
      </c>
      <c r="E36">
        <f t="shared" ref="E36" si="121">E35*10000</f>
        <v>483400.00000000006</v>
      </c>
      <c r="F36">
        <f t="shared" ref="F36" si="122">F35*10000</f>
        <v>489700</v>
      </c>
      <c r="G36">
        <f t="shared" ref="G36" si="123">G35*10000</f>
        <v>476500</v>
      </c>
      <c r="H36">
        <f t="shared" ref="H36" si="124">H35*10000</f>
        <v>451500</v>
      </c>
      <c r="I36">
        <f t="shared" ref="I36" si="125">I35*10000</f>
        <v>451000</v>
      </c>
      <c r="J36">
        <f t="shared" ref="J36" si="126">J35*10000</f>
        <v>449500</v>
      </c>
      <c r="K36">
        <f t="shared" ref="K36" si="127">K35*10000</f>
        <v>433000</v>
      </c>
      <c r="L36">
        <f t="shared" ref="L36" si="128">L35*10000</f>
        <v>368200</v>
      </c>
      <c r="M36">
        <f t="shared" ref="M36" si="129">M35*10000</f>
        <v>431200</v>
      </c>
      <c r="N36">
        <f t="shared" ref="N36" si="130">N35*10000</f>
        <v>374300</v>
      </c>
      <c r="O36">
        <f t="shared" ref="O36" si="131">O35*10000</f>
        <v>419000</v>
      </c>
      <c r="P36">
        <f t="shared" ref="P36" si="132">P35*10000</f>
        <v>385100</v>
      </c>
      <c r="Q36">
        <f t="shared" ref="Q36" si="133">Q35*10000</f>
        <v>375400</v>
      </c>
      <c r="R36">
        <f t="shared" ref="R36" si="134">R35*10000</f>
        <v>368000</v>
      </c>
      <c r="S36">
        <f t="shared" ref="S36" si="135">S35*10000</f>
        <v>400700</v>
      </c>
      <c r="T36">
        <f t="shared" ref="T36" si="136">T35*10000</f>
        <v>349799.99999999994</v>
      </c>
      <c r="U36">
        <f t="shared" ref="U36" si="137">U35*10000</f>
        <v>225700</v>
      </c>
      <c r="V36">
        <f t="shared" ref="V36" si="138">V35*10000</f>
        <v>195300</v>
      </c>
    </row>
    <row r="37" spans="1:22" x14ac:dyDescent="0.25">
      <c r="A37" s="10" t="s">
        <v>16</v>
      </c>
      <c r="B37">
        <v>92.25</v>
      </c>
      <c r="C37">
        <v>90.93</v>
      </c>
      <c r="D37">
        <v>90.49</v>
      </c>
      <c r="E37">
        <v>89.42</v>
      </c>
      <c r="F37">
        <v>88.05</v>
      </c>
      <c r="G37">
        <v>85.78</v>
      </c>
      <c r="H37">
        <v>85.82</v>
      </c>
      <c r="I37">
        <v>83.76</v>
      </c>
      <c r="J37">
        <v>85.07</v>
      </c>
      <c r="K37">
        <v>61.93</v>
      </c>
      <c r="L37">
        <v>54.86</v>
      </c>
      <c r="M37">
        <v>48.27</v>
      </c>
      <c r="N37">
        <v>44.36</v>
      </c>
      <c r="O37">
        <v>40.01</v>
      </c>
      <c r="P37">
        <v>37.32</v>
      </c>
      <c r="Q37">
        <v>31.46</v>
      </c>
      <c r="R37">
        <v>29.11</v>
      </c>
      <c r="S37">
        <v>17.54</v>
      </c>
      <c r="T37">
        <v>15.1</v>
      </c>
      <c r="U37">
        <v>17.510000000000002</v>
      </c>
      <c r="V37">
        <v>15.44</v>
      </c>
    </row>
    <row r="38" spans="1:22" x14ac:dyDescent="0.25">
      <c r="A38" s="10" t="s">
        <v>2</v>
      </c>
      <c r="B38">
        <f>B37*10000</f>
        <v>922500</v>
      </c>
      <c r="C38">
        <f t="shared" ref="C38:V38" si="139">C37*10000</f>
        <v>909300.00000000012</v>
      </c>
      <c r="D38">
        <f t="shared" si="139"/>
        <v>904900</v>
      </c>
      <c r="E38">
        <f t="shared" si="139"/>
        <v>894200</v>
      </c>
      <c r="F38">
        <f t="shared" si="139"/>
        <v>880500</v>
      </c>
      <c r="G38">
        <f t="shared" si="139"/>
        <v>857800</v>
      </c>
      <c r="H38">
        <f t="shared" si="139"/>
        <v>858199.99999999988</v>
      </c>
      <c r="I38">
        <f t="shared" si="139"/>
        <v>837600</v>
      </c>
      <c r="J38">
        <f t="shared" si="139"/>
        <v>850699.99999999988</v>
      </c>
      <c r="K38">
        <f t="shared" si="139"/>
        <v>619300</v>
      </c>
      <c r="L38">
        <f t="shared" si="139"/>
        <v>548600</v>
      </c>
      <c r="M38">
        <f t="shared" si="139"/>
        <v>482700.00000000006</v>
      </c>
      <c r="N38">
        <f t="shared" si="139"/>
        <v>443600</v>
      </c>
      <c r="O38">
        <f t="shared" si="139"/>
        <v>400100</v>
      </c>
      <c r="P38">
        <f t="shared" si="139"/>
        <v>373200</v>
      </c>
      <c r="Q38">
        <f t="shared" si="139"/>
        <v>314600</v>
      </c>
      <c r="R38">
        <f t="shared" si="139"/>
        <v>291100</v>
      </c>
      <c r="S38">
        <f t="shared" si="139"/>
        <v>175400</v>
      </c>
      <c r="T38">
        <f t="shared" si="139"/>
        <v>151000</v>
      </c>
      <c r="U38">
        <f t="shared" si="139"/>
        <v>175100.00000000003</v>
      </c>
      <c r="V38">
        <f t="shared" si="139"/>
        <v>154400</v>
      </c>
    </row>
    <row r="39" spans="1:22" x14ac:dyDescent="0.25">
      <c r="A39" s="15" t="s">
        <v>23</v>
      </c>
      <c r="B39" s="16">
        <f>B36/B38</f>
        <v>0.73409214092140918</v>
      </c>
      <c r="C39" s="16">
        <f t="shared" ref="C39:V39" si="140">C36/C38</f>
        <v>0.69844935664797092</v>
      </c>
      <c r="D39" s="16">
        <f t="shared" si="140"/>
        <v>0.57840645375179589</v>
      </c>
      <c r="E39" s="16">
        <f t="shared" si="140"/>
        <v>0.54059494520241558</v>
      </c>
      <c r="F39" s="16">
        <f t="shared" si="140"/>
        <v>0.55616127200454291</v>
      </c>
      <c r="G39" s="16">
        <f t="shared" si="140"/>
        <v>0.55549079039403126</v>
      </c>
      <c r="H39" s="16">
        <f t="shared" si="140"/>
        <v>0.52610114192495927</v>
      </c>
      <c r="I39" s="16">
        <f t="shared" si="140"/>
        <v>0.53844317096466099</v>
      </c>
      <c r="J39" s="16">
        <f t="shared" si="140"/>
        <v>0.52838838603503002</v>
      </c>
      <c r="K39" s="16">
        <f t="shared" si="140"/>
        <v>0.69917648958501533</v>
      </c>
      <c r="L39" s="16">
        <f t="shared" si="140"/>
        <v>0.67116296026248634</v>
      </c>
      <c r="M39" s="16">
        <f t="shared" si="140"/>
        <v>0.89330847317174222</v>
      </c>
      <c r="N39" s="16">
        <f t="shared" si="140"/>
        <v>0.84377817853922454</v>
      </c>
      <c r="O39" s="16">
        <f t="shared" si="140"/>
        <v>1.0472381904523869</v>
      </c>
      <c r="P39" s="16">
        <f t="shared" si="140"/>
        <v>1.0318863879957128</v>
      </c>
      <c r="Q39" s="16">
        <f t="shared" si="140"/>
        <v>1.1932612841703751</v>
      </c>
      <c r="R39" s="16">
        <f t="shared" si="140"/>
        <v>1.2641703881827551</v>
      </c>
      <c r="S39" s="16">
        <f t="shared" si="140"/>
        <v>2.2844925883694414</v>
      </c>
      <c r="T39" s="16">
        <f t="shared" si="140"/>
        <v>2.3165562913907283</v>
      </c>
      <c r="U39" s="16">
        <f t="shared" si="140"/>
        <v>1.2889777270131351</v>
      </c>
      <c r="V39" s="16">
        <f t="shared" si="140"/>
        <v>1.2648963730569949</v>
      </c>
    </row>
    <row r="40" spans="1:22" x14ac:dyDescent="0.25">
      <c r="A40" s="11" t="s">
        <v>24</v>
      </c>
      <c r="B40" s="12">
        <v>11.128360655737698</v>
      </c>
      <c r="C40" s="12">
        <v>14.002153846153846</v>
      </c>
      <c r="D40" s="12">
        <v>14.468333333333341</v>
      </c>
      <c r="E40" s="12">
        <v>15.56870966129032</v>
      </c>
      <c r="F40" s="12">
        <v>13.178709677419358</v>
      </c>
      <c r="G40" s="12">
        <v>13.742153830769233</v>
      </c>
      <c r="H40" s="12">
        <v>18.045423779661011</v>
      </c>
      <c r="I40" s="12">
        <v>23.968166716666669</v>
      </c>
      <c r="J40" s="12">
        <v>21.221290354838715</v>
      </c>
      <c r="K40" s="12">
        <v>28.296825349206362</v>
      </c>
      <c r="L40" s="12">
        <v>34.854545289256187</v>
      </c>
      <c r="M40" s="12">
        <v>26.487222230158725</v>
      </c>
      <c r="N40" s="12">
        <v>16.139669363636358</v>
      </c>
      <c r="O40" s="12">
        <v>12.923095222222221</v>
      </c>
      <c r="P40" s="12">
        <v>8.5395041322314054</v>
      </c>
      <c r="Q40" s="12">
        <v>8.7111904761904793</v>
      </c>
      <c r="R40" s="12">
        <v>8.4944628099173549</v>
      </c>
      <c r="S40" s="12">
        <v>6.588571428571429</v>
      </c>
      <c r="T40" s="12" t="s">
        <v>25</v>
      </c>
      <c r="U40" s="12" t="s">
        <v>25</v>
      </c>
      <c r="V40" s="12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4473-0CB4-4CDE-A3E3-AB2AAD044CC1}">
  <dimension ref="A1:X1496"/>
  <sheetViews>
    <sheetView topLeftCell="A26" workbookViewId="0">
      <selection activeCell="X42" sqref="G42:X42"/>
    </sheetView>
  </sheetViews>
  <sheetFormatPr defaultRowHeight="15" x14ac:dyDescent="0.25"/>
  <cols>
    <col min="7" max="7" width="16.140625" bestFit="1" customWidth="1"/>
    <col min="8" max="14" width="12.140625" bestFit="1" customWidth="1"/>
    <col min="15" max="15" width="7.42578125" bestFit="1" customWidth="1"/>
    <col min="16" max="17" width="12.140625" bestFit="1" customWidth="1"/>
  </cols>
  <sheetData>
    <row r="1" spans="1:5" x14ac:dyDescent="0.25">
      <c r="A1" s="20" t="s">
        <v>26</v>
      </c>
      <c r="B1" s="20" t="s">
        <v>27</v>
      </c>
      <c r="C1" t="s">
        <v>28</v>
      </c>
      <c r="D1" t="s">
        <v>29</v>
      </c>
      <c r="E1" t="s">
        <v>30</v>
      </c>
    </row>
    <row r="2" spans="1:5" x14ac:dyDescent="0.25">
      <c r="A2" s="21">
        <v>41983</v>
      </c>
      <c r="B2" s="20">
        <v>6.71</v>
      </c>
      <c r="C2">
        <f>YEAR(A2)</f>
        <v>2014</v>
      </c>
      <c r="D2">
        <f>ROUNDUP(MONTH(A2)/3,0)</f>
        <v>4</v>
      </c>
      <c r="E2">
        <f>ROUND((D2/2),0)</f>
        <v>2</v>
      </c>
    </row>
    <row r="3" spans="1:5" x14ac:dyDescent="0.25">
      <c r="A3" s="21">
        <v>41984</v>
      </c>
      <c r="B3" s="20">
        <v>6.28</v>
      </c>
      <c r="C3">
        <f t="shared" ref="C3:C66" si="0">YEAR(A3)</f>
        <v>2014</v>
      </c>
      <c r="D3">
        <f t="shared" ref="D3:D66" si="1">ROUNDUP(MONTH(A3)/3,0)</f>
        <v>4</v>
      </c>
      <c r="E3">
        <f t="shared" ref="E3:E66" si="2">ROUND((D3/2),0)</f>
        <v>2</v>
      </c>
    </row>
    <row r="4" spans="1:5" x14ac:dyDescent="0.25">
      <c r="A4" s="21">
        <v>41985</v>
      </c>
      <c r="B4" s="20">
        <v>6.6</v>
      </c>
      <c r="C4">
        <f t="shared" si="0"/>
        <v>2014</v>
      </c>
      <c r="D4">
        <f t="shared" si="1"/>
        <v>4</v>
      </c>
      <c r="E4">
        <f t="shared" si="2"/>
        <v>2</v>
      </c>
    </row>
    <row r="5" spans="1:5" x14ac:dyDescent="0.25">
      <c r="A5" s="21">
        <v>41988</v>
      </c>
      <c r="B5" s="20">
        <v>6.78</v>
      </c>
      <c r="C5">
        <f t="shared" si="0"/>
        <v>2014</v>
      </c>
      <c r="D5">
        <f t="shared" si="1"/>
        <v>4</v>
      </c>
      <c r="E5">
        <f t="shared" si="2"/>
        <v>2</v>
      </c>
    </row>
    <row r="6" spans="1:5" x14ac:dyDescent="0.25">
      <c r="A6" s="21">
        <v>41989</v>
      </c>
      <c r="B6" s="20">
        <v>6.7</v>
      </c>
      <c r="C6">
        <f t="shared" si="0"/>
        <v>2014</v>
      </c>
      <c r="D6">
        <f t="shared" si="1"/>
        <v>4</v>
      </c>
      <c r="E6">
        <f t="shared" si="2"/>
        <v>2</v>
      </c>
    </row>
    <row r="7" spans="1:5" x14ac:dyDescent="0.25">
      <c r="A7" s="21">
        <v>41990</v>
      </c>
      <c r="B7" s="20">
        <v>6.62</v>
      </c>
      <c r="C7">
        <f t="shared" si="0"/>
        <v>2014</v>
      </c>
      <c r="D7">
        <f t="shared" si="1"/>
        <v>4</v>
      </c>
      <c r="E7">
        <f t="shared" si="2"/>
        <v>2</v>
      </c>
    </row>
    <row r="8" spans="1:5" x14ac:dyDescent="0.25">
      <c r="A8" s="21">
        <v>41991</v>
      </c>
      <c r="B8" s="20">
        <v>6.6</v>
      </c>
      <c r="C8">
        <f t="shared" si="0"/>
        <v>2014</v>
      </c>
      <c r="D8">
        <f t="shared" si="1"/>
        <v>4</v>
      </c>
      <c r="E8">
        <f t="shared" si="2"/>
        <v>2</v>
      </c>
    </row>
    <row r="9" spans="1:5" x14ac:dyDescent="0.25">
      <c r="A9" s="21">
        <v>41992</v>
      </c>
      <c r="B9" s="20">
        <v>6.56</v>
      </c>
      <c r="C9">
        <f t="shared" si="0"/>
        <v>2014</v>
      </c>
      <c r="D9">
        <f t="shared" si="1"/>
        <v>4</v>
      </c>
      <c r="E9">
        <f t="shared" si="2"/>
        <v>2</v>
      </c>
    </row>
    <row r="10" spans="1:5" x14ac:dyDescent="0.25">
      <c r="A10" s="21">
        <v>41995</v>
      </c>
      <c r="B10" s="20">
        <v>6.56</v>
      </c>
      <c r="C10">
        <f t="shared" si="0"/>
        <v>2014</v>
      </c>
      <c r="D10">
        <f t="shared" si="1"/>
        <v>4</v>
      </c>
      <c r="E10">
        <f t="shared" si="2"/>
        <v>2</v>
      </c>
    </row>
    <row r="11" spans="1:5" x14ac:dyDescent="0.25">
      <c r="A11" s="21">
        <v>41996</v>
      </c>
      <c r="B11" s="20">
        <v>6.56</v>
      </c>
      <c r="C11">
        <f t="shared" si="0"/>
        <v>2014</v>
      </c>
      <c r="D11">
        <f t="shared" si="1"/>
        <v>4</v>
      </c>
      <c r="E11">
        <f t="shared" si="2"/>
        <v>2</v>
      </c>
    </row>
    <row r="12" spans="1:5" x14ac:dyDescent="0.25">
      <c r="A12" s="21">
        <v>41997</v>
      </c>
      <c r="B12" s="20">
        <v>6.54</v>
      </c>
      <c r="C12">
        <f t="shared" si="0"/>
        <v>2014</v>
      </c>
      <c r="D12">
        <f t="shared" si="1"/>
        <v>4</v>
      </c>
      <c r="E12">
        <f t="shared" si="2"/>
        <v>2</v>
      </c>
    </row>
    <row r="13" spans="1:5" x14ac:dyDescent="0.25">
      <c r="A13" s="21">
        <v>42002</v>
      </c>
      <c r="B13" s="20">
        <v>6.53</v>
      </c>
      <c r="C13">
        <f t="shared" si="0"/>
        <v>2014</v>
      </c>
      <c r="D13">
        <f t="shared" si="1"/>
        <v>4</v>
      </c>
      <c r="E13">
        <f t="shared" si="2"/>
        <v>2</v>
      </c>
    </row>
    <row r="14" spans="1:5" x14ac:dyDescent="0.25">
      <c r="A14" s="21">
        <v>42003</v>
      </c>
      <c r="B14" s="20">
        <v>6.5</v>
      </c>
      <c r="C14">
        <f t="shared" si="0"/>
        <v>2014</v>
      </c>
      <c r="D14">
        <f t="shared" si="1"/>
        <v>4</v>
      </c>
      <c r="E14">
        <f t="shared" si="2"/>
        <v>2</v>
      </c>
    </row>
    <row r="15" spans="1:5" x14ac:dyDescent="0.25">
      <c r="A15" s="21">
        <v>42004</v>
      </c>
      <c r="B15" s="20">
        <v>6.7</v>
      </c>
      <c r="C15">
        <f t="shared" si="0"/>
        <v>2014</v>
      </c>
      <c r="D15">
        <f t="shared" si="1"/>
        <v>4</v>
      </c>
      <c r="E15">
        <f t="shared" si="2"/>
        <v>2</v>
      </c>
    </row>
    <row r="16" spans="1:5" x14ac:dyDescent="0.25">
      <c r="A16" s="21">
        <v>42006</v>
      </c>
      <c r="B16" s="20">
        <v>6.7</v>
      </c>
      <c r="C16">
        <f t="shared" si="0"/>
        <v>2015</v>
      </c>
      <c r="D16">
        <f t="shared" si="1"/>
        <v>1</v>
      </c>
      <c r="E16">
        <f t="shared" si="2"/>
        <v>1</v>
      </c>
    </row>
    <row r="17" spans="1:16" x14ac:dyDescent="0.25">
      <c r="A17" s="21">
        <v>42009</v>
      </c>
      <c r="B17" s="20">
        <v>6.7</v>
      </c>
      <c r="C17">
        <f t="shared" si="0"/>
        <v>2015</v>
      </c>
      <c r="D17">
        <f t="shared" si="1"/>
        <v>1</v>
      </c>
      <c r="E17">
        <f t="shared" si="2"/>
        <v>1</v>
      </c>
    </row>
    <row r="18" spans="1:16" x14ac:dyDescent="0.25">
      <c r="A18" s="21">
        <v>42010</v>
      </c>
      <c r="B18" s="20">
        <v>6.68</v>
      </c>
      <c r="C18">
        <f t="shared" si="0"/>
        <v>2015</v>
      </c>
      <c r="D18">
        <f t="shared" si="1"/>
        <v>1</v>
      </c>
      <c r="E18">
        <f t="shared" si="2"/>
        <v>1</v>
      </c>
    </row>
    <row r="19" spans="1:16" x14ac:dyDescent="0.25">
      <c r="A19" s="21">
        <v>42011</v>
      </c>
      <c r="B19" s="20">
        <v>6.59</v>
      </c>
      <c r="C19">
        <f t="shared" si="0"/>
        <v>2015</v>
      </c>
      <c r="D19">
        <f t="shared" si="1"/>
        <v>1</v>
      </c>
      <c r="E19">
        <f t="shared" si="2"/>
        <v>1</v>
      </c>
    </row>
    <row r="20" spans="1:16" x14ac:dyDescent="0.25">
      <c r="A20" s="21">
        <v>42012</v>
      </c>
      <c r="B20" s="20">
        <v>6.58</v>
      </c>
      <c r="C20">
        <f t="shared" si="0"/>
        <v>2015</v>
      </c>
      <c r="D20">
        <f t="shared" si="1"/>
        <v>1</v>
      </c>
      <c r="E20">
        <f t="shared" si="2"/>
        <v>1</v>
      </c>
    </row>
    <row r="21" spans="1:16" x14ac:dyDescent="0.25">
      <c r="A21" s="21">
        <v>42013</v>
      </c>
      <c r="B21" s="20">
        <v>6.58</v>
      </c>
      <c r="C21">
        <f t="shared" si="0"/>
        <v>2015</v>
      </c>
      <c r="D21">
        <f t="shared" si="1"/>
        <v>1</v>
      </c>
      <c r="E21">
        <f t="shared" si="2"/>
        <v>1</v>
      </c>
    </row>
    <row r="22" spans="1:16" x14ac:dyDescent="0.25">
      <c r="A22" s="21">
        <v>42016</v>
      </c>
      <c r="B22" s="20">
        <v>6.44</v>
      </c>
      <c r="C22">
        <f t="shared" si="0"/>
        <v>2015</v>
      </c>
      <c r="D22">
        <f t="shared" si="1"/>
        <v>1</v>
      </c>
      <c r="E22">
        <f t="shared" si="2"/>
        <v>1</v>
      </c>
    </row>
    <row r="23" spans="1:16" x14ac:dyDescent="0.25">
      <c r="A23" s="21">
        <v>42017</v>
      </c>
      <c r="B23" s="20">
        <v>6.57</v>
      </c>
      <c r="C23">
        <f t="shared" si="0"/>
        <v>2015</v>
      </c>
      <c r="D23">
        <f t="shared" si="1"/>
        <v>1</v>
      </c>
      <c r="E23">
        <f t="shared" si="2"/>
        <v>1</v>
      </c>
    </row>
    <row r="24" spans="1:16" x14ac:dyDescent="0.25">
      <c r="A24" s="21">
        <v>42018</v>
      </c>
      <c r="B24" s="20">
        <v>6.57</v>
      </c>
      <c r="C24">
        <f t="shared" si="0"/>
        <v>2015</v>
      </c>
      <c r="D24">
        <f t="shared" si="1"/>
        <v>1</v>
      </c>
      <c r="E24">
        <f t="shared" si="2"/>
        <v>1</v>
      </c>
    </row>
    <row r="25" spans="1:16" x14ac:dyDescent="0.25">
      <c r="A25" s="21">
        <v>42019</v>
      </c>
      <c r="B25" s="20">
        <v>6.51</v>
      </c>
      <c r="C25">
        <f t="shared" si="0"/>
        <v>2015</v>
      </c>
      <c r="D25">
        <f t="shared" si="1"/>
        <v>1</v>
      </c>
      <c r="E25">
        <f t="shared" si="2"/>
        <v>1</v>
      </c>
      <c r="G25" s="22" t="s">
        <v>31</v>
      </c>
      <c r="H25" s="22" t="s">
        <v>28</v>
      </c>
    </row>
    <row r="26" spans="1:16" x14ac:dyDescent="0.25">
      <c r="A26" s="21">
        <v>42020</v>
      </c>
      <c r="B26" s="20">
        <v>6.5</v>
      </c>
      <c r="C26">
        <f t="shared" si="0"/>
        <v>2015</v>
      </c>
      <c r="D26">
        <f t="shared" si="1"/>
        <v>1</v>
      </c>
      <c r="E26">
        <f t="shared" si="2"/>
        <v>1</v>
      </c>
      <c r="G26" s="22" t="s">
        <v>30</v>
      </c>
      <c r="H26">
        <v>2014</v>
      </c>
      <c r="I26">
        <v>2015</v>
      </c>
      <c r="J26">
        <v>2016</v>
      </c>
      <c r="K26">
        <v>2017</v>
      </c>
      <c r="L26">
        <v>2018</v>
      </c>
      <c r="M26">
        <v>2019</v>
      </c>
      <c r="N26">
        <v>2020</v>
      </c>
      <c r="O26" t="s">
        <v>32</v>
      </c>
      <c r="P26" t="s">
        <v>33</v>
      </c>
    </row>
    <row r="27" spans="1:16" x14ac:dyDescent="0.25">
      <c r="A27" s="21">
        <v>42023</v>
      </c>
      <c r="B27" s="20">
        <v>6.5</v>
      </c>
      <c r="C27">
        <f t="shared" si="0"/>
        <v>2015</v>
      </c>
      <c r="D27">
        <f t="shared" si="1"/>
        <v>1</v>
      </c>
      <c r="E27">
        <f t="shared" si="2"/>
        <v>1</v>
      </c>
      <c r="G27">
        <v>1</v>
      </c>
      <c r="H27" s="23"/>
      <c r="I27" s="23">
        <v>8.4944628099173549</v>
      </c>
      <c r="J27" s="23">
        <v>8.5395041322314054</v>
      </c>
      <c r="K27" s="23">
        <v>16.139669363636358</v>
      </c>
      <c r="L27" s="23">
        <v>34.854545289256187</v>
      </c>
      <c r="M27" s="23">
        <v>21.031680722689085</v>
      </c>
      <c r="N27" s="23">
        <v>15.027540975409835</v>
      </c>
      <c r="O27" s="23"/>
      <c r="P27" s="23">
        <v>17.334537900689632</v>
      </c>
    </row>
    <row r="28" spans="1:16" x14ac:dyDescent="0.25">
      <c r="A28" s="21">
        <v>42024</v>
      </c>
      <c r="B28" s="20">
        <v>6.5</v>
      </c>
      <c r="C28">
        <f t="shared" si="0"/>
        <v>2015</v>
      </c>
      <c r="D28">
        <f t="shared" si="1"/>
        <v>1</v>
      </c>
      <c r="E28">
        <f t="shared" si="2"/>
        <v>1</v>
      </c>
      <c r="G28">
        <v>2</v>
      </c>
      <c r="H28" s="23">
        <v>6.588571428571429</v>
      </c>
      <c r="I28" s="23">
        <v>8.7111904761904793</v>
      </c>
      <c r="J28" s="23">
        <v>12.923095222222221</v>
      </c>
      <c r="K28" s="23">
        <v>26.487222230158725</v>
      </c>
      <c r="L28" s="23">
        <v>24.787359992000006</v>
      </c>
      <c r="M28" s="23">
        <v>13.467086606299212</v>
      </c>
      <c r="N28" s="23">
        <v>12.610873015873011</v>
      </c>
      <c r="O28" s="23"/>
      <c r="P28" s="23">
        <v>16.302935061038944</v>
      </c>
    </row>
    <row r="29" spans="1:16" x14ac:dyDescent="0.25">
      <c r="A29" s="21">
        <v>42025</v>
      </c>
      <c r="B29" s="20">
        <v>6.54</v>
      </c>
      <c r="C29">
        <f t="shared" si="0"/>
        <v>2015</v>
      </c>
      <c r="D29">
        <f t="shared" si="1"/>
        <v>1</v>
      </c>
      <c r="E29">
        <f t="shared" si="2"/>
        <v>1</v>
      </c>
      <c r="G29" t="s">
        <v>32</v>
      </c>
      <c r="H29" s="23"/>
      <c r="I29" s="23"/>
      <c r="J29" s="23"/>
      <c r="K29" s="23"/>
      <c r="L29" s="23"/>
      <c r="M29" s="23"/>
      <c r="N29" s="23"/>
      <c r="O29" s="23"/>
      <c r="P29" s="23"/>
    </row>
    <row r="30" spans="1:16" x14ac:dyDescent="0.25">
      <c r="A30" s="21">
        <v>42026</v>
      </c>
      <c r="B30" s="20">
        <v>6.5</v>
      </c>
      <c r="C30">
        <f t="shared" si="0"/>
        <v>2015</v>
      </c>
      <c r="D30">
        <f t="shared" si="1"/>
        <v>1</v>
      </c>
      <c r="E30">
        <f t="shared" si="2"/>
        <v>1</v>
      </c>
      <c r="G30" t="s">
        <v>33</v>
      </c>
      <c r="H30" s="23">
        <v>6.588571428571429</v>
      </c>
      <c r="I30" s="23">
        <v>8.6050202429149785</v>
      </c>
      <c r="J30" s="23">
        <v>10.775668008097163</v>
      </c>
      <c r="K30" s="23">
        <v>21.418178113360323</v>
      </c>
      <c r="L30" s="23">
        <v>29.73910560569103</v>
      </c>
      <c r="M30" s="23">
        <v>17.126382134146354</v>
      </c>
      <c r="N30" s="23">
        <v>13.799717737903233</v>
      </c>
      <c r="O30" s="23"/>
      <c r="P30" s="23">
        <v>16.803210685618708</v>
      </c>
    </row>
    <row r="31" spans="1:16" x14ac:dyDescent="0.25">
      <c r="A31" s="21">
        <v>42027</v>
      </c>
      <c r="B31" s="20">
        <v>6.58</v>
      </c>
      <c r="C31">
        <f t="shared" si="0"/>
        <v>2015</v>
      </c>
      <c r="D31">
        <f t="shared" si="1"/>
        <v>1</v>
      </c>
      <c r="E31">
        <f t="shared" si="2"/>
        <v>1</v>
      </c>
    </row>
    <row r="32" spans="1:16" x14ac:dyDescent="0.25">
      <c r="A32" s="21">
        <v>42030</v>
      </c>
      <c r="B32" s="20">
        <v>6.51</v>
      </c>
      <c r="C32">
        <f t="shared" si="0"/>
        <v>2015</v>
      </c>
      <c r="D32">
        <f t="shared" si="1"/>
        <v>1</v>
      </c>
      <c r="E32">
        <f t="shared" si="2"/>
        <v>1</v>
      </c>
      <c r="G32" s="22" t="s">
        <v>31</v>
      </c>
      <c r="H32" s="22" t="s">
        <v>28</v>
      </c>
    </row>
    <row r="33" spans="1:24" x14ac:dyDescent="0.25">
      <c r="A33" s="21">
        <v>42031</v>
      </c>
      <c r="B33" s="20">
        <v>6.5</v>
      </c>
      <c r="C33">
        <f t="shared" si="0"/>
        <v>2015</v>
      </c>
      <c r="D33">
        <f t="shared" si="1"/>
        <v>1</v>
      </c>
      <c r="E33">
        <f t="shared" si="2"/>
        <v>1</v>
      </c>
      <c r="G33" s="22" t="s">
        <v>29</v>
      </c>
      <c r="H33">
        <v>2014</v>
      </c>
      <c r="I33">
        <v>2015</v>
      </c>
      <c r="J33">
        <v>2016</v>
      </c>
      <c r="K33">
        <v>2017</v>
      </c>
      <c r="L33">
        <v>2018</v>
      </c>
      <c r="M33">
        <v>2019</v>
      </c>
      <c r="N33">
        <v>2020</v>
      </c>
      <c r="O33" t="s">
        <v>32</v>
      </c>
      <c r="P33" t="s">
        <v>33</v>
      </c>
      <c r="U33" s="24">
        <v>26.487222230158725</v>
      </c>
    </row>
    <row r="34" spans="1:24" x14ac:dyDescent="0.25">
      <c r="A34" s="21">
        <v>42032</v>
      </c>
      <c r="B34" s="20">
        <v>6.5</v>
      </c>
      <c r="C34">
        <f t="shared" si="0"/>
        <v>2015</v>
      </c>
      <c r="D34">
        <f t="shared" si="1"/>
        <v>1</v>
      </c>
      <c r="E34">
        <f t="shared" si="2"/>
        <v>1</v>
      </c>
      <c r="G34">
        <v>1</v>
      </c>
      <c r="H34" s="23"/>
      <c r="I34" s="23">
        <v>6.7078688524590149</v>
      </c>
      <c r="J34" s="23">
        <v>7.8159322033898304</v>
      </c>
      <c r="K34" s="23">
        <v>16.848064370967737</v>
      </c>
      <c r="L34" s="23">
        <v>35.570491540983596</v>
      </c>
      <c r="M34" s="23">
        <v>23.968166716666669</v>
      </c>
      <c r="N34" s="23">
        <v>15.56870966129032</v>
      </c>
      <c r="O34" s="23"/>
      <c r="P34" s="23">
        <v>17.775479389041099</v>
      </c>
      <c r="R34" s="24"/>
      <c r="U34" s="24">
        <v>16.139669363636358</v>
      </c>
    </row>
    <row r="35" spans="1:24" x14ac:dyDescent="0.25">
      <c r="A35" s="21">
        <v>42033</v>
      </c>
      <c r="B35" s="20">
        <v>6.55</v>
      </c>
      <c r="C35">
        <f t="shared" si="0"/>
        <v>2015</v>
      </c>
      <c r="D35">
        <f t="shared" si="1"/>
        <v>1</v>
      </c>
      <c r="E35">
        <f t="shared" si="2"/>
        <v>1</v>
      </c>
      <c r="G35">
        <v>2</v>
      </c>
      <c r="H35" s="23"/>
      <c r="I35" s="23">
        <v>10.310833333333335</v>
      </c>
      <c r="J35" s="23">
        <v>9.2280645161290309</v>
      </c>
      <c r="K35" s="23">
        <v>15.39525427118644</v>
      </c>
      <c r="L35" s="23">
        <v>34.126666600000007</v>
      </c>
      <c r="M35" s="23">
        <v>18.045423779661011</v>
      </c>
      <c r="N35" s="23">
        <v>14.468333333333341</v>
      </c>
      <c r="O35" s="23"/>
      <c r="P35" s="23">
        <v>16.887472224999996</v>
      </c>
      <c r="U35" s="24">
        <v>12.923095222222221</v>
      </c>
    </row>
    <row r="36" spans="1:24" x14ac:dyDescent="0.25">
      <c r="A36" s="21">
        <v>42034</v>
      </c>
      <c r="B36" s="20">
        <v>6.47</v>
      </c>
      <c r="C36">
        <f t="shared" si="0"/>
        <v>2015</v>
      </c>
      <c r="D36">
        <f t="shared" si="1"/>
        <v>1</v>
      </c>
      <c r="E36">
        <f t="shared" si="2"/>
        <v>1</v>
      </c>
      <c r="G36">
        <v>3</v>
      </c>
      <c r="H36" s="23"/>
      <c r="I36" s="23">
        <v>8.7404761904761923</v>
      </c>
      <c r="J36" s="23">
        <v>10.625781250000003</v>
      </c>
      <c r="K36" s="23">
        <v>20.291384523076921</v>
      </c>
      <c r="L36" s="23">
        <v>28.296825349206362</v>
      </c>
      <c r="M36" s="23">
        <v>13.742153830769233</v>
      </c>
      <c r="N36" s="23">
        <v>14.002153846153846</v>
      </c>
      <c r="O36" s="23"/>
      <c r="P36" s="23">
        <v>15.936935038961028</v>
      </c>
      <c r="U36" s="24">
        <v>8.5395041322314054</v>
      </c>
    </row>
    <row r="37" spans="1:24" x14ac:dyDescent="0.25">
      <c r="A37" s="21">
        <v>42037</v>
      </c>
      <c r="B37" s="20">
        <v>6.5</v>
      </c>
      <c r="C37">
        <f t="shared" si="0"/>
        <v>2015</v>
      </c>
      <c r="D37">
        <f t="shared" si="1"/>
        <v>1</v>
      </c>
      <c r="E37">
        <f t="shared" si="2"/>
        <v>1</v>
      </c>
      <c r="G37">
        <v>4</v>
      </c>
      <c r="H37" s="23">
        <v>6.588571428571429</v>
      </c>
      <c r="I37" s="23">
        <v>8.6819047619047609</v>
      </c>
      <c r="J37" s="23">
        <v>15.294516096774192</v>
      </c>
      <c r="K37" s="23">
        <v>33.08934437704918</v>
      </c>
      <c r="L37" s="23">
        <v>21.221290354838715</v>
      </c>
      <c r="M37" s="23">
        <v>13.178709677419358</v>
      </c>
      <c r="N37" s="23">
        <v>11.128360655737698</v>
      </c>
      <c r="O37" s="23"/>
      <c r="P37" s="23">
        <v>16.668935083116892</v>
      </c>
      <c r="U37" s="24">
        <v>8.7111904761904793</v>
      </c>
    </row>
    <row r="38" spans="1:24" x14ac:dyDescent="0.25">
      <c r="A38" s="21">
        <v>42038</v>
      </c>
      <c r="B38" s="20">
        <v>6.5</v>
      </c>
      <c r="C38">
        <f t="shared" si="0"/>
        <v>2015</v>
      </c>
      <c r="D38">
        <f t="shared" si="1"/>
        <v>1</v>
      </c>
      <c r="E38">
        <f t="shared" si="2"/>
        <v>1</v>
      </c>
      <c r="G38" t="s">
        <v>32</v>
      </c>
      <c r="H38" s="23"/>
      <c r="I38" s="23"/>
      <c r="J38" s="23"/>
      <c r="K38" s="23"/>
      <c r="L38" s="23"/>
      <c r="M38" s="23"/>
      <c r="N38" s="23"/>
      <c r="O38" s="23"/>
      <c r="P38" s="23"/>
      <c r="U38" s="24">
        <v>8.4944628099173549</v>
      </c>
    </row>
    <row r="39" spans="1:24" x14ac:dyDescent="0.25">
      <c r="A39" s="21">
        <v>42039</v>
      </c>
      <c r="B39" s="20">
        <v>6.48</v>
      </c>
      <c r="C39">
        <f t="shared" si="0"/>
        <v>2015</v>
      </c>
      <c r="D39">
        <f t="shared" si="1"/>
        <v>1</v>
      </c>
      <c r="E39">
        <f t="shared" si="2"/>
        <v>1</v>
      </c>
      <c r="G39" t="s">
        <v>33</v>
      </c>
      <c r="H39" s="23">
        <v>6.588571428571429</v>
      </c>
      <c r="I39" s="23">
        <v>8.6050202429149785</v>
      </c>
      <c r="J39" s="23">
        <v>10.775668008097163</v>
      </c>
      <c r="K39" s="23">
        <v>21.418178113360323</v>
      </c>
      <c r="L39" s="23">
        <v>29.73910560569103</v>
      </c>
      <c r="M39" s="23">
        <v>17.126382134146354</v>
      </c>
      <c r="N39" s="23">
        <v>13.799717737903233</v>
      </c>
      <c r="O39" s="23"/>
      <c r="P39" s="23">
        <v>16.80321068561873</v>
      </c>
      <c r="U39" s="24">
        <v>6.588571428571429</v>
      </c>
    </row>
    <row r="40" spans="1:24" x14ac:dyDescent="0.25">
      <c r="A40" s="21">
        <v>42040</v>
      </c>
      <c r="B40" s="20">
        <v>6.57</v>
      </c>
      <c r="C40">
        <f t="shared" si="0"/>
        <v>2015</v>
      </c>
      <c r="D40">
        <f t="shared" si="1"/>
        <v>1</v>
      </c>
      <c r="E40">
        <f t="shared" si="2"/>
        <v>1</v>
      </c>
    </row>
    <row r="41" spans="1:24" x14ac:dyDescent="0.25">
      <c r="A41" s="21">
        <v>42041</v>
      </c>
      <c r="B41" s="20">
        <v>6.5</v>
      </c>
      <c r="C41">
        <f t="shared" si="0"/>
        <v>2015</v>
      </c>
      <c r="D41">
        <f t="shared" si="1"/>
        <v>1</v>
      </c>
      <c r="E41">
        <f t="shared" si="2"/>
        <v>1</v>
      </c>
    </row>
    <row r="42" spans="1:24" x14ac:dyDescent="0.25">
      <c r="A42" s="21">
        <v>42044</v>
      </c>
      <c r="B42" s="20">
        <v>6.45</v>
      </c>
      <c r="C42">
        <f t="shared" si="0"/>
        <v>2015</v>
      </c>
      <c r="D42">
        <f t="shared" si="1"/>
        <v>1</v>
      </c>
      <c r="E42">
        <f t="shared" si="2"/>
        <v>1</v>
      </c>
      <c r="G42" s="24">
        <v>11.128360655737698</v>
      </c>
      <c r="H42" s="24">
        <v>14.002153846153846</v>
      </c>
      <c r="I42" s="24">
        <v>14.468333333333341</v>
      </c>
      <c r="J42" s="24">
        <v>15.56870966129032</v>
      </c>
      <c r="K42" s="24">
        <v>13.178709677419358</v>
      </c>
      <c r="L42" s="24">
        <v>13.742153830769233</v>
      </c>
      <c r="M42" s="24">
        <v>18.045423779661011</v>
      </c>
      <c r="N42" s="24">
        <v>23.968166716666669</v>
      </c>
      <c r="O42" s="24">
        <v>21.221290354838715</v>
      </c>
      <c r="P42" s="24">
        <v>28.296825349206362</v>
      </c>
      <c r="Q42" s="24">
        <v>34.854545289256187</v>
      </c>
      <c r="R42" s="24">
        <v>26.487222230158725</v>
      </c>
      <c r="S42" s="24">
        <v>16.139669363636358</v>
      </c>
      <c r="T42" s="24">
        <v>12.923095222222221</v>
      </c>
      <c r="U42" s="24">
        <v>8.5395041322314054</v>
      </c>
      <c r="V42" s="24">
        <v>8.7111904761904793</v>
      </c>
      <c r="W42" s="24">
        <v>8.4944628099173549</v>
      </c>
      <c r="X42" s="24">
        <v>6.588571428571429</v>
      </c>
    </row>
    <row r="43" spans="1:24" x14ac:dyDescent="0.25">
      <c r="A43" s="21">
        <v>42045</v>
      </c>
      <c r="B43" s="20">
        <v>6.48</v>
      </c>
      <c r="C43">
        <f t="shared" si="0"/>
        <v>2015</v>
      </c>
      <c r="D43">
        <f t="shared" si="1"/>
        <v>1</v>
      </c>
      <c r="E43">
        <f t="shared" si="2"/>
        <v>1</v>
      </c>
      <c r="G43" s="24"/>
    </row>
    <row r="44" spans="1:24" x14ac:dyDescent="0.25">
      <c r="A44" s="21">
        <v>42046</v>
      </c>
      <c r="B44" s="20">
        <v>6.44</v>
      </c>
      <c r="C44">
        <f t="shared" si="0"/>
        <v>2015</v>
      </c>
      <c r="D44">
        <f t="shared" si="1"/>
        <v>1</v>
      </c>
      <c r="E44">
        <f t="shared" si="2"/>
        <v>1</v>
      </c>
      <c r="G44" s="24"/>
    </row>
    <row r="45" spans="1:24" x14ac:dyDescent="0.25">
      <c r="A45" s="21">
        <v>42047</v>
      </c>
      <c r="B45" s="20">
        <v>6.42</v>
      </c>
      <c r="C45">
        <f t="shared" si="0"/>
        <v>2015</v>
      </c>
      <c r="D45">
        <f t="shared" si="1"/>
        <v>1</v>
      </c>
      <c r="E45">
        <f t="shared" si="2"/>
        <v>1</v>
      </c>
      <c r="H45" s="24"/>
      <c r="I45" s="24"/>
      <c r="J45" s="24"/>
      <c r="K45" s="24"/>
      <c r="L45" s="24"/>
      <c r="M45" s="24"/>
    </row>
    <row r="46" spans="1:24" x14ac:dyDescent="0.25">
      <c r="A46" s="21">
        <v>42048</v>
      </c>
      <c r="B46" s="20">
        <v>6.47</v>
      </c>
      <c r="C46">
        <f t="shared" si="0"/>
        <v>2015</v>
      </c>
      <c r="D46">
        <f t="shared" si="1"/>
        <v>1</v>
      </c>
      <c r="E46">
        <f t="shared" si="2"/>
        <v>1</v>
      </c>
      <c r="H46" s="24"/>
      <c r="I46" s="24"/>
      <c r="J46" s="24"/>
      <c r="K46" s="24"/>
      <c r="L46" s="24"/>
      <c r="M46" s="24"/>
    </row>
    <row r="47" spans="1:24" x14ac:dyDescent="0.25">
      <c r="A47" s="21">
        <v>42051</v>
      </c>
      <c r="B47" s="20">
        <v>6.4</v>
      </c>
      <c r="C47">
        <f t="shared" si="0"/>
        <v>2015</v>
      </c>
      <c r="D47">
        <f t="shared" si="1"/>
        <v>1</v>
      </c>
      <c r="E47">
        <f t="shared" si="2"/>
        <v>1</v>
      </c>
      <c r="H47" s="24"/>
      <c r="I47" s="24"/>
      <c r="J47" s="24"/>
      <c r="K47" s="24"/>
      <c r="L47" s="24"/>
      <c r="M47" s="24"/>
    </row>
    <row r="48" spans="1:24" x14ac:dyDescent="0.25">
      <c r="A48" s="21">
        <v>42052</v>
      </c>
      <c r="B48" s="20">
        <v>6.45</v>
      </c>
      <c r="C48">
        <f t="shared" si="0"/>
        <v>2015</v>
      </c>
      <c r="D48">
        <f t="shared" si="1"/>
        <v>1</v>
      </c>
      <c r="E48">
        <f t="shared" si="2"/>
        <v>1</v>
      </c>
      <c r="G48" s="24"/>
      <c r="H48" s="24"/>
      <c r="I48" s="24"/>
      <c r="J48" s="24"/>
      <c r="K48" s="24"/>
      <c r="L48" s="24"/>
      <c r="M48" s="24"/>
    </row>
    <row r="49" spans="1:8" x14ac:dyDescent="0.25">
      <c r="A49" s="21">
        <v>42053</v>
      </c>
      <c r="B49" s="20">
        <v>6.42</v>
      </c>
      <c r="C49">
        <f t="shared" si="0"/>
        <v>2015</v>
      </c>
      <c r="D49">
        <f t="shared" si="1"/>
        <v>1</v>
      </c>
      <c r="E49">
        <f t="shared" si="2"/>
        <v>1</v>
      </c>
      <c r="H49" s="24"/>
    </row>
    <row r="50" spans="1:8" x14ac:dyDescent="0.25">
      <c r="A50" s="21">
        <v>42058</v>
      </c>
      <c r="B50" s="20">
        <v>6.41</v>
      </c>
      <c r="C50">
        <f t="shared" si="0"/>
        <v>2015</v>
      </c>
      <c r="D50">
        <f t="shared" si="1"/>
        <v>1</v>
      </c>
      <c r="E50">
        <f t="shared" si="2"/>
        <v>1</v>
      </c>
    </row>
    <row r="51" spans="1:8" x14ac:dyDescent="0.25">
      <c r="A51" s="21">
        <v>42059</v>
      </c>
      <c r="B51" s="20">
        <v>6.45</v>
      </c>
      <c r="C51">
        <f t="shared" si="0"/>
        <v>2015</v>
      </c>
      <c r="D51">
        <f t="shared" si="1"/>
        <v>1</v>
      </c>
      <c r="E51">
        <f t="shared" si="2"/>
        <v>1</v>
      </c>
    </row>
    <row r="52" spans="1:8" x14ac:dyDescent="0.25">
      <c r="A52" s="21">
        <v>42060</v>
      </c>
      <c r="B52" s="20">
        <v>6.48</v>
      </c>
      <c r="C52">
        <f t="shared" si="0"/>
        <v>2015</v>
      </c>
      <c r="D52">
        <f t="shared" si="1"/>
        <v>1</v>
      </c>
      <c r="E52">
        <f t="shared" si="2"/>
        <v>1</v>
      </c>
    </row>
    <row r="53" spans="1:8" x14ac:dyDescent="0.25">
      <c r="A53" s="21">
        <v>42061</v>
      </c>
      <c r="B53" s="20">
        <v>7.04</v>
      </c>
      <c r="C53">
        <f t="shared" si="0"/>
        <v>2015</v>
      </c>
      <c r="D53">
        <f t="shared" si="1"/>
        <v>1</v>
      </c>
      <c r="E53">
        <f t="shared" si="2"/>
        <v>1</v>
      </c>
    </row>
    <row r="54" spans="1:8" x14ac:dyDescent="0.25">
      <c r="A54" s="21">
        <v>42062</v>
      </c>
      <c r="B54" s="20">
        <v>7.08</v>
      </c>
      <c r="C54">
        <f t="shared" si="0"/>
        <v>2015</v>
      </c>
      <c r="D54">
        <f t="shared" si="1"/>
        <v>1</v>
      </c>
      <c r="E54">
        <f t="shared" si="2"/>
        <v>1</v>
      </c>
    </row>
    <row r="55" spans="1:8" x14ac:dyDescent="0.25">
      <c r="A55" s="21">
        <v>42065</v>
      </c>
      <c r="B55" s="20">
        <v>7.11</v>
      </c>
      <c r="C55">
        <f t="shared" si="0"/>
        <v>2015</v>
      </c>
      <c r="D55">
        <f t="shared" si="1"/>
        <v>1</v>
      </c>
      <c r="E55">
        <f t="shared" si="2"/>
        <v>1</v>
      </c>
    </row>
    <row r="56" spans="1:8" x14ac:dyDescent="0.25">
      <c r="A56" s="21">
        <v>42066</v>
      </c>
      <c r="B56" s="20">
        <v>6.89</v>
      </c>
      <c r="C56">
        <f t="shared" si="0"/>
        <v>2015</v>
      </c>
      <c r="D56">
        <f t="shared" si="1"/>
        <v>1</v>
      </c>
      <c r="E56">
        <f t="shared" si="2"/>
        <v>1</v>
      </c>
    </row>
    <row r="57" spans="1:8" x14ac:dyDescent="0.25">
      <c r="A57" s="21">
        <v>42067</v>
      </c>
      <c r="B57" s="20">
        <v>6.84</v>
      </c>
      <c r="C57">
        <f t="shared" si="0"/>
        <v>2015</v>
      </c>
      <c r="D57">
        <f t="shared" si="1"/>
        <v>1</v>
      </c>
      <c r="E57">
        <f t="shared" si="2"/>
        <v>1</v>
      </c>
    </row>
    <row r="58" spans="1:8" x14ac:dyDescent="0.25">
      <c r="A58" s="21">
        <v>42068</v>
      </c>
      <c r="B58" s="20">
        <v>6.94</v>
      </c>
      <c r="C58">
        <f t="shared" si="0"/>
        <v>2015</v>
      </c>
      <c r="D58">
        <f t="shared" si="1"/>
        <v>1</v>
      </c>
      <c r="E58">
        <f t="shared" si="2"/>
        <v>1</v>
      </c>
    </row>
    <row r="59" spans="1:8" x14ac:dyDescent="0.25">
      <c r="A59" s="21">
        <v>42069</v>
      </c>
      <c r="B59" s="20">
        <v>6.9</v>
      </c>
      <c r="C59">
        <f t="shared" si="0"/>
        <v>2015</v>
      </c>
      <c r="D59">
        <f t="shared" si="1"/>
        <v>1</v>
      </c>
      <c r="E59">
        <f t="shared" si="2"/>
        <v>1</v>
      </c>
    </row>
    <row r="60" spans="1:8" x14ac:dyDescent="0.25">
      <c r="A60" s="21">
        <v>42072</v>
      </c>
      <c r="B60" s="20">
        <v>7.09</v>
      </c>
      <c r="C60">
        <f t="shared" si="0"/>
        <v>2015</v>
      </c>
      <c r="D60">
        <f t="shared" si="1"/>
        <v>1</v>
      </c>
      <c r="E60">
        <f t="shared" si="2"/>
        <v>1</v>
      </c>
    </row>
    <row r="61" spans="1:8" x14ac:dyDescent="0.25">
      <c r="A61" s="21">
        <v>42073</v>
      </c>
      <c r="B61" s="20">
        <v>6.98</v>
      </c>
      <c r="C61">
        <f t="shared" si="0"/>
        <v>2015</v>
      </c>
      <c r="D61">
        <f t="shared" si="1"/>
        <v>1</v>
      </c>
      <c r="E61">
        <f t="shared" si="2"/>
        <v>1</v>
      </c>
    </row>
    <row r="62" spans="1:8" x14ac:dyDescent="0.25">
      <c r="A62" s="21">
        <v>42074</v>
      </c>
      <c r="B62" s="20">
        <v>7.15</v>
      </c>
      <c r="C62">
        <f t="shared" si="0"/>
        <v>2015</v>
      </c>
      <c r="D62">
        <f t="shared" si="1"/>
        <v>1</v>
      </c>
      <c r="E62">
        <f t="shared" si="2"/>
        <v>1</v>
      </c>
    </row>
    <row r="63" spans="1:8" x14ac:dyDescent="0.25">
      <c r="A63" s="21">
        <v>42075</v>
      </c>
      <c r="B63" s="20">
        <v>7.05</v>
      </c>
      <c r="C63">
        <f t="shared" si="0"/>
        <v>2015</v>
      </c>
      <c r="D63">
        <f t="shared" si="1"/>
        <v>1</v>
      </c>
      <c r="E63">
        <f t="shared" si="2"/>
        <v>1</v>
      </c>
    </row>
    <row r="64" spans="1:8" x14ac:dyDescent="0.25">
      <c r="A64" s="21">
        <v>42076</v>
      </c>
      <c r="B64" s="20">
        <v>7.05</v>
      </c>
      <c r="C64">
        <f t="shared" si="0"/>
        <v>2015</v>
      </c>
      <c r="D64">
        <f t="shared" si="1"/>
        <v>1</v>
      </c>
      <c r="E64">
        <f t="shared" si="2"/>
        <v>1</v>
      </c>
    </row>
    <row r="65" spans="1:5" x14ac:dyDescent="0.25">
      <c r="A65" s="21">
        <v>42079</v>
      </c>
      <c r="B65" s="20">
        <v>7.04</v>
      </c>
      <c r="C65">
        <f t="shared" si="0"/>
        <v>2015</v>
      </c>
      <c r="D65">
        <f t="shared" si="1"/>
        <v>1</v>
      </c>
      <c r="E65">
        <f t="shared" si="2"/>
        <v>1</v>
      </c>
    </row>
    <row r="66" spans="1:5" x14ac:dyDescent="0.25">
      <c r="A66" s="21">
        <v>42080</v>
      </c>
      <c r="B66" s="20">
        <v>6.94</v>
      </c>
      <c r="C66">
        <f t="shared" si="0"/>
        <v>2015</v>
      </c>
      <c r="D66">
        <f t="shared" si="1"/>
        <v>1</v>
      </c>
      <c r="E66">
        <f t="shared" si="2"/>
        <v>1</v>
      </c>
    </row>
    <row r="67" spans="1:5" x14ac:dyDescent="0.25">
      <c r="A67" s="21">
        <v>42081</v>
      </c>
      <c r="B67" s="20">
        <v>7</v>
      </c>
      <c r="C67">
        <f t="shared" ref="C67:C130" si="3">YEAR(A67)</f>
        <v>2015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 x14ac:dyDescent="0.25">
      <c r="A68" s="21">
        <v>42082</v>
      </c>
      <c r="B68" s="20">
        <v>6.91</v>
      </c>
      <c r="C68">
        <f t="shared" si="3"/>
        <v>2015</v>
      </c>
      <c r="D68">
        <f t="shared" si="4"/>
        <v>1</v>
      </c>
      <c r="E68">
        <f t="shared" si="5"/>
        <v>1</v>
      </c>
    </row>
    <row r="69" spans="1:5" x14ac:dyDescent="0.25">
      <c r="A69" s="21">
        <v>42083</v>
      </c>
      <c r="B69" s="20">
        <v>6.93</v>
      </c>
      <c r="C69">
        <f t="shared" si="3"/>
        <v>2015</v>
      </c>
      <c r="D69">
        <f t="shared" si="4"/>
        <v>1</v>
      </c>
      <c r="E69">
        <f t="shared" si="5"/>
        <v>1</v>
      </c>
    </row>
    <row r="70" spans="1:5" x14ac:dyDescent="0.25">
      <c r="A70" s="21">
        <v>42086</v>
      </c>
      <c r="B70" s="20">
        <v>6.89</v>
      </c>
      <c r="C70">
        <f t="shared" si="3"/>
        <v>2015</v>
      </c>
      <c r="D70">
        <f t="shared" si="4"/>
        <v>1</v>
      </c>
      <c r="E70">
        <f t="shared" si="5"/>
        <v>1</v>
      </c>
    </row>
    <row r="71" spans="1:5" x14ac:dyDescent="0.25">
      <c r="A71" s="21">
        <v>42087</v>
      </c>
      <c r="B71" s="20">
        <v>6.94</v>
      </c>
      <c r="C71">
        <f t="shared" si="3"/>
        <v>2015</v>
      </c>
      <c r="D71">
        <f t="shared" si="4"/>
        <v>1</v>
      </c>
      <c r="E71">
        <f t="shared" si="5"/>
        <v>1</v>
      </c>
    </row>
    <row r="72" spans="1:5" x14ac:dyDescent="0.25">
      <c r="A72" s="21">
        <v>42088</v>
      </c>
      <c r="B72" s="20">
        <v>7.12</v>
      </c>
      <c r="C72">
        <f t="shared" si="3"/>
        <v>2015</v>
      </c>
      <c r="D72">
        <f t="shared" si="4"/>
        <v>1</v>
      </c>
      <c r="E72">
        <f t="shared" si="5"/>
        <v>1</v>
      </c>
    </row>
    <row r="73" spans="1:5" x14ac:dyDescent="0.25">
      <c r="A73" s="21">
        <v>42089</v>
      </c>
      <c r="B73" s="20">
        <v>7.13</v>
      </c>
      <c r="C73">
        <f t="shared" si="3"/>
        <v>2015</v>
      </c>
      <c r="D73">
        <f t="shared" si="4"/>
        <v>1</v>
      </c>
      <c r="E73">
        <f t="shared" si="5"/>
        <v>1</v>
      </c>
    </row>
    <row r="74" spans="1:5" x14ac:dyDescent="0.25">
      <c r="A74" s="21">
        <v>42090</v>
      </c>
      <c r="B74" s="20">
        <v>6.96</v>
      </c>
      <c r="C74">
        <f t="shared" si="3"/>
        <v>2015</v>
      </c>
      <c r="D74">
        <f t="shared" si="4"/>
        <v>1</v>
      </c>
      <c r="E74">
        <f t="shared" si="5"/>
        <v>1</v>
      </c>
    </row>
    <row r="75" spans="1:5" x14ac:dyDescent="0.25">
      <c r="A75" s="21">
        <v>42093</v>
      </c>
      <c r="B75" s="20">
        <v>7.11</v>
      </c>
      <c r="C75">
        <f t="shared" si="3"/>
        <v>2015</v>
      </c>
      <c r="D75">
        <f t="shared" si="4"/>
        <v>1</v>
      </c>
      <c r="E75">
        <f t="shared" si="5"/>
        <v>1</v>
      </c>
    </row>
    <row r="76" spans="1:5" x14ac:dyDescent="0.25">
      <c r="A76" s="21">
        <v>42094</v>
      </c>
      <c r="B76" s="20">
        <v>7.1</v>
      </c>
      <c r="C76">
        <f t="shared" si="3"/>
        <v>2015</v>
      </c>
      <c r="D76">
        <f t="shared" si="4"/>
        <v>1</v>
      </c>
      <c r="E76">
        <f t="shared" si="5"/>
        <v>1</v>
      </c>
    </row>
    <row r="77" spans="1:5" x14ac:dyDescent="0.25">
      <c r="A77" s="21">
        <v>42095</v>
      </c>
      <c r="B77" s="20">
        <v>7.13</v>
      </c>
      <c r="C77">
        <f t="shared" si="3"/>
        <v>2015</v>
      </c>
      <c r="D77">
        <f t="shared" si="4"/>
        <v>2</v>
      </c>
      <c r="E77">
        <f t="shared" si="5"/>
        <v>1</v>
      </c>
    </row>
    <row r="78" spans="1:5" x14ac:dyDescent="0.25">
      <c r="A78" s="21">
        <v>42096</v>
      </c>
      <c r="B78" s="20">
        <v>7.98</v>
      </c>
      <c r="C78">
        <f t="shared" si="3"/>
        <v>2015</v>
      </c>
      <c r="D78">
        <f t="shared" si="4"/>
        <v>2</v>
      </c>
      <c r="E78">
        <f t="shared" si="5"/>
        <v>1</v>
      </c>
    </row>
    <row r="79" spans="1:5" x14ac:dyDescent="0.25">
      <c r="A79" s="21">
        <v>42102</v>
      </c>
      <c r="B79" s="20">
        <v>9.02</v>
      </c>
      <c r="C79">
        <f t="shared" si="3"/>
        <v>2015</v>
      </c>
      <c r="D79">
        <f t="shared" si="4"/>
        <v>2</v>
      </c>
      <c r="E79">
        <f t="shared" si="5"/>
        <v>1</v>
      </c>
    </row>
    <row r="80" spans="1:5" x14ac:dyDescent="0.25">
      <c r="A80" s="21">
        <v>42103</v>
      </c>
      <c r="B80" s="20">
        <v>8.76</v>
      </c>
      <c r="C80">
        <f t="shared" si="3"/>
        <v>2015</v>
      </c>
      <c r="D80">
        <f t="shared" si="4"/>
        <v>2</v>
      </c>
      <c r="E80">
        <f t="shared" si="5"/>
        <v>1</v>
      </c>
    </row>
    <row r="81" spans="1:5" x14ac:dyDescent="0.25">
      <c r="A81" s="21">
        <v>42104</v>
      </c>
      <c r="B81" s="20">
        <v>8.8699999999999992</v>
      </c>
      <c r="C81">
        <f t="shared" si="3"/>
        <v>2015</v>
      </c>
      <c r="D81">
        <f t="shared" si="4"/>
        <v>2</v>
      </c>
      <c r="E81">
        <f t="shared" si="5"/>
        <v>1</v>
      </c>
    </row>
    <row r="82" spans="1:5" x14ac:dyDescent="0.25">
      <c r="A82" s="21">
        <v>42107</v>
      </c>
      <c r="B82" s="20">
        <v>9.5299999999999994</v>
      </c>
      <c r="C82">
        <f t="shared" si="3"/>
        <v>2015</v>
      </c>
      <c r="D82">
        <f t="shared" si="4"/>
        <v>2</v>
      </c>
      <c r="E82">
        <f t="shared" si="5"/>
        <v>1</v>
      </c>
    </row>
    <row r="83" spans="1:5" x14ac:dyDescent="0.25">
      <c r="A83" s="21">
        <v>42108</v>
      </c>
      <c r="B83" s="20">
        <v>10.06</v>
      </c>
      <c r="C83">
        <f t="shared" si="3"/>
        <v>2015</v>
      </c>
      <c r="D83">
        <f t="shared" si="4"/>
        <v>2</v>
      </c>
      <c r="E83">
        <f t="shared" si="5"/>
        <v>1</v>
      </c>
    </row>
    <row r="84" spans="1:5" x14ac:dyDescent="0.25">
      <c r="A84" s="21">
        <v>42109</v>
      </c>
      <c r="B84" s="20">
        <v>9.82</v>
      </c>
      <c r="C84">
        <f t="shared" si="3"/>
        <v>2015</v>
      </c>
      <c r="D84">
        <f t="shared" si="4"/>
        <v>2</v>
      </c>
      <c r="E84">
        <f t="shared" si="5"/>
        <v>1</v>
      </c>
    </row>
    <row r="85" spans="1:5" x14ac:dyDescent="0.25">
      <c r="A85" s="21">
        <v>42110</v>
      </c>
      <c r="B85" s="20">
        <v>9.81</v>
      </c>
      <c r="C85">
        <f t="shared" si="3"/>
        <v>2015</v>
      </c>
      <c r="D85">
        <f t="shared" si="4"/>
        <v>2</v>
      </c>
      <c r="E85">
        <f t="shared" si="5"/>
        <v>1</v>
      </c>
    </row>
    <row r="86" spans="1:5" x14ac:dyDescent="0.25">
      <c r="A86" s="21">
        <v>42111</v>
      </c>
      <c r="B86" s="20">
        <v>9.85</v>
      </c>
      <c r="C86">
        <f t="shared" si="3"/>
        <v>2015</v>
      </c>
      <c r="D86">
        <f t="shared" si="4"/>
        <v>2</v>
      </c>
      <c r="E86">
        <f t="shared" si="5"/>
        <v>1</v>
      </c>
    </row>
    <row r="87" spans="1:5" x14ac:dyDescent="0.25">
      <c r="A87" s="21">
        <v>42114</v>
      </c>
      <c r="B87" s="20">
        <v>9.8000000000000007</v>
      </c>
      <c r="C87">
        <f t="shared" si="3"/>
        <v>2015</v>
      </c>
      <c r="D87">
        <f t="shared" si="4"/>
        <v>2</v>
      </c>
      <c r="E87">
        <f t="shared" si="5"/>
        <v>1</v>
      </c>
    </row>
    <row r="88" spans="1:5" x14ac:dyDescent="0.25">
      <c r="A88" s="21">
        <v>42115</v>
      </c>
      <c r="B88" s="20">
        <v>9.7100000000000009</v>
      </c>
      <c r="C88">
        <f t="shared" si="3"/>
        <v>2015</v>
      </c>
      <c r="D88">
        <f t="shared" si="4"/>
        <v>2</v>
      </c>
      <c r="E88">
        <f t="shared" si="5"/>
        <v>1</v>
      </c>
    </row>
    <row r="89" spans="1:5" x14ac:dyDescent="0.25">
      <c r="A89" s="21">
        <v>42116</v>
      </c>
      <c r="B89" s="20">
        <v>9.69</v>
      </c>
      <c r="C89">
        <f t="shared" si="3"/>
        <v>2015</v>
      </c>
      <c r="D89">
        <f t="shared" si="4"/>
        <v>2</v>
      </c>
      <c r="E89">
        <f t="shared" si="5"/>
        <v>1</v>
      </c>
    </row>
    <row r="90" spans="1:5" x14ac:dyDescent="0.25">
      <c r="A90" s="21">
        <v>42117</v>
      </c>
      <c r="B90" s="20">
        <v>9.59</v>
      </c>
      <c r="C90">
        <f t="shared" si="3"/>
        <v>2015</v>
      </c>
      <c r="D90">
        <f t="shared" si="4"/>
        <v>2</v>
      </c>
      <c r="E90">
        <f t="shared" si="5"/>
        <v>1</v>
      </c>
    </row>
    <row r="91" spans="1:5" x14ac:dyDescent="0.25">
      <c r="A91" s="21">
        <v>42118</v>
      </c>
      <c r="B91" s="20">
        <v>9.35</v>
      </c>
      <c r="C91">
        <f t="shared" si="3"/>
        <v>2015</v>
      </c>
      <c r="D91">
        <f t="shared" si="4"/>
        <v>2</v>
      </c>
      <c r="E91">
        <f t="shared" si="5"/>
        <v>1</v>
      </c>
    </row>
    <row r="92" spans="1:5" x14ac:dyDescent="0.25">
      <c r="A92" s="21">
        <v>42121</v>
      </c>
      <c r="B92" s="20">
        <v>9.35</v>
      </c>
      <c r="C92">
        <f t="shared" si="3"/>
        <v>2015</v>
      </c>
      <c r="D92">
        <f t="shared" si="4"/>
        <v>2</v>
      </c>
      <c r="E92">
        <f t="shared" si="5"/>
        <v>1</v>
      </c>
    </row>
    <row r="93" spans="1:5" x14ac:dyDescent="0.25">
      <c r="A93" s="21">
        <v>42122</v>
      </c>
      <c r="B93" s="20">
        <v>9.2799999999999994</v>
      </c>
      <c r="C93">
        <f t="shared" si="3"/>
        <v>2015</v>
      </c>
      <c r="D93">
        <f t="shared" si="4"/>
        <v>2</v>
      </c>
      <c r="E93">
        <f t="shared" si="5"/>
        <v>1</v>
      </c>
    </row>
    <row r="94" spans="1:5" x14ac:dyDescent="0.25">
      <c r="A94" s="21">
        <v>42123</v>
      </c>
      <c r="B94" s="20">
        <v>9.5399999999999991</v>
      </c>
      <c r="C94">
        <f t="shared" si="3"/>
        <v>2015</v>
      </c>
      <c r="D94">
        <f t="shared" si="4"/>
        <v>2</v>
      </c>
      <c r="E94">
        <f t="shared" si="5"/>
        <v>1</v>
      </c>
    </row>
    <row r="95" spans="1:5" x14ac:dyDescent="0.25">
      <c r="A95" s="21">
        <v>42124</v>
      </c>
      <c r="B95" s="20">
        <v>9.39</v>
      </c>
      <c r="C95">
        <f t="shared" si="3"/>
        <v>2015</v>
      </c>
      <c r="D95">
        <f t="shared" si="4"/>
        <v>2</v>
      </c>
      <c r="E95">
        <f t="shared" si="5"/>
        <v>1</v>
      </c>
    </row>
    <row r="96" spans="1:5" x14ac:dyDescent="0.25">
      <c r="A96" s="21">
        <v>42128</v>
      </c>
      <c r="B96" s="20">
        <v>10</v>
      </c>
      <c r="C96">
        <f t="shared" si="3"/>
        <v>2015</v>
      </c>
      <c r="D96">
        <f t="shared" si="4"/>
        <v>2</v>
      </c>
      <c r="E96">
        <f t="shared" si="5"/>
        <v>1</v>
      </c>
    </row>
    <row r="97" spans="1:5" x14ac:dyDescent="0.25">
      <c r="A97" s="21">
        <v>42129</v>
      </c>
      <c r="B97" s="20">
        <v>9.9700000000000006</v>
      </c>
      <c r="C97">
        <f t="shared" si="3"/>
        <v>2015</v>
      </c>
      <c r="D97">
        <f t="shared" si="4"/>
        <v>2</v>
      </c>
      <c r="E97">
        <f t="shared" si="5"/>
        <v>1</v>
      </c>
    </row>
    <row r="98" spans="1:5" x14ac:dyDescent="0.25">
      <c r="A98" s="21">
        <v>42130</v>
      </c>
      <c r="B98" s="20">
        <v>9.76</v>
      </c>
      <c r="C98">
        <f t="shared" si="3"/>
        <v>2015</v>
      </c>
      <c r="D98">
        <f t="shared" si="4"/>
        <v>2</v>
      </c>
      <c r="E98">
        <f t="shared" si="5"/>
        <v>1</v>
      </c>
    </row>
    <row r="99" spans="1:5" x14ac:dyDescent="0.25">
      <c r="A99" s="21">
        <v>42131</v>
      </c>
      <c r="B99" s="20">
        <v>9.34</v>
      </c>
      <c r="C99">
        <f t="shared" si="3"/>
        <v>2015</v>
      </c>
      <c r="D99">
        <f t="shared" si="4"/>
        <v>2</v>
      </c>
      <c r="E99">
        <f t="shared" si="5"/>
        <v>1</v>
      </c>
    </row>
    <row r="100" spans="1:5" x14ac:dyDescent="0.25">
      <c r="A100" s="21">
        <v>42132</v>
      </c>
      <c r="B100" s="20">
        <v>9.58</v>
      </c>
      <c r="C100">
        <f t="shared" si="3"/>
        <v>2015</v>
      </c>
      <c r="D100">
        <f t="shared" si="4"/>
        <v>2</v>
      </c>
      <c r="E100">
        <f t="shared" si="5"/>
        <v>1</v>
      </c>
    </row>
    <row r="101" spans="1:5" x14ac:dyDescent="0.25">
      <c r="A101" s="21">
        <v>42135</v>
      </c>
      <c r="B101" s="20">
        <v>9.8800000000000008</v>
      </c>
      <c r="C101">
        <f t="shared" si="3"/>
        <v>2015</v>
      </c>
      <c r="D101">
        <f t="shared" si="4"/>
        <v>2</v>
      </c>
      <c r="E101">
        <f t="shared" si="5"/>
        <v>1</v>
      </c>
    </row>
    <row r="102" spans="1:5" x14ac:dyDescent="0.25">
      <c r="A102" s="21">
        <v>42136</v>
      </c>
      <c r="B102" s="20">
        <v>9.6300000000000008</v>
      </c>
      <c r="C102">
        <f t="shared" si="3"/>
        <v>2015</v>
      </c>
      <c r="D102">
        <f t="shared" si="4"/>
        <v>2</v>
      </c>
      <c r="E102">
        <f t="shared" si="5"/>
        <v>1</v>
      </c>
    </row>
    <row r="103" spans="1:5" x14ac:dyDescent="0.25">
      <c r="A103" s="21">
        <v>42137</v>
      </c>
      <c r="B103" s="20">
        <v>9.6</v>
      </c>
      <c r="C103">
        <f t="shared" si="3"/>
        <v>2015</v>
      </c>
      <c r="D103">
        <f t="shared" si="4"/>
        <v>2</v>
      </c>
      <c r="E103">
        <f t="shared" si="5"/>
        <v>1</v>
      </c>
    </row>
    <row r="104" spans="1:5" x14ac:dyDescent="0.25">
      <c r="A104" s="21">
        <v>42138</v>
      </c>
      <c r="B104" s="20">
        <v>10.4</v>
      </c>
      <c r="C104">
        <f t="shared" si="3"/>
        <v>2015</v>
      </c>
      <c r="D104">
        <f t="shared" si="4"/>
        <v>2</v>
      </c>
      <c r="E104">
        <f t="shared" si="5"/>
        <v>1</v>
      </c>
    </row>
    <row r="105" spans="1:5" x14ac:dyDescent="0.25">
      <c r="A105" s="21">
        <v>42139</v>
      </c>
      <c r="B105" s="20">
        <v>10.58</v>
      </c>
      <c r="C105">
        <f t="shared" si="3"/>
        <v>2015</v>
      </c>
      <c r="D105">
        <f t="shared" si="4"/>
        <v>2</v>
      </c>
      <c r="E105">
        <f t="shared" si="5"/>
        <v>1</v>
      </c>
    </row>
    <row r="106" spans="1:5" x14ac:dyDescent="0.25">
      <c r="A106" s="21">
        <v>42142</v>
      </c>
      <c r="B106" s="20">
        <v>11.08</v>
      </c>
      <c r="C106">
        <f t="shared" si="3"/>
        <v>2015</v>
      </c>
      <c r="D106">
        <f t="shared" si="4"/>
        <v>2</v>
      </c>
      <c r="E106">
        <f t="shared" si="5"/>
        <v>1</v>
      </c>
    </row>
    <row r="107" spans="1:5" x14ac:dyDescent="0.25">
      <c r="A107" s="21">
        <v>42143</v>
      </c>
      <c r="B107" s="20">
        <v>11.16</v>
      </c>
      <c r="C107">
        <f t="shared" si="3"/>
        <v>2015</v>
      </c>
      <c r="D107">
        <f t="shared" si="4"/>
        <v>2</v>
      </c>
      <c r="E107">
        <f t="shared" si="5"/>
        <v>1</v>
      </c>
    </row>
    <row r="108" spans="1:5" x14ac:dyDescent="0.25">
      <c r="A108" s="21">
        <v>42144</v>
      </c>
      <c r="B108" s="20">
        <v>11.04</v>
      </c>
      <c r="C108">
        <f t="shared" si="3"/>
        <v>2015</v>
      </c>
      <c r="D108">
        <f t="shared" si="4"/>
        <v>2</v>
      </c>
      <c r="E108">
        <f t="shared" si="5"/>
        <v>1</v>
      </c>
    </row>
    <row r="109" spans="1:5" x14ac:dyDescent="0.25">
      <c r="A109" s="21">
        <v>42145</v>
      </c>
      <c r="B109" s="20">
        <v>11.18</v>
      </c>
      <c r="C109">
        <f t="shared" si="3"/>
        <v>2015</v>
      </c>
      <c r="D109">
        <f t="shared" si="4"/>
        <v>2</v>
      </c>
      <c r="E109">
        <f t="shared" si="5"/>
        <v>1</v>
      </c>
    </row>
    <row r="110" spans="1:5" x14ac:dyDescent="0.25">
      <c r="A110" s="21">
        <v>42146</v>
      </c>
      <c r="B110" s="20">
        <v>11.24</v>
      </c>
      <c r="C110">
        <f t="shared" si="3"/>
        <v>2015</v>
      </c>
      <c r="D110">
        <f t="shared" si="4"/>
        <v>2</v>
      </c>
      <c r="E110">
        <f t="shared" si="5"/>
        <v>1</v>
      </c>
    </row>
    <row r="111" spans="1:5" x14ac:dyDescent="0.25">
      <c r="A111" s="21">
        <v>42150</v>
      </c>
      <c r="B111" s="20">
        <v>11.68</v>
      </c>
      <c r="C111">
        <f t="shared" si="3"/>
        <v>2015</v>
      </c>
      <c r="D111">
        <f t="shared" si="4"/>
        <v>2</v>
      </c>
      <c r="E111">
        <f t="shared" si="5"/>
        <v>1</v>
      </c>
    </row>
    <row r="112" spans="1:5" x14ac:dyDescent="0.25">
      <c r="A112" s="21">
        <v>42151</v>
      </c>
      <c r="B112" s="20">
        <v>11.88</v>
      </c>
      <c r="C112">
        <f t="shared" si="3"/>
        <v>2015</v>
      </c>
      <c r="D112">
        <f t="shared" si="4"/>
        <v>2</v>
      </c>
      <c r="E112">
        <f t="shared" si="5"/>
        <v>1</v>
      </c>
    </row>
    <row r="113" spans="1:5" x14ac:dyDescent="0.25">
      <c r="A113" s="21">
        <v>42152</v>
      </c>
      <c r="B113" s="20">
        <v>11.48</v>
      </c>
      <c r="C113">
        <f t="shared" si="3"/>
        <v>2015</v>
      </c>
      <c r="D113">
        <f t="shared" si="4"/>
        <v>2</v>
      </c>
      <c r="E113">
        <f t="shared" si="5"/>
        <v>1</v>
      </c>
    </row>
    <row r="114" spans="1:5" x14ac:dyDescent="0.25">
      <c r="A114" s="21">
        <v>42153</v>
      </c>
      <c r="B114" s="20">
        <v>11.36</v>
      </c>
      <c r="C114">
        <f t="shared" si="3"/>
        <v>2015</v>
      </c>
      <c r="D114">
        <f t="shared" si="4"/>
        <v>2</v>
      </c>
      <c r="E114">
        <f t="shared" si="5"/>
        <v>1</v>
      </c>
    </row>
    <row r="115" spans="1:5" x14ac:dyDescent="0.25">
      <c r="A115" s="21">
        <v>42156</v>
      </c>
      <c r="B115" s="20">
        <v>11.28</v>
      </c>
      <c r="C115">
        <f t="shared" si="3"/>
        <v>2015</v>
      </c>
      <c r="D115">
        <f t="shared" si="4"/>
        <v>2</v>
      </c>
      <c r="E115">
        <f t="shared" si="5"/>
        <v>1</v>
      </c>
    </row>
    <row r="116" spans="1:5" x14ac:dyDescent="0.25">
      <c r="A116" s="21">
        <v>42157</v>
      </c>
      <c r="B116" s="20">
        <v>11.12</v>
      </c>
      <c r="C116">
        <f t="shared" si="3"/>
        <v>2015</v>
      </c>
      <c r="D116">
        <f t="shared" si="4"/>
        <v>2</v>
      </c>
      <c r="E116">
        <f t="shared" si="5"/>
        <v>1</v>
      </c>
    </row>
    <row r="117" spans="1:5" x14ac:dyDescent="0.25">
      <c r="A117" s="21">
        <v>42158</v>
      </c>
      <c r="B117" s="20">
        <v>11</v>
      </c>
      <c r="C117">
        <f t="shared" si="3"/>
        <v>2015</v>
      </c>
      <c r="D117">
        <f t="shared" si="4"/>
        <v>2</v>
      </c>
      <c r="E117">
        <f t="shared" si="5"/>
        <v>1</v>
      </c>
    </row>
    <row r="118" spans="1:5" x14ac:dyDescent="0.25">
      <c r="A118" s="21">
        <v>42159</v>
      </c>
      <c r="B118" s="20">
        <v>10.82</v>
      </c>
      <c r="C118">
        <f t="shared" si="3"/>
        <v>2015</v>
      </c>
      <c r="D118">
        <f t="shared" si="4"/>
        <v>2</v>
      </c>
      <c r="E118">
        <f t="shared" si="5"/>
        <v>1</v>
      </c>
    </row>
    <row r="119" spans="1:5" x14ac:dyDescent="0.25">
      <c r="A119" s="21">
        <v>42160</v>
      </c>
      <c r="B119" s="20">
        <v>10.5</v>
      </c>
      <c r="C119">
        <f t="shared" si="3"/>
        <v>2015</v>
      </c>
      <c r="D119">
        <f t="shared" si="4"/>
        <v>2</v>
      </c>
      <c r="E119">
        <f t="shared" si="5"/>
        <v>1</v>
      </c>
    </row>
    <row r="120" spans="1:5" x14ac:dyDescent="0.25">
      <c r="A120" s="21">
        <v>42163</v>
      </c>
      <c r="B120" s="20">
        <v>10.6</v>
      </c>
      <c r="C120">
        <f t="shared" si="3"/>
        <v>2015</v>
      </c>
      <c r="D120">
        <f t="shared" si="4"/>
        <v>2</v>
      </c>
      <c r="E120">
        <f t="shared" si="5"/>
        <v>1</v>
      </c>
    </row>
    <row r="121" spans="1:5" x14ac:dyDescent="0.25">
      <c r="A121" s="21">
        <v>42164</v>
      </c>
      <c r="B121" s="20">
        <v>10.42</v>
      </c>
      <c r="C121">
        <f t="shared" si="3"/>
        <v>2015</v>
      </c>
      <c r="D121">
        <f t="shared" si="4"/>
        <v>2</v>
      </c>
      <c r="E121">
        <f t="shared" si="5"/>
        <v>1</v>
      </c>
    </row>
    <row r="122" spans="1:5" x14ac:dyDescent="0.25">
      <c r="A122" s="21">
        <v>42165</v>
      </c>
      <c r="B122" s="20">
        <v>10.94</v>
      </c>
      <c r="C122">
        <f t="shared" si="3"/>
        <v>2015</v>
      </c>
      <c r="D122">
        <f t="shared" si="4"/>
        <v>2</v>
      </c>
      <c r="E122">
        <f t="shared" si="5"/>
        <v>1</v>
      </c>
    </row>
    <row r="123" spans="1:5" x14ac:dyDescent="0.25">
      <c r="A123" s="21">
        <v>42166</v>
      </c>
      <c r="B123" s="20">
        <v>10.7</v>
      </c>
      <c r="C123">
        <f t="shared" si="3"/>
        <v>2015</v>
      </c>
      <c r="D123">
        <f t="shared" si="4"/>
        <v>2</v>
      </c>
      <c r="E123">
        <f t="shared" si="5"/>
        <v>1</v>
      </c>
    </row>
    <row r="124" spans="1:5" x14ac:dyDescent="0.25">
      <c r="A124" s="21">
        <v>42167</v>
      </c>
      <c r="B124" s="20">
        <v>10.78</v>
      </c>
      <c r="C124">
        <f t="shared" si="3"/>
        <v>2015</v>
      </c>
      <c r="D124">
        <f t="shared" si="4"/>
        <v>2</v>
      </c>
      <c r="E124">
        <f t="shared" si="5"/>
        <v>1</v>
      </c>
    </row>
    <row r="125" spans="1:5" x14ac:dyDescent="0.25">
      <c r="A125" s="21">
        <v>42170</v>
      </c>
      <c r="B125" s="20">
        <v>10.62</v>
      </c>
      <c r="C125">
        <f t="shared" si="3"/>
        <v>2015</v>
      </c>
      <c r="D125">
        <f t="shared" si="4"/>
        <v>2</v>
      </c>
      <c r="E125">
        <f t="shared" si="5"/>
        <v>1</v>
      </c>
    </row>
    <row r="126" spans="1:5" x14ac:dyDescent="0.25">
      <c r="A126" s="21">
        <v>42171</v>
      </c>
      <c r="B126" s="20">
        <v>10.8</v>
      </c>
      <c r="C126">
        <f t="shared" si="3"/>
        <v>2015</v>
      </c>
      <c r="D126">
        <f t="shared" si="4"/>
        <v>2</v>
      </c>
      <c r="E126">
        <f t="shared" si="5"/>
        <v>1</v>
      </c>
    </row>
    <row r="127" spans="1:5" x14ac:dyDescent="0.25">
      <c r="A127" s="21">
        <v>42172</v>
      </c>
      <c r="B127" s="20">
        <v>11.28</v>
      </c>
      <c r="C127">
        <f t="shared" si="3"/>
        <v>2015</v>
      </c>
      <c r="D127">
        <f t="shared" si="4"/>
        <v>2</v>
      </c>
      <c r="E127">
        <f t="shared" si="5"/>
        <v>1</v>
      </c>
    </row>
    <row r="128" spans="1:5" x14ac:dyDescent="0.25">
      <c r="A128" s="21">
        <v>42173</v>
      </c>
      <c r="B128" s="20">
        <v>11.4</v>
      </c>
      <c r="C128">
        <f t="shared" si="3"/>
        <v>2015</v>
      </c>
      <c r="D128">
        <f t="shared" si="4"/>
        <v>2</v>
      </c>
      <c r="E128">
        <f t="shared" si="5"/>
        <v>1</v>
      </c>
    </row>
    <row r="129" spans="1:5" x14ac:dyDescent="0.25">
      <c r="A129" s="21">
        <v>42174</v>
      </c>
      <c r="B129" s="20">
        <v>11.44</v>
      </c>
      <c r="C129">
        <f t="shared" si="3"/>
        <v>2015</v>
      </c>
      <c r="D129">
        <f t="shared" si="4"/>
        <v>2</v>
      </c>
      <c r="E129">
        <f t="shared" si="5"/>
        <v>1</v>
      </c>
    </row>
    <row r="130" spans="1:5" x14ac:dyDescent="0.25">
      <c r="A130" s="21">
        <v>42177</v>
      </c>
      <c r="B130" s="20">
        <v>11.5</v>
      </c>
      <c r="C130">
        <f t="shared" si="3"/>
        <v>2015</v>
      </c>
      <c r="D130">
        <f t="shared" si="4"/>
        <v>2</v>
      </c>
      <c r="E130">
        <f t="shared" si="5"/>
        <v>1</v>
      </c>
    </row>
    <row r="131" spans="1:5" x14ac:dyDescent="0.25">
      <c r="A131" s="21">
        <v>42178</v>
      </c>
      <c r="B131" s="20">
        <v>11.5</v>
      </c>
      <c r="C131">
        <f t="shared" ref="C131:C194" si="6">YEAR(A131)</f>
        <v>2015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 x14ac:dyDescent="0.25">
      <c r="A132" s="21">
        <v>42179</v>
      </c>
      <c r="B132" s="20">
        <v>11.48</v>
      </c>
      <c r="C132">
        <f t="shared" si="6"/>
        <v>2015</v>
      </c>
      <c r="D132">
        <f t="shared" si="7"/>
        <v>2</v>
      </c>
      <c r="E132">
        <f t="shared" si="8"/>
        <v>1</v>
      </c>
    </row>
    <row r="133" spans="1:5" x14ac:dyDescent="0.25">
      <c r="A133" s="21">
        <v>42180</v>
      </c>
      <c r="B133" s="20">
        <v>11.38</v>
      </c>
      <c r="C133">
        <f t="shared" si="6"/>
        <v>2015</v>
      </c>
      <c r="D133">
        <f t="shared" si="7"/>
        <v>2</v>
      </c>
      <c r="E133">
        <f t="shared" si="8"/>
        <v>1</v>
      </c>
    </row>
    <row r="134" spans="1:5" x14ac:dyDescent="0.25">
      <c r="A134" s="21">
        <v>42181</v>
      </c>
      <c r="B134" s="20">
        <v>10.98</v>
      </c>
      <c r="C134">
        <f t="shared" si="6"/>
        <v>2015</v>
      </c>
      <c r="D134">
        <f t="shared" si="7"/>
        <v>2</v>
      </c>
      <c r="E134">
        <f t="shared" si="8"/>
        <v>1</v>
      </c>
    </row>
    <row r="135" spans="1:5" x14ac:dyDescent="0.25">
      <c r="A135" s="21">
        <v>42184</v>
      </c>
      <c r="B135" s="20">
        <v>10.5</v>
      </c>
      <c r="C135">
        <f t="shared" si="6"/>
        <v>2015</v>
      </c>
      <c r="D135">
        <f t="shared" si="7"/>
        <v>2</v>
      </c>
      <c r="E135">
        <f t="shared" si="8"/>
        <v>1</v>
      </c>
    </row>
    <row r="136" spans="1:5" x14ac:dyDescent="0.25">
      <c r="A136" s="21">
        <v>42185</v>
      </c>
      <c r="B136" s="20">
        <v>10.24</v>
      </c>
      <c r="C136">
        <f t="shared" si="6"/>
        <v>2015</v>
      </c>
      <c r="D136">
        <f t="shared" si="7"/>
        <v>2</v>
      </c>
      <c r="E136">
        <f t="shared" si="8"/>
        <v>1</v>
      </c>
    </row>
    <row r="137" spans="1:5" x14ac:dyDescent="0.25">
      <c r="A137" s="21">
        <v>42187</v>
      </c>
      <c r="B137" s="20">
        <v>10.3</v>
      </c>
      <c r="C137">
        <f t="shared" si="6"/>
        <v>2015</v>
      </c>
      <c r="D137">
        <f t="shared" si="7"/>
        <v>3</v>
      </c>
      <c r="E137">
        <f t="shared" si="8"/>
        <v>2</v>
      </c>
    </row>
    <row r="138" spans="1:5" x14ac:dyDescent="0.25">
      <c r="A138" s="21">
        <v>42188</v>
      </c>
      <c r="B138" s="20">
        <v>9.85</v>
      </c>
      <c r="C138">
        <f t="shared" si="6"/>
        <v>2015</v>
      </c>
      <c r="D138">
        <f t="shared" si="7"/>
        <v>3</v>
      </c>
      <c r="E138">
        <f t="shared" si="8"/>
        <v>2</v>
      </c>
    </row>
    <row r="139" spans="1:5" x14ac:dyDescent="0.25">
      <c r="A139" s="21">
        <v>42191</v>
      </c>
      <c r="B139" s="20">
        <v>9.6999999999999993</v>
      </c>
      <c r="C139">
        <f t="shared" si="6"/>
        <v>2015</v>
      </c>
      <c r="D139">
        <f t="shared" si="7"/>
        <v>3</v>
      </c>
      <c r="E139">
        <f t="shared" si="8"/>
        <v>2</v>
      </c>
    </row>
    <row r="140" spans="1:5" x14ac:dyDescent="0.25">
      <c r="A140" s="21">
        <v>42192</v>
      </c>
      <c r="B140" s="20">
        <v>9</v>
      </c>
      <c r="C140">
        <f t="shared" si="6"/>
        <v>2015</v>
      </c>
      <c r="D140">
        <f t="shared" si="7"/>
        <v>3</v>
      </c>
      <c r="E140">
        <f t="shared" si="8"/>
        <v>2</v>
      </c>
    </row>
    <row r="141" spans="1:5" x14ac:dyDescent="0.25">
      <c r="A141" s="21">
        <v>42193</v>
      </c>
      <c r="B141" s="20">
        <v>8.6999999999999993</v>
      </c>
      <c r="C141">
        <f t="shared" si="6"/>
        <v>2015</v>
      </c>
      <c r="D141">
        <f t="shared" si="7"/>
        <v>3</v>
      </c>
      <c r="E141">
        <f t="shared" si="8"/>
        <v>2</v>
      </c>
    </row>
    <row r="142" spans="1:5" x14ac:dyDescent="0.25">
      <c r="A142" s="21">
        <v>42194</v>
      </c>
      <c r="B142" s="20">
        <v>9.59</v>
      </c>
      <c r="C142">
        <f t="shared" si="6"/>
        <v>2015</v>
      </c>
      <c r="D142">
        <f t="shared" si="7"/>
        <v>3</v>
      </c>
      <c r="E142">
        <f t="shared" si="8"/>
        <v>2</v>
      </c>
    </row>
    <row r="143" spans="1:5" x14ac:dyDescent="0.25">
      <c r="A143" s="21">
        <v>42195</v>
      </c>
      <c r="B143" s="20">
        <v>9.5399999999999991</v>
      </c>
      <c r="C143">
        <f t="shared" si="6"/>
        <v>2015</v>
      </c>
      <c r="D143">
        <f t="shared" si="7"/>
        <v>3</v>
      </c>
      <c r="E143">
        <f t="shared" si="8"/>
        <v>2</v>
      </c>
    </row>
    <row r="144" spans="1:5" x14ac:dyDescent="0.25">
      <c r="A144" s="21">
        <v>42198</v>
      </c>
      <c r="B144" s="20">
        <v>9.94</v>
      </c>
      <c r="C144">
        <f t="shared" si="6"/>
        <v>2015</v>
      </c>
      <c r="D144">
        <f t="shared" si="7"/>
        <v>3</v>
      </c>
      <c r="E144">
        <f t="shared" si="8"/>
        <v>2</v>
      </c>
    </row>
    <row r="145" spans="1:5" x14ac:dyDescent="0.25">
      <c r="A145" s="21">
        <v>42199</v>
      </c>
      <c r="B145" s="20">
        <v>9.82</v>
      </c>
      <c r="C145">
        <f t="shared" si="6"/>
        <v>2015</v>
      </c>
      <c r="D145">
        <f t="shared" si="7"/>
        <v>3</v>
      </c>
      <c r="E145">
        <f t="shared" si="8"/>
        <v>2</v>
      </c>
    </row>
    <row r="146" spans="1:5" x14ac:dyDescent="0.25">
      <c r="A146" s="21">
        <v>42200</v>
      </c>
      <c r="B146" s="20">
        <v>9.4600000000000009</v>
      </c>
      <c r="C146">
        <f t="shared" si="6"/>
        <v>2015</v>
      </c>
      <c r="D146">
        <f t="shared" si="7"/>
        <v>3</v>
      </c>
      <c r="E146">
        <f t="shared" si="8"/>
        <v>2</v>
      </c>
    </row>
    <row r="147" spans="1:5" x14ac:dyDescent="0.25">
      <c r="A147" s="21">
        <v>42201</v>
      </c>
      <c r="B147" s="20">
        <v>9.65</v>
      </c>
      <c r="C147">
        <f t="shared" si="6"/>
        <v>2015</v>
      </c>
      <c r="D147">
        <f t="shared" si="7"/>
        <v>3</v>
      </c>
      <c r="E147">
        <f t="shared" si="8"/>
        <v>2</v>
      </c>
    </row>
    <row r="148" spans="1:5" x14ac:dyDescent="0.25">
      <c r="A148" s="21">
        <v>42202</v>
      </c>
      <c r="B148" s="20">
        <v>9.9600000000000009</v>
      </c>
      <c r="C148">
        <f t="shared" si="6"/>
        <v>2015</v>
      </c>
      <c r="D148">
        <f t="shared" si="7"/>
        <v>3</v>
      </c>
      <c r="E148">
        <f t="shared" si="8"/>
        <v>2</v>
      </c>
    </row>
    <row r="149" spans="1:5" x14ac:dyDescent="0.25">
      <c r="A149" s="21">
        <v>42205</v>
      </c>
      <c r="B149" s="20">
        <v>9.9600000000000009</v>
      </c>
      <c r="C149">
        <f t="shared" si="6"/>
        <v>2015</v>
      </c>
      <c r="D149">
        <f t="shared" si="7"/>
        <v>3</v>
      </c>
      <c r="E149">
        <f t="shared" si="8"/>
        <v>2</v>
      </c>
    </row>
    <row r="150" spans="1:5" x14ac:dyDescent="0.25">
      <c r="A150" s="21">
        <v>42206</v>
      </c>
      <c r="B150" s="20">
        <v>9.9</v>
      </c>
      <c r="C150">
        <f t="shared" si="6"/>
        <v>2015</v>
      </c>
      <c r="D150">
        <f t="shared" si="7"/>
        <v>3</v>
      </c>
      <c r="E150">
        <f t="shared" si="8"/>
        <v>2</v>
      </c>
    </row>
    <row r="151" spans="1:5" x14ac:dyDescent="0.25">
      <c r="A151" s="21">
        <v>42207</v>
      </c>
      <c r="B151" s="20">
        <v>9.9</v>
      </c>
      <c r="C151">
        <f t="shared" si="6"/>
        <v>2015</v>
      </c>
      <c r="D151">
        <f t="shared" si="7"/>
        <v>3</v>
      </c>
      <c r="E151">
        <f t="shared" si="8"/>
        <v>2</v>
      </c>
    </row>
    <row r="152" spans="1:5" x14ac:dyDescent="0.25">
      <c r="A152" s="21">
        <v>42208</v>
      </c>
      <c r="B152" s="20">
        <v>9.6999999999999993</v>
      </c>
      <c r="C152">
        <f t="shared" si="6"/>
        <v>2015</v>
      </c>
      <c r="D152">
        <f t="shared" si="7"/>
        <v>3</v>
      </c>
      <c r="E152">
        <f t="shared" si="8"/>
        <v>2</v>
      </c>
    </row>
    <row r="153" spans="1:5" x14ac:dyDescent="0.25">
      <c r="A153" s="21">
        <v>42209</v>
      </c>
      <c r="B153" s="20">
        <v>9.59</v>
      </c>
      <c r="C153">
        <f t="shared" si="6"/>
        <v>2015</v>
      </c>
      <c r="D153">
        <f t="shared" si="7"/>
        <v>3</v>
      </c>
      <c r="E153">
        <f t="shared" si="8"/>
        <v>2</v>
      </c>
    </row>
    <row r="154" spans="1:5" x14ac:dyDescent="0.25">
      <c r="A154" s="21">
        <v>42212</v>
      </c>
      <c r="B154" s="20">
        <v>9.5</v>
      </c>
      <c r="C154">
        <f t="shared" si="6"/>
        <v>2015</v>
      </c>
      <c r="D154">
        <f t="shared" si="7"/>
        <v>3</v>
      </c>
      <c r="E154">
        <f t="shared" si="8"/>
        <v>2</v>
      </c>
    </row>
    <row r="155" spans="1:5" x14ac:dyDescent="0.25">
      <c r="A155" s="21">
        <v>42213</v>
      </c>
      <c r="B155" s="20">
        <v>9.43</v>
      </c>
      <c r="C155">
        <f t="shared" si="6"/>
        <v>2015</v>
      </c>
      <c r="D155">
        <f t="shared" si="7"/>
        <v>3</v>
      </c>
      <c r="E155">
        <f t="shared" si="8"/>
        <v>2</v>
      </c>
    </row>
    <row r="156" spans="1:5" x14ac:dyDescent="0.25">
      <c r="A156" s="21">
        <v>42214</v>
      </c>
      <c r="B156" s="20">
        <v>9.3699999999999992</v>
      </c>
      <c r="C156">
        <f t="shared" si="6"/>
        <v>2015</v>
      </c>
      <c r="D156">
        <f t="shared" si="7"/>
        <v>3</v>
      </c>
      <c r="E156">
        <f t="shared" si="8"/>
        <v>2</v>
      </c>
    </row>
    <row r="157" spans="1:5" x14ac:dyDescent="0.25">
      <c r="A157" s="21">
        <v>42215</v>
      </c>
      <c r="B157" s="20">
        <v>9.35</v>
      </c>
      <c r="C157">
        <f t="shared" si="6"/>
        <v>2015</v>
      </c>
      <c r="D157">
        <f t="shared" si="7"/>
        <v>3</v>
      </c>
      <c r="E157">
        <f t="shared" si="8"/>
        <v>2</v>
      </c>
    </row>
    <row r="158" spans="1:5" x14ac:dyDescent="0.25">
      <c r="A158" s="21">
        <v>42216</v>
      </c>
      <c r="B158" s="20">
        <v>9.17</v>
      </c>
      <c r="C158">
        <f t="shared" si="6"/>
        <v>2015</v>
      </c>
      <c r="D158">
        <f t="shared" si="7"/>
        <v>3</v>
      </c>
      <c r="E158">
        <f t="shared" si="8"/>
        <v>2</v>
      </c>
    </row>
    <row r="159" spans="1:5" x14ac:dyDescent="0.25">
      <c r="A159" s="21">
        <v>42219</v>
      </c>
      <c r="B159" s="20">
        <v>8.92</v>
      </c>
      <c r="C159">
        <f t="shared" si="6"/>
        <v>2015</v>
      </c>
      <c r="D159">
        <f t="shared" si="7"/>
        <v>3</v>
      </c>
      <c r="E159">
        <f t="shared" si="8"/>
        <v>2</v>
      </c>
    </row>
    <row r="160" spans="1:5" x14ac:dyDescent="0.25">
      <c r="A160" s="21">
        <v>42220</v>
      </c>
      <c r="B160" s="20">
        <v>8.92</v>
      </c>
      <c r="C160">
        <f t="shared" si="6"/>
        <v>2015</v>
      </c>
      <c r="D160">
        <f t="shared" si="7"/>
        <v>3</v>
      </c>
      <c r="E160">
        <f t="shared" si="8"/>
        <v>2</v>
      </c>
    </row>
    <row r="161" spans="1:5" x14ac:dyDescent="0.25">
      <c r="A161" s="21">
        <v>42221</v>
      </c>
      <c r="B161" s="20">
        <v>8.92</v>
      </c>
      <c r="C161">
        <f t="shared" si="6"/>
        <v>2015</v>
      </c>
      <c r="D161">
        <f t="shared" si="7"/>
        <v>3</v>
      </c>
      <c r="E161">
        <f t="shared" si="8"/>
        <v>2</v>
      </c>
    </row>
    <row r="162" spans="1:5" x14ac:dyDescent="0.25">
      <c r="A162" s="21">
        <v>42222</v>
      </c>
      <c r="B162" s="20">
        <v>9</v>
      </c>
      <c r="C162">
        <f t="shared" si="6"/>
        <v>2015</v>
      </c>
      <c r="D162">
        <f t="shared" si="7"/>
        <v>3</v>
      </c>
      <c r="E162">
        <f t="shared" si="8"/>
        <v>2</v>
      </c>
    </row>
    <row r="163" spans="1:5" x14ac:dyDescent="0.25">
      <c r="A163" s="21">
        <v>42223</v>
      </c>
      <c r="B163" s="20">
        <v>8.9600000000000009</v>
      </c>
      <c r="C163">
        <f t="shared" si="6"/>
        <v>2015</v>
      </c>
      <c r="D163">
        <f t="shared" si="7"/>
        <v>3</v>
      </c>
      <c r="E163">
        <f t="shared" si="8"/>
        <v>2</v>
      </c>
    </row>
    <row r="164" spans="1:5" x14ac:dyDescent="0.25">
      <c r="A164" s="21">
        <v>42226</v>
      </c>
      <c r="B164" s="20">
        <v>8.86</v>
      </c>
      <c r="C164">
        <f t="shared" si="6"/>
        <v>2015</v>
      </c>
      <c r="D164">
        <f t="shared" si="7"/>
        <v>3</v>
      </c>
      <c r="E164">
        <f t="shared" si="8"/>
        <v>2</v>
      </c>
    </row>
    <row r="165" spans="1:5" x14ac:dyDescent="0.25">
      <c r="A165" s="21">
        <v>42227</v>
      </c>
      <c r="B165" s="20">
        <v>9.02</v>
      </c>
      <c r="C165">
        <f t="shared" si="6"/>
        <v>2015</v>
      </c>
      <c r="D165">
        <f t="shared" si="7"/>
        <v>3</v>
      </c>
      <c r="E165">
        <f t="shared" si="8"/>
        <v>2</v>
      </c>
    </row>
    <row r="166" spans="1:5" x14ac:dyDescent="0.25">
      <c r="A166" s="21">
        <v>42228</v>
      </c>
      <c r="B166" s="20">
        <v>8.76</v>
      </c>
      <c r="C166">
        <f t="shared" si="6"/>
        <v>2015</v>
      </c>
      <c r="D166">
        <f t="shared" si="7"/>
        <v>3</v>
      </c>
      <c r="E166">
        <f t="shared" si="8"/>
        <v>2</v>
      </c>
    </row>
    <row r="167" spans="1:5" x14ac:dyDescent="0.25">
      <c r="A167" s="21">
        <v>42229</v>
      </c>
      <c r="B167" s="20">
        <v>8.82</v>
      </c>
      <c r="C167">
        <f t="shared" si="6"/>
        <v>2015</v>
      </c>
      <c r="D167">
        <f t="shared" si="7"/>
        <v>3</v>
      </c>
      <c r="E167">
        <f t="shared" si="8"/>
        <v>2</v>
      </c>
    </row>
    <row r="168" spans="1:5" x14ac:dyDescent="0.25">
      <c r="A168" s="21">
        <v>42230</v>
      </c>
      <c r="B168" s="20">
        <v>9.08</v>
      </c>
      <c r="C168">
        <f t="shared" si="6"/>
        <v>2015</v>
      </c>
      <c r="D168">
        <f t="shared" si="7"/>
        <v>3</v>
      </c>
      <c r="E168">
        <f t="shared" si="8"/>
        <v>2</v>
      </c>
    </row>
    <row r="169" spans="1:5" x14ac:dyDescent="0.25">
      <c r="A169" s="21">
        <v>42233</v>
      </c>
      <c r="B169" s="20">
        <v>8.5</v>
      </c>
      <c r="C169">
        <f t="shared" si="6"/>
        <v>2015</v>
      </c>
      <c r="D169">
        <f t="shared" si="7"/>
        <v>3</v>
      </c>
      <c r="E169">
        <f t="shared" si="8"/>
        <v>2</v>
      </c>
    </row>
    <row r="170" spans="1:5" x14ac:dyDescent="0.25">
      <c r="A170" s="21">
        <v>42234</v>
      </c>
      <c r="B170" s="20">
        <v>8.3800000000000008</v>
      </c>
      <c r="C170">
        <f t="shared" si="6"/>
        <v>2015</v>
      </c>
      <c r="D170">
        <f t="shared" si="7"/>
        <v>3</v>
      </c>
      <c r="E170">
        <f t="shared" si="8"/>
        <v>2</v>
      </c>
    </row>
    <row r="171" spans="1:5" x14ac:dyDescent="0.25">
      <c r="A171" s="21">
        <v>42235</v>
      </c>
      <c r="B171" s="20">
        <v>8.26</v>
      </c>
      <c r="C171">
        <f t="shared" si="6"/>
        <v>2015</v>
      </c>
      <c r="D171">
        <f t="shared" si="7"/>
        <v>3</v>
      </c>
      <c r="E171">
        <f t="shared" si="8"/>
        <v>2</v>
      </c>
    </row>
    <row r="172" spans="1:5" x14ac:dyDescent="0.25">
      <c r="A172" s="21">
        <v>42236</v>
      </c>
      <c r="B172" s="20">
        <v>8.01</v>
      </c>
      <c r="C172">
        <f t="shared" si="6"/>
        <v>2015</v>
      </c>
      <c r="D172">
        <f t="shared" si="7"/>
        <v>3</v>
      </c>
      <c r="E172">
        <f t="shared" si="8"/>
        <v>2</v>
      </c>
    </row>
    <row r="173" spans="1:5" x14ac:dyDescent="0.25">
      <c r="A173" s="21">
        <v>42237</v>
      </c>
      <c r="B173" s="20">
        <v>7.6</v>
      </c>
      <c r="C173">
        <f t="shared" si="6"/>
        <v>2015</v>
      </c>
      <c r="D173">
        <f t="shared" si="7"/>
        <v>3</v>
      </c>
      <c r="E173">
        <f t="shared" si="8"/>
        <v>2</v>
      </c>
    </row>
    <row r="174" spans="1:5" x14ac:dyDescent="0.25">
      <c r="A174" s="21">
        <v>42240</v>
      </c>
      <c r="B174" s="20">
        <v>6.85</v>
      </c>
      <c r="C174">
        <f t="shared" si="6"/>
        <v>2015</v>
      </c>
      <c r="D174">
        <f t="shared" si="7"/>
        <v>3</v>
      </c>
      <c r="E174">
        <f t="shared" si="8"/>
        <v>2</v>
      </c>
    </row>
    <row r="175" spans="1:5" x14ac:dyDescent="0.25">
      <c r="A175" s="21">
        <v>42241</v>
      </c>
      <c r="B175" s="20">
        <v>6.77</v>
      </c>
      <c r="C175">
        <f t="shared" si="6"/>
        <v>2015</v>
      </c>
      <c r="D175">
        <f t="shared" si="7"/>
        <v>3</v>
      </c>
      <c r="E175">
        <f t="shared" si="8"/>
        <v>2</v>
      </c>
    </row>
    <row r="176" spans="1:5" x14ac:dyDescent="0.25">
      <c r="A176" s="21">
        <v>42242</v>
      </c>
      <c r="B176" s="20">
        <v>7.35</v>
      </c>
      <c r="C176">
        <f t="shared" si="6"/>
        <v>2015</v>
      </c>
      <c r="D176">
        <f t="shared" si="7"/>
        <v>3</v>
      </c>
      <c r="E176">
        <f t="shared" si="8"/>
        <v>2</v>
      </c>
    </row>
    <row r="177" spans="1:5" x14ac:dyDescent="0.25">
      <c r="A177" s="21">
        <v>42243</v>
      </c>
      <c r="B177" s="20">
        <v>8.09</v>
      </c>
      <c r="C177">
        <f t="shared" si="6"/>
        <v>2015</v>
      </c>
      <c r="D177">
        <f t="shared" si="7"/>
        <v>3</v>
      </c>
      <c r="E177">
        <f t="shared" si="8"/>
        <v>2</v>
      </c>
    </row>
    <row r="178" spans="1:5" x14ac:dyDescent="0.25">
      <c r="A178" s="21">
        <v>42244</v>
      </c>
      <c r="B178" s="20">
        <v>7.8</v>
      </c>
      <c r="C178">
        <f t="shared" si="6"/>
        <v>2015</v>
      </c>
      <c r="D178">
        <f t="shared" si="7"/>
        <v>3</v>
      </c>
      <c r="E178">
        <f t="shared" si="8"/>
        <v>2</v>
      </c>
    </row>
    <row r="179" spans="1:5" x14ac:dyDescent="0.25">
      <c r="A179" s="21">
        <v>42247</v>
      </c>
      <c r="B179" s="20">
        <v>7.99</v>
      </c>
      <c r="C179">
        <f t="shared" si="6"/>
        <v>2015</v>
      </c>
      <c r="D179">
        <f t="shared" si="7"/>
        <v>3</v>
      </c>
      <c r="E179">
        <f t="shared" si="8"/>
        <v>2</v>
      </c>
    </row>
    <row r="180" spans="1:5" x14ac:dyDescent="0.25">
      <c r="A180" s="21">
        <v>42248</v>
      </c>
      <c r="B180" s="20">
        <v>7.86</v>
      </c>
      <c r="C180">
        <f t="shared" si="6"/>
        <v>2015</v>
      </c>
      <c r="D180">
        <f t="shared" si="7"/>
        <v>3</v>
      </c>
      <c r="E180">
        <f t="shared" si="8"/>
        <v>2</v>
      </c>
    </row>
    <row r="181" spans="1:5" x14ac:dyDescent="0.25">
      <c r="A181" s="21">
        <v>42249</v>
      </c>
      <c r="B181" s="20">
        <v>7.91</v>
      </c>
      <c r="C181">
        <f t="shared" si="6"/>
        <v>2015</v>
      </c>
      <c r="D181">
        <f t="shared" si="7"/>
        <v>3</v>
      </c>
      <c r="E181">
        <f t="shared" si="8"/>
        <v>2</v>
      </c>
    </row>
    <row r="182" spans="1:5" x14ac:dyDescent="0.25">
      <c r="A182" s="21">
        <v>42251</v>
      </c>
      <c r="B182" s="20">
        <v>8.11</v>
      </c>
      <c r="C182">
        <f t="shared" si="6"/>
        <v>2015</v>
      </c>
      <c r="D182">
        <f t="shared" si="7"/>
        <v>3</v>
      </c>
      <c r="E182">
        <f t="shared" si="8"/>
        <v>2</v>
      </c>
    </row>
    <row r="183" spans="1:5" x14ac:dyDescent="0.25">
      <c r="A183" s="21">
        <v>42254</v>
      </c>
      <c r="B183" s="20">
        <v>7.99</v>
      </c>
      <c r="C183">
        <f t="shared" si="6"/>
        <v>2015</v>
      </c>
      <c r="D183">
        <f t="shared" si="7"/>
        <v>3</v>
      </c>
      <c r="E183">
        <f t="shared" si="8"/>
        <v>2</v>
      </c>
    </row>
    <row r="184" spans="1:5" x14ac:dyDescent="0.25">
      <c r="A184" s="21">
        <v>42255</v>
      </c>
      <c r="B184" s="20">
        <v>8.01</v>
      </c>
      <c r="C184">
        <f t="shared" si="6"/>
        <v>2015</v>
      </c>
      <c r="D184">
        <f t="shared" si="7"/>
        <v>3</v>
      </c>
      <c r="E184">
        <f t="shared" si="8"/>
        <v>2</v>
      </c>
    </row>
    <row r="185" spans="1:5" x14ac:dyDescent="0.25">
      <c r="A185" s="21">
        <v>42256</v>
      </c>
      <c r="B185" s="20">
        <v>8.26</v>
      </c>
      <c r="C185">
        <f t="shared" si="6"/>
        <v>2015</v>
      </c>
      <c r="D185">
        <f t="shared" si="7"/>
        <v>3</v>
      </c>
      <c r="E185">
        <f t="shared" si="8"/>
        <v>2</v>
      </c>
    </row>
    <row r="186" spans="1:5" x14ac:dyDescent="0.25">
      <c r="A186" s="21">
        <v>42257</v>
      </c>
      <c r="B186" s="20">
        <v>8.32</v>
      </c>
      <c r="C186">
        <f t="shared" si="6"/>
        <v>2015</v>
      </c>
      <c r="D186">
        <f t="shared" si="7"/>
        <v>3</v>
      </c>
      <c r="E186">
        <f t="shared" si="8"/>
        <v>2</v>
      </c>
    </row>
    <row r="187" spans="1:5" x14ac:dyDescent="0.25">
      <c r="A187" s="21">
        <v>42258</v>
      </c>
      <c r="B187" s="20">
        <v>8.4</v>
      </c>
      <c r="C187">
        <f t="shared" si="6"/>
        <v>2015</v>
      </c>
      <c r="D187">
        <f t="shared" si="7"/>
        <v>3</v>
      </c>
      <c r="E187">
        <f t="shared" si="8"/>
        <v>2</v>
      </c>
    </row>
    <row r="188" spans="1:5" x14ac:dyDescent="0.25">
      <c r="A188" s="21">
        <v>42261</v>
      </c>
      <c r="B188" s="20">
        <v>8.33</v>
      </c>
      <c r="C188">
        <f t="shared" si="6"/>
        <v>2015</v>
      </c>
      <c r="D188">
        <f t="shared" si="7"/>
        <v>3</v>
      </c>
      <c r="E188">
        <f t="shared" si="8"/>
        <v>2</v>
      </c>
    </row>
    <row r="189" spans="1:5" x14ac:dyDescent="0.25">
      <c r="A189" s="21">
        <v>42262</v>
      </c>
      <c r="B189" s="20">
        <v>8.1</v>
      </c>
      <c r="C189">
        <f t="shared" si="6"/>
        <v>2015</v>
      </c>
      <c r="D189">
        <f t="shared" si="7"/>
        <v>3</v>
      </c>
      <c r="E189">
        <f t="shared" si="8"/>
        <v>2</v>
      </c>
    </row>
    <row r="190" spans="1:5" x14ac:dyDescent="0.25">
      <c r="A190" s="21">
        <v>42263</v>
      </c>
      <c r="B190" s="20">
        <v>8.41</v>
      </c>
      <c r="C190">
        <f t="shared" si="6"/>
        <v>2015</v>
      </c>
      <c r="D190">
        <f t="shared" si="7"/>
        <v>3</v>
      </c>
      <c r="E190">
        <f t="shared" si="8"/>
        <v>2</v>
      </c>
    </row>
    <row r="191" spans="1:5" x14ac:dyDescent="0.25">
      <c r="A191" s="21">
        <v>42264</v>
      </c>
      <c r="B191" s="20">
        <v>8.36</v>
      </c>
      <c r="C191">
        <f t="shared" si="6"/>
        <v>2015</v>
      </c>
      <c r="D191">
        <f t="shared" si="7"/>
        <v>3</v>
      </c>
      <c r="E191">
        <f t="shared" si="8"/>
        <v>2</v>
      </c>
    </row>
    <row r="192" spans="1:5" x14ac:dyDescent="0.25">
      <c r="A192" s="21">
        <v>42265</v>
      </c>
      <c r="B192" s="20">
        <v>8.33</v>
      </c>
      <c r="C192">
        <f t="shared" si="6"/>
        <v>2015</v>
      </c>
      <c r="D192">
        <f t="shared" si="7"/>
        <v>3</v>
      </c>
      <c r="E192">
        <f t="shared" si="8"/>
        <v>2</v>
      </c>
    </row>
    <row r="193" spans="1:5" x14ac:dyDescent="0.25">
      <c r="A193" s="21">
        <v>42268</v>
      </c>
      <c r="B193" s="20">
        <v>8.4499999999999993</v>
      </c>
      <c r="C193">
        <f t="shared" si="6"/>
        <v>2015</v>
      </c>
      <c r="D193">
        <f t="shared" si="7"/>
        <v>3</v>
      </c>
      <c r="E193">
        <f t="shared" si="8"/>
        <v>2</v>
      </c>
    </row>
    <row r="194" spans="1:5" x14ac:dyDescent="0.25">
      <c r="A194" s="21">
        <v>42269</v>
      </c>
      <c r="B194" s="20">
        <v>8.44</v>
      </c>
      <c r="C194">
        <f t="shared" si="6"/>
        <v>2015</v>
      </c>
      <c r="D194">
        <f t="shared" si="7"/>
        <v>3</v>
      </c>
      <c r="E194">
        <f t="shared" si="8"/>
        <v>2</v>
      </c>
    </row>
    <row r="195" spans="1:5" x14ac:dyDescent="0.25">
      <c r="A195" s="21">
        <v>42270</v>
      </c>
      <c r="B195" s="20">
        <v>8.27</v>
      </c>
      <c r="C195">
        <f t="shared" ref="C195:C258" si="9">YEAR(A195)</f>
        <v>2015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 x14ac:dyDescent="0.25">
      <c r="A196" s="21">
        <v>42271</v>
      </c>
      <c r="B196" s="20">
        <v>8.1999999999999993</v>
      </c>
      <c r="C196">
        <f t="shared" si="9"/>
        <v>2015</v>
      </c>
      <c r="D196">
        <f t="shared" si="10"/>
        <v>3</v>
      </c>
      <c r="E196">
        <f t="shared" si="11"/>
        <v>2</v>
      </c>
    </row>
    <row r="197" spans="1:5" x14ac:dyDescent="0.25">
      <c r="A197" s="21">
        <v>42272</v>
      </c>
      <c r="B197" s="20">
        <v>8.27</v>
      </c>
      <c r="C197">
        <f t="shared" si="9"/>
        <v>2015</v>
      </c>
      <c r="D197">
        <f t="shared" si="10"/>
        <v>3</v>
      </c>
      <c r="E197">
        <f t="shared" si="11"/>
        <v>2</v>
      </c>
    </row>
    <row r="198" spans="1:5" x14ac:dyDescent="0.25">
      <c r="A198" s="21">
        <v>42276</v>
      </c>
      <c r="B198" s="20">
        <v>8.19</v>
      </c>
      <c r="C198">
        <f t="shared" si="9"/>
        <v>2015</v>
      </c>
      <c r="D198">
        <f t="shared" si="10"/>
        <v>3</v>
      </c>
      <c r="E198">
        <f t="shared" si="11"/>
        <v>2</v>
      </c>
    </row>
    <row r="199" spans="1:5" x14ac:dyDescent="0.25">
      <c r="A199" s="21">
        <v>42277</v>
      </c>
      <c r="B199" s="20">
        <v>8.1999999999999993</v>
      </c>
      <c r="C199">
        <f t="shared" si="9"/>
        <v>2015</v>
      </c>
      <c r="D199">
        <f t="shared" si="10"/>
        <v>3</v>
      </c>
      <c r="E199">
        <f t="shared" si="11"/>
        <v>2</v>
      </c>
    </row>
    <row r="200" spans="1:5" x14ac:dyDescent="0.25">
      <c r="A200" s="21">
        <v>42279</v>
      </c>
      <c r="B200" s="20">
        <v>8.26</v>
      </c>
      <c r="C200">
        <f t="shared" si="9"/>
        <v>2015</v>
      </c>
      <c r="D200">
        <f t="shared" si="10"/>
        <v>4</v>
      </c>
      <c r="E200">
        <f t="shared" si="11"/>
        <v>2</v>
      </c>
    </row>
    <row r="201" spans="1:5" x14ac:dyDescent="0.25">
      <c r="A201" s="21">
        <v>42282</v>
      </c>
      <c r="B201" s="20">
        <v>8.4</v>
      </c>
      <c r="C201">
        <f t="shared" si="9"/>
        <v>2015</v>
      </c>
      <c r="D201">
        <f t="shared" si="10"/>
        <v>4</v>
      </c>
      <c r="E201">
        <f t="shared" si="11"/>
        <v>2</v>
      </c>
    </row>
    <row r="202" spans="1:5" x14ac:dyDescent="0.25">
      <c r="A202" s="21">
        <v>42283</v>
      </c>
      <c r="B202" s="20">
        <v>8.6</v>
      </c>
      <c r="C202">
        <f t="shared" si="9"/>
        <v>2015</v>
      </c>
      <c r="D202">
        <f t="shared" si="10"/>
        <v>4</v>
      </c>
      <c r="E202">
        <f t="shared" si="11"/>
        <v>2</v>
      </c>
    </row>
    <row r="203" spans="1:5" x14ac:dyDescent="0.25">
      <c r="A203" s="21">
        <v>42284</v>
      </c>
      <c r="B203" s="20">
        <v>8.73</v>
      </c>
      <c r="C203">
        <f t="shared" si="9"/>
        <v>2015</v>
      </c>
      <c r="D203">
        <f t="shared" si="10"/>
        <v>4</v>
      </c>
      <c r="E203">
        <f t="shared" si="11"/>
        <v>2</v>
      </c>
    </row>
    <row r="204" spans="1:5" x14ac:dyDescent="0.25">
      <c r="A204" s="21">
        <v>42285</v>
      </c>
      <c r="B204" s="20">
        <v>9</v>
      </c>
      <c r="C204">
        <f t="shared" si="9"/>
        <v>2015</v>
      </c>
      <c r="D204">
        <f t="shared" si="10"/>
        <v>4</v>
      </c>
      <c r="E204">
        <f t="shared" si="11"/>
        <v>2</v>
      </c>
    </row>
    <row r="205" spans="1:5" x14ac:dyDescent="0.25">
      <c r="A205" s="21">
        <v>42286</v>
      </c>
      <c r="B205" s="20">
        <v>9.35</v>
      </c>
      <c r="C205">
        <f t="shared" si="9"/>
        <v>2015</v>
      </c>
      <c r="D205">
        <f t="shared" si="10"/>
        <v>4</v>
      </c>
      <c r="E205">
        <f t="shared" si="11"/>
        <v>2</v>
      </c>
    </row>
    <row r="206" spans="1:5" x14ac:dyDescent="0.25">
      <c r="A206" s="21">
        <v>42289</v>
      </c>
      <c r="B206" s="20">
        <v>9.1999999999999993</v>
      </c>
      <c r="C206">
        <f t="shared" si="9"/>
        <v>2015</v>
      </c>
      <c r="D206">
        <f t="shared" si="10"/>
        <v>4</v>
      </c>
      <c r="E206">
        <f t="shared" si="11"/>
        <v>2</v>
      </c>
    </row>
    <row r="207" spans="1:5" x14ac:dyDescent="0.25">
      <c r="A207" s="21">
        <v>42290</v>
      </c>
      <c r="B207" s="20">
        <v>9.1999999999999993</v>
      </c>
      <c r="C207">
        <f t="shared" si="9"/>
        <v>2015</v>
      </c>
      <c r="D207">
        <f t="shared" si="10"/>
        <v>4</v>
      </c>
      <c r="E207">
        <f t="shared" si="11"/>
        <v>2</v>
      </c>
    </row>
    <row r="208" spans="1:5" x14ac:dyDescent="0.25">
      <c r="A208" s="21">
        <v>42291</v>
      </c>
      <c r="B208" s="20">
        <v>9.18</v>
      </c>
      <c r="C208">
        <f t="shared" si="9"/>
        <v>2015</v>
      </c>
      <c r="D208">
        <f t="shared" si="10"/>
        <v>4</v>
      </c>
      <c r="E208">
        <f t="shared" si="11"/>
        <v>2</v>
      </c>
    </row>
    <row r="209" spans="1:5" x14ac:dyDescent="0.25">
      <c r="A209" s="21">
        <v>42292</v>
      </c>
      <c r="B209" s="20">
        <v>9.1999999999999993</v>
      </c>
      <c r="C209">
        <f t="shared" si="9"/>
        <v>2015</v>
      </c>
      <c r="D209">
        <f t="shared" si="10"/>
        <v>4</v>
      </c>
      <c r="E209">
        <f t="shared" si="11"/>
        <v>2</v>
      </c>
    </row>
    <row r="210" spans="1:5" x14ac:dyDescent="0.25">
      <c r="A210" s="21">
        <v>42293</v>
      </c>
      <c r="B210" s="20">
        <v>9.1999999999999993</v>
      </c>
      <c r="C210">
        <f t="shared" si="9"/>
        <v>2015</v>
      </c>
      <c r="D210">
        <f t="shared" si="10"/>
        <v>4</v>
      </c>
      <c r="E210">
        <f t="shared" si="11"/>
        <v>2</v>
      </c>
    </row>
    <row r="211" spans="1:5" x14ac:dyDescent="0.25">
      <c r="A211" s="21">
        <v>42296</v>
      </c>
      <c r="B211" s="20">
        <v>9.1300000000000008</v>
      </c>
      <c r="C211">
        <f t="shared" si="9"/>
        <v>2015</v>
      </c>
      <c r="D211">
        <f t="shared" si="10"/>
        <v>4</v>
      </c>
      <c r="E211">
        <f t="shared" si="11"/>
        <v>2</v>
      </c>
    </row>
    <row r="212" spans="1:5" x14ac:dyDescent="0.25">
      <c r="A212" s="21">
        <v>42297</v>
      </c>
      <c r="B212" s="20">
        <v>9.1199999999999992</v>
      </c>
      <c r="C212">
        <f t="shared" si="9"/>
        <v>2015</v>
      </c>
      <c r="D212">
        <f t="shared" si="10"/>
        <v>4</v>
      </c>
      <c r="E212">
        <f t="shared" si="11"/>
        <v>2</v>
      </c>
    </row>
    <row r="213" spans="1:5" x14ac:dyDescent="0.25">
      <c r="A213" s="21">
        <v>42299</v>
      </c>
      <c r="B213" s="20">
        <v>9.1</v>
      </c>
      <c r="C213">
        <f t="shared" si="9"/>
        <v>2015</v>
      </c>
      <c r="D213">
        <f t="shared" si="10"/>
        <v>4</v>
      </c>
      <c r="E213">
        <f t="shared" si="11"/>
        <v>2</v>
      </c>
    </row>
    <row r="214" spans="1:5" x14ac:dyDescent="0.25">
      <c r="A214" s="21">
        <v>42300</v>
      </c>
      <c r="B214" s="20">
        <v>9.09</v>
      </c>
      <c r="C214">
        <f t="shared" si="9"/>
        <v>2015</v>
      </c>
      <c r="D214">
        <f t="shared" si="10"/>
        <v>4</v>
      </c>
      <c r="E214">
        <f t="shared" si="11"/>
        <v>2</v>
      </c>
    </row>
    <row r="215" spans="1:5" x14ac:dyDescent="0.25">
      <c r="A215" s="21">
        <v>42303</v>
      </c>
      <c r="B215" s="20">
        <v>8.9600000000000009</v>
      </c>
      <c r="C215">
        <f t="shared" si="9"/>
        <v>2015</v>
      </c>
      <c r="D215">
        <f t="shared" si="10"/>
        <v>4</v>
      </c>
      <c r="E215">
        <f t="shared" si="11"/>
        <v>2</v>
      </c>
    </row>
    <row r="216" spans="1:5" x14ac:dyDescent="0.25">
      <c r="A216" s="21">
        <v>42304</v>
      </c>
      <c r="B216" s="20">
        <v>8.85</v>
      </c>
      <c r="C216">
        <f t="shared" si="9"/>
        <v>2015</v>
      </c>
      <c r="D216">
        <f t="shared" si="10"/>
        <v>4</v>
      </c>
      <c r="E216">
        <f t="shared" si="11"/>
        <v>2</v>
      </c>
    </row>
    <row r="217" spans="1:5" x14ac:dyDescent="0.25">
      <c r="A217" s="21">
        <v>42305</v>
      </c>
      <c r="B217" s="20">
        <v>8.7899999999999991</v>
      </c>
      <c r="C217">
        <f t="shared" si="9"/>
        <v>2015</v>
      </c>
      <c r="D217">
        <f t="shared" si="10"/>
        <v>4</v>
      </c>
      <c r="E217">
        <f t="shared" si="11"/>
        <v>2</v>
      </c>
    </row>
    <row r="218" spans="1:5" x14ac:dyDescent="0.25">
      <c r="A218" s="21">
        <v>42306</v>
      </c>
      <c r="B218" s="20">
        <v>8.8000000000000007</v>
      </c>
      <c r="C218">
        <f t="shared" si="9"/>
        <v>2015</v>
      </c>
      <c r="D218">
        <f t="shared" si="10"/>
        <v>4</v>
      </c>
      <c r="E218">
        <f t="shared" si="11"/>
        <v>2</v>
      </c>
    </row>
    <row r="219" spans="1:5" x14ac:dyDescent="0.25">
      <c r="A219" s="21">
        <v>42307</v>
      </c>
      <c r="B219" s="20">
        <v>8.8000000000000007</v>
      </c>
      <c r="C219">
        <f t="shared" si="9"/>
        <v>2015</v>
      </c>
      <c r="D219">
        <f t="shared" si="10"/>
        <v>4</v>
      </c>
      <c r="E219">
        <f t="shared" si="11"/>
        <v>2</v>
      </c>
    </row>
    <row r="220" spans="1:5" x14ac:dyDescent="0.25">
      <c r="A220" s="21">
        <v>42310</v>
      </c>
      <c r="B220" s="20">
        <v>8.66</v>
      </c>
      <c r="C220">
        <f t="shared" si="9"/>
        <v>2015</v>
      </c>
      <c r="D220">
        <f t="shared" si="10"/>
        <v>4</v>
      </c>
      <c r="E220">
        <f t="shared" si="11"/>
        <v>2</v>
      </c>
    </row>
    <row r="221" spans="1:5" x14ac:dyDescent="0.25">
      <c r="A221" s="21">
        <v>42311</v>
      </c>
      <c r="B221" s="20">
        <v>8.5</v>
      </c>
      <c r="C221">
        <f t="shared" si="9"/>
        <v>2015</v>
      </c>
      <c r="D221">
        <f t="shared" si="10"/>
        <v>4</v>
      </c>
      <c r="E221">
        <f t="shared" si="11"/>
        <v>2</v>
      </c>
    </row>
    <row r="222" spans="1:5" x14ac:dyDescent="0.25">
      <c r="A222" s="21">
        <v>42312</v>
      </c>
      <c r="B222" s="20">
        <v>8.66</v>
      </c>
      <c r="C222">
        <f t="shared" si="9"/>
        <v>2015</v>
      </c>
      <c r="D222">
        <f t="shared" si="10"/>
        <v>4</v>
      </c>
      <c r="E222">
        <f t="shared" si="11"/>
        <v>2</v>
      </c>
    </row>
    <row r="223" spans="1:5" x14ac:dyDescent="0.25">
      <c r="A223" s="21">
        <v>42313</v>
      </c>
      <c r="B223" s="20">
        <v>8.75</v>
      </c>
      <c r="C223">
        <f t="shared" si="9"/>
        <v>2015</v>
      </c>
      <c r="D223">
        <f t="shared" si="10"/>
        <v>4</v>
      </c>
      <c r="E223">
        <f t="shared" si="11"/>
        <v>2</v>
      </c>
    </row>
    <row r="224" spans="1:5" x14ac:dyDescent="0.25">
      <c r="A224" s="21">
        <v>42314</v>
      </c>
      <c r="B224" s="20">
        <v>8.9</v>
      </c>
      <c r="C224">
        <f t="shared" si="9"/>
        <v>2015</v>
      </c>
      <c r="D224">
        <f t="shared" si="10"/>
        <v>4</v>
      </c>
      <c r="E224">
        <f t="shared" si="11"/>
        <v>2</v>
      </c>
    </row>
    <row r="225" spans="1:5" x14ac:dyDescent="0.25">
      <c r="A225" s="21">
        <v>42317</v>
      </c>
      <c r="B225" s="20">
        <v>8.8800000000000008</v>
      </c>
      <c r="C225">
        <f t="shared" si="9"/>
        <v>2015</v>
      </c>
      <c r="D225">
        <f t="shared" si="10"/>
        <v>4</v>
      </c>
      <c r="E225">
        <f t="shared" si="11"/>
        <v>2</v>
      </c>
    </row>
    <row r="226" spans="1:5" x14ac:dyDescent="0.25">
      <c r="A226" s="21">
        <v>42318</v>
      </c>
      <c r="B226" s="20">
        <v>8.7799999999999994</v>
      </c>
      <c r="C226">
        <f t="shared" si="9"/>
        <v>2015</v>
      </c>
      <c r="D226">
        <f t="shared" si="10"/>
        <v>4</v>
      </c>
      <c r="E226">
        <f t="shared" si="11"/>
        <v>2</v>
      </c>
    </row>
    <row r="227" spans="1:5" x14ac:dyDescent="0.25">
      <c r="A227" s="21">
        <v>42319</v>
      </c>
      <c r="B227" s="20">
        <v>8.6</v>
      </c>
      <c r="C227">
        <f t="shared" si="9"/>
        <v>2015</v>
      </c>
      <c r="D227">
        <f t="shared" si="10"/>
        <v>4</v>
      </c>
      <c r="E227">
        <f t="shared" si="11"/>
        <v>2</v>
      </c>
    </row>
    <row r="228" spans="1:5" x14ac:dyDescent="0.25">
      <c r="A228" s="21">
        <v>42320</v>
      </c>
      <c r="B228" s="20">
        <v>8.69</v>
      </c>
      <c r="C228">
        <f t="shared" si="9"/>
        <v>2015</v>
      </c>
      <c r="D228">
        <f t="shared" si="10"/>
        <v>4</v>
      </c>
      <c r="E228">
        <f t="shared" si="11"/>
        <v>2</v>
      </c>
    </row>
    <row r="229" spans="1:5" x14ac:dyDescent="0.25">
      <c r="A229" s="21">
        <v>42321</v>
      </c>
      <c r="B229" s="20">
        <v>8.68</v>
      </c>
      <c r="C229">
        <f t="shared" si="9"/>
        <v>2015</v>
      </c>
      <c r="D229">
        <f t="shared" si="10"/>
        <v>4</v>
      </c>
      <c r="E229">
        <f t="shared" si="11"/>
        <v>2</v>
      </c>
    </row>
    <row r="230" spans="1:5" x14ac:dyDescent="0.25">
      <c r="A230" s="21">
        <v>42324</v>
      </c>
      <c r="B230" s="20">
        <v>8.34</v>
      </c>
      <c r="C230">
        <f t="shared" si="9"/>
        <v>2015</v>
      </c>
      <c r="D230">
        <f t="shared" si="10"/>
        <v>4</v>
      </c>
      <c r="E230">
        <f t="shared" si="11"/>
        <v>2</v>
      </c>
    </row>
    <row r="231" spans="1:5" x14ac:dyDescent="0.25">
      <c r="A231" s="21">
        <v>42325</v>
      </c>
      <c r="B231" s="20">
        <v>8.25</v>
      </c>
      <c r="C231">
        <f t="shared" si="9"/>
        <v>2015</v>
      </c>
      <c r="D231">
        <f t="shared" si="10"/>
        <v>4</v>
      </c>
      <c r="E231">
        <f t="shared" si="11"/>
        <v>2</v>
      </c>
    </row>
    <row r="232" spans="1:5" x14ac:dyDescent="0.25">
      <c r="A232" s="21">
        <v>42326</v>
      </c>
      <c r="B232" s="20">
        <v>8.19</v>
      </c>
      <c r="C232">
        <f t="shared" si="9"/>
        <v>2015</v>
      </c>
      <c r="D232">
        <f t="shared" si="10"/>
        <v>4</v>
      </c>
      <c r="E232">
        <f t="shared" si="11"/>
        <v>2</v>
      </c>
    </row>
    <row r="233" spans="1:5" x14ac:dyDescent="0.25">
      <c r="A233" s="21">
        <v>42327</v>
      </c>
      <c r="B233" s="20">
        <v>8.27</v>
      </c>
      <c r="C233">
        <f t="shared" si="9"/>
        <v>2015</v>
      </c>
      <c r="D233">
        <f t="shared" si="10"/>
        <v>4</v>
      </c>
      <c r="E233">
        <f t="shared" si="11"/>
        <v>2</v>
      </c>
    </row>
    <row r="234" spans="1:5" x14ac:dyDescent="0.25">
      <c r="A234" s="21">
        <v>42328</v>
      </c>
      <c r="B234" s="20">
        <v>8.27</v>
      </c>
      <c r="C234">
        <f t="shared" si="9"/>
        <v>2015</v>
      </c>
      <c r="D234">
        <f t="shared" si="10"/>
        <v>4</v>
      </c>
      <c r="E234">
        <f t="shared" si="11"/>
        <v>2</v>
      </c>
    </row>
    <row r="235" spans="1:5" x14ac:dyDescent="0.25">
      <c r="A235" s="21">
        <v>42331</v>
      </c>
      <c r="B235" s="20">
        <v>8.27</v>
      </c>
      <c r="C235">
        <f t="shared" si="9"/>
        <v>2015</v>
      </c>
      <c r="D235">
        <f t="shared" si="10"/>
        <v>4</v>
      </c>
      <c r="E235">
        <f t="shared" si="11"/>
        <v>2</v>
      </c>
    </row>
    <row r="236" spans="1:5" x14ac:dyDescent="0.25">
      <c r="A236" s="21">
        <v>42332</v>
      </c>
      <c r="B236" s="20">
        <v>8.24</v>
      </c>
      <c r="C236">
        <f t="shared" si="9"/>
        <v>2015</v>
      </c>
      <c r="D236">
        <f t="shared" si="10"/>
        <v>4</v>
      </c>
      <c r="E236">
        <f t="shared" si="11"/>
        <v>2</v>
      </c>
    </row>
    <row r="237" spans="1:5" x14ac:dyDescent="0.25">
      <c r="A237" s="21">
        <v>42333</v>
      </c>
      <c r="B237" s="20">
        <v>8.31</v>
      </c>
      <c r="C237">
        <f t="shared" si="9"/>
        <v>2015</v>
      </c>
      <c r="D237">
        <f t="shared" si="10"/>
        <v>4</v>
      </c>
      <c r="E237">
        <f t="shared" si="11"/>
        <v>2</v>
      </c>
    </row>
    <row r="238" spans="1:5" x14ac:dyDescent="0.25">
      <c r="A238" s="21">
        <v>42334</v>
      </c>
      <c r="B238" s="20">
        <v>8.3000000000000007</v>
      </c>
      <c r="C238">
        <f t="shared" si="9"/>
        <v>2015</v>
      </c>
      <c r="D238">
        <f t="shared" si="10"/>
        <v>4</v>
      </c>
      <c r="E238">
        <f t="shared" si="11"/>
        <v>2</v>
      </c>
    </row>
    <row r="239" spans="1:5" x14ac:dyDescent="0.25">
      <c r="A239" s="21">
        <v>42335</v>
      </c>
      <c r="B239" s="20">
        <v>8.35</v>
      </c>
      <c r="C239">
        <f t="shared" si="9"/>
        <v>2015</v>
      </c>
      <c r="D239">
        <f t="shared" si="10"/>
        <v>4</v>
      </c>
      <c r="E239">
        <f t="shared" si="11"/>
        <v>2</v>
      </c>
    </row>
    <row r="240" spans="1:5" x14ac:dyDescent="0.25">
      <c r="A240" s="21">
        <v>42338</v>
      </c>
      <c r="B240" s="20">
        <v>8.2899999999999991</v>
      </c>
      <c r="C240">
        <f t="shared" si="9"/>
        <v>2015</v>
      </c>
      <c r="D240">
        <f t="shared" si="10"/>
        <v>4</v>
      </c>
      <c r="E240">
        <f t="shared" si="11"/>
        <v>2</v>
      </c>
    </row>
    <row r="241" spans="1:5" x14ac:dyDescent="0.25">
      <c r="A241" s="21">
        <v>42339</v>
      </c>
      <c r="B241" s="20">
        <v>8.25</v>
      </c>
      <c r="C241">
        <f t="shared" si="9"/>
        <v>2015</v>
      </c>
      <c r="D241">
        <f t="shared" si="10"/>
        <v>4</v>
      </c>
      <c r="E241">
        <f t="shared" si="11"/>
        <v>2</v>
      </c>
    </row>
    <row r="242" spans="1:5" x14ac:dyDescent="0.25">
      <c r="A242" s="21">
        <v>42340</v>
      </c>
      <c r="B242" s="20">
        <v>8.36</v>
      </c>
      <c r="C242">
        <f t="shared" si="9"/>
        <v>2015</v>
      </c>
      <c r="D242">
        <f t="shared" si="10"/>
        <v>4</v>
      </c>
      <c r="E242">
        <f t="shared" si="11"/>
        <v>2</v>
      </c>
    </row>
    <row r="243" spans="1:5" x14ac:dyDescent="0.25">
      <c r="A243" s="21">
        <v>42341</v>
      </c>
      <c r="B243" s="20">
        <v>8.26</v>
      </c>
      <c r="C243">
        <f t="shared" si="9"/>
        <v>2015</v>
      </c>
      <c r="D243">
        <f t="shared" si="10"/>
        <v>4</v>
      </c>
      <c r="E243">
        <f t="shared" si="11"/>
        <v>2</v>
      </c>
    </row>
    <row r="244" spans="1:5" x14ac:dyDescent="0.25">
      <c r="A244" s="21">
        <v>42342</v>
      </c>
      <c r="B244" s="20">
        <v>8.27</v>
      </c>
      <c r="C244">
        <f t="shared" si="9"/>
        <v>2015</v>
      </c>
      <c r="D244">
        <f t="shared" si="10"/>
        <v>4</v>
      </c>
      <c r="E244">
        <f t="shared" si="11"/>
        <v>2</v>
      </c>
    </row>
    <row r="245" spans="1:5" x14ac:dyDescent="0.25">
      <c r="A245" s="21">
        <v>42345</v>
      </c>
      <c r="B245" s="20">
        <v>8.25</v>
      </c>
      <c r="C245">
        <f t="shared" si="9"/>
        <v>2015</v>
      </c>
      <c r="D245">
        <f t="shared" si="10"/>
        <v>4</v>
      </c>
      <c r="E245">
        <f t="shared" si="11"/>
        <v>2</v>
      </c>
    </row>
    <row r="246" spans="1:5" x14ac:dyDescent="0.25">
      <c r="A246" s="21">
        <v>42346</v>
      </c>
      <c r="B246" s="20">
        <v>8.35</v>
      </c>
      <c r="C246">
        <f t="shared" si="9"/>
        <v>2015</v>
      </c>
      <c r="D246">
        <f t="shared" si="10"/>
        <v>4</v>
      </c>
      <c r="E246">
        <f t="shared" si="11"/>
        <v>2</v>
      </c>
    </row>
    <row r="247" spans="1:5" x14ac:dyDescent="0.25">
      <c r="A247" s="21">
        <v>42347</v>
      </c>
      <c r="B247" s="20">
        <v>8.5</v>
      </c>
      <c r="C247">
        <f t="shared" si="9"/>
        <v>2015</v>
      </c>
      <c r="D247">
        <f t="shared" si="10"/>
        <v>4</v>
      </c>
      <c r="E247">
        <f t="shared" si="11"/>
        <v>2</v>
      </c>
    </row>
    <row r="248" spans="1:5" x14ac:dyDescent="0.25">
      <c r="A248" s="21">
        <v>42348</v>
      </c>
      <c r="B248" s="20">
        <v>8.59</v>
      </c>
      <c r="C248">
        <f t="shared" si="9"/>
        <v>2015</v>
      </c>
      <c r="D248">
        <f t="shared" si="10"/>
        <v>4</v>
      </c>
      <c r="E248">
        <f t="shared" si="11"/>
        <v>2</v>
      </c>
    </row>
    <row r="249" spans="1:5" x14ac:dyDescent="0.25">
      <c r="A249" s="21">
        <v>42349</v>
      </c>
      <c r="B249" s="20">
        <v>8.19</v>
      </c>
      <c r="C249">
        <f t="shared" si="9"/>
        <v>2015</v>
      </c>
      <c r="D249">
        <f t="shared" si="10"/>
        <v>4</v>
      </c>
      <c r="E249">
        <f t="shared" si="11"/>
        <v>2</v>
      </c>
    </row>
    <row r="250" spans="1:5" x14ac:dyDescent="0.25">
      <c r="A250" s="21">
        <v>42352</v>
      </c>
      <c r="B250" s="20">
        <v>8.2899999999999991</v>
      </c>
      <c r="C250">
        <f t="shared" si="9"/>
        <v>2015</v>
      </c>
      <c r="D250">
        <f t="shared" si="10"/>
        <v>4</v>
      </c>
      <c r="E250">
        <f t="shared" si="11"/>
        <v>2</v>
      </c>
    </row>
    <row r="251" spans="1:5" x14ac:dyDescent="0.25">
      <c r="A251" s="21">
        <v>42353</v>
      </c>
      <c r="B251" s="20">
        <v>8.3800000000000008</v>
      </c>
      <c r="C251">
        <f t="shared" si="9"/>
        <v>2015</v>
      </c>
      <c r="D251">
        <f t="shared" si="10"/>
        <v>4</v>
      </c>
      <c r="E251">
        <f t="shared" si="11"/>
        <v>2</v>
      </c>
    </row>
    <row r="252" spans="1:5" x14ac:dyDescent="0.25">
      <c r="A252" s="21">
        <v>42354</v>
      </c>
      <c r="B252" s="20">
        <v>8.58</v>
      </c>
      <c r="C252">
        <f t="shared" si="9"/>
        <v>2015</v>
      </c>
      <c r="D252">
        <f t="shared" si="10"/>
        <v>4</v>
      </c>
      <c r="E252">
        <f t="shared" si="11"/>
        <v>2</v>
      </c>
    </row>
    <row r="253" spans="1:5" x14ac:dyDescent="0.25">
      <c r="A253" s="21">
        <v>42355</v>
      </c>
      <c r="B253" s="20">
        <v>8.5</v>
      </c>
      <c r="C253">
        <f t="shared" si="9"/>
        <v>2015</v>
      </c>
      <c r="D253">
        <f t="shared" si="10"/>
        <v>4</v>
      </c>
      <c r="E253">
        <f t="shared" si="11"/>
        <v>2</v>
      </c>
    </row>
    <row r="254" spans="1:5" x14ac:dyDescent="0.25">
      <c r="A254" s="21">
        <v>42356</v>
      </c>
      <c r="B254" s="20">
        <v>8.5</v>
      </c>
      <c r="C254">
        <f t="shared" si="9"/>
        <v>2015</v>
      </c>
      <c r="D254">
        <f t="shared" si="10"/>
        <v>4</v>
      </c>
      <c r="E254">
        <f t="shared" si="11"/>
        <v>2</v>
      </c>
    </row>
    <row r="255" spans="1:5" x14ac:dyDescent="0.25">
      <c r="A255" s="21">
        <v>42359</v>
      </c>
      <c r="B255" s="20">
        <v>8.89</v>
      </c>
      <c r="C255">
        <f t="shared" si="9"/>
        <v>2015</v>
      </c>
      <c r="D255">
        <f t="shared" si="10"/>
        <v>4</v>
      </c>
      <c r="E255">
        <f t="shared" si="11"/>
        <v>2</v>
      </c>
    </row>
    <row r="256" spans="1:5" x14ac:dyDescent="0.25">
      <c r="A256" s="21">
        <v>42360</v>
      </c>
      <c r="B256" s="20">
        <v>8.98</v>
      </c>
      <c r="C256">
        <f t="shared" si="9"/>
        <v>2015</v>
      </c>
      <c r="D256">
        <f t="shared" si="10"/>
        <v>4</v>
      </c>
      <c r="E256">
        <f t="shared" si="11"/>
        <v>2</v>
      </c>
    </row>
    <row r="257" spans="1:5" x14ac:dyDescent="0.25">
      <c r="A257" s="21">
        <v>42361</v>
      </c>
      <c r="B257" s="20">
        <v>9</v>
      </c>
      <c r="C257">
        <f t="shared" si="9"/>
        <v>2015</v>
      </c>
      <c r="D257">
        <f t="shared" si="10"/>
        <v>4</v>
      </c>
      <c r="E257">
        <f t="shared" si="11"/>
        <v>2</v>
      </c>
    </row>
    <row r="258" spans="1:5" x14ac:dyDescent="0.25">
      <c r="A258" s="21">
        <v>42362</v>
      </c>
      <c r="B258" s="20">
        <v>8.9600000000000009</v>
      </c>
      <c r="C258">
        <f t="shared" si="9"/>
        <v>2015</v>
      </c>
      <c r="D258">
        <f t="shared" si="10"/>
        <v>4</v>
      </c>
      <c r="E258">
        <f t="shared" si="11"/>
        <v>2</v>
      </c>
    </row>
    <row r="259" spans="1:5" x14ac:dyDescent="0.25">
      <c r="A259" s="21">
        <v>42366</v>
      </c>
      <c r="B259" s="20">
        <v>9.0500000000000007</v>
      </c>
      <c r="C259">
        <f t="shared" ref="C259:C322" si="12">YEAR(A259)</f>
        <v>2015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 x14ac:dyDescent="0.25">
      <c r="A260" s="21">
        <v>42367</v>
      </c>
      <c r="B260" s="20">
        <v>9.0500000000000007</v>
      </c>
      <c r="C260">
        <f t="shared" si="12"/>
        <v>2015</v>
      </c>
      <c r="D260">
        <f t="shared" si="13"/>
        <v>4</v>
      </c>
      <c r="E260">
        <f t="shared" si="14"/>
        <v>2</v>
      </c>
    </row>
    <row r="261" spans="1:5" x14ac:dyDescent="0.25">
      <c r="A261" s="21">
        <v>42368</v>
      </c>
      <c r="B261" s="20">
        <v>9.2200000000000006</v>
      </c>
      <c r="C261">
        <f t="shared" si="12"/>
        <v>2015</v>
      </c>
      <c r="D261">
        <f t="shared" si="13"/>
        <v>4</v>
      </c>
      <c r="E261">
        <f t="shared" si="14"/>
        <v>2</v>
      </c>
    </row>
    <row r="262" spans="1:5" x14ac:dyDescent="0.25">
      <c r="A262" s="21">
        <v>42369</v>
      </c>
      <c r="B262" s="20">
        <v>9.4</v>
      </c>
      <c r="C262">
        <f t="shared" si="12"/>
        <v>2015</v>
      </c>
      <c r="D262">
        <f t="shared" si="13"/>
        <v>4</v>
      </c>
      <c r="E262">
        <f t="shared" si="14"/>
        <v>2</v>
      </c>
    </row>
    <row r="263" spans="1:5" x14ac:dyDescent="0.25">
      <c r="A263" s="21">
        <v>42373</v>
      </c>
      <c r="B263" s="20">
        <v>8.9</v>
      </c>
      <c r="C263">
        <f t="shared" si="12"/>
        <v>2016</v>
      </c>
      <c r="D263">
        <f t="shared" si="13"/>
        <v>1</v>
      </c>
      <c r="E263">
        <f t="shared" si="14"/>
        <v>1</v>
      </c>
    </row>
    <row r="264" spans="1:5" x14ac:dyDescent="0.25">
      <c r="A264" s="21">
        <v>42374</v>
      </c>
      <c r="B264" s="20">
        <v>8.91</v>
      </c>
      <c r="C264">
        <f t="shared" si="12"/>
        <v>2016</v>
      </c>
      <c r="D264">
        <f t="shared" si="13"/>
        <v>1</v>
      </c>
      <c r="E264">
        <f t="shared" si="14"/>
        <v>1</v>
      </c>
    </row>
    <row r="265" spans="1:5" x14ac:dyDescent="0.25">
      <c r="A265" s="21">
        <v>42375</v>
      </c>
      <c r="B265" s="20">
        <v>8.92</v>
      </c>
      <c r="C265">
        <f t="shared" si="12"/>
        <v>2016</v>
      </c>
      <c r="D265">
        <f t="shared" si="13"/>
        <v>1</v>
      </c>
      <c r="E265">
        <f t="shared" si="14"/>
        <v>1</v>
      </c>
    </row>
    <row r="266" spans="1:5" x14ac:dyDescent="0.25">
      <c r="A266" s="21">
        <v>42376</v>
      </c>
      <c r="B266" s="20">
        <v>8.92</v>
      </c>
      <c r="C266">
        <f t="shared" si="12"/>
        <v>2016</v>
      </c>
      <c r="D266">
        <f t="shared" si="13"/>
        <v>1</v>
      </c>
      <c r="E266">
        <f t="shared" si="14"/>
        <v>1</v>
      </c>
    </row>
    <row r="267" spans="1:5" x14ac:dyDescent="0.25">
      <c r="A267" s="21">
        <v>42377</v>
      </c>
      <c r="B267" s="20">
        <v>8.69</v>
      </c>
      <c r="C267">
        <f t="shared" si="12"/>
        <v>2016</v>
      </c>
      <c r="D267">
        <f t="shared" si="13"/>
        <v>1</v>
      </c>
      <c r="E267">
        <f t="shared" si="14"/>
        <v>1</v>
      </c>
    </row>
    <row r="268" spans="1:5" x14ac:dyDescent="0.25">
      <c r="A268" s="21">
        <v>42380</v>
      </c>
      <c r="B268" s="20">
        <v>8.35</v>
      </c>
      <c r="C268">
        <f t="shared" si="12"/>
        <v>2016</v>
      </c>
      <c r="D268">
        <f t="shared" si="13"/>
        <v>1</v>
      </c>
      <c r="E268">
        <f t="shared" si="14"/>
        <v>1</v>
      </c>
    </row>
    <row r="269" spans="1:5" x14ac:dyDescent="0.25">
      <c r="A269" s="21">
        <v>42381</v>
      </c>
      <c r="B269" s="20">
        <v>8.25</v>
      </c>
      <c r="C269">
        <f t="shared" si="12"/>
        <v>2016</v>
      </c>
      <c r="D269">
        <f t="shared" si="13"/>
        <v>1</v>
      </c>
      <c r="E269">
        <f t="shared" si="14"/>
        <v>1</v>
      </c>
    </row>
    <row r="270" spans="1:5" x14ac:dyDescent="0.25">
      <c r="A270" s="21">
        <v>42382</v>
      </c>
      <c r="B270" s="20">
        <v>8.23</v>
      </c>
      <c r="C270">
        <f t="shared" si="12"/>
        <v>2016</v>
      </c>
      <c r="D270">
        <f t="shared" si="13"/>
        <v>1</v>
      </c>
      <c r="E270">
        <f t="shared" si="14"/>
        <v>1</v>
      </c>
    </row>
    <row r="271" spans="1:5" x14ac:dyDescent="0.25">
      <c r="A271" s="21">
        <v>42383</v>
      </c>
      <c r="B271" s="20">
        <v>8.2100000000000009</v>
      </c>
      <c r="C271">
        <f t="shared" si="12"/>
        <v>2016</v>
      </c>
      <c r="D271">
        <f t="shared" si="13"/>
        <v>1</v>
      </c>
      <c r="E271">
        <f t="shared" si="14"/>
        <v>1</v>
      </c>
    </row>
    <row r="272" spans="1:5" x14ac:dyDescent="0.25">
      <c r="A272" s="21">
        <v>42384</v>
      </c>
      <c r="B272" s="20">
        <v>8.1999999999999993</v>
      </c>
      <c r="C272">
        <f t="shared" si="12"/>
        <v>2016</v>
      </c>
      <c r="D272">
        <f t="shared" si="13"/>
        <v>1</v>
      </c>
      <c r="E272">
        <f t="shared" si="14"/>
        <v>1</v>
      </c>
    </row>
    <row r="273" spans="1:5" x14ac:dyDescent="0.25">
      <c r="A273" s="21">
        <v>42387</v>
      </c>
      <c r="B273" s="20">
        <v>8.26</v>
      </c>
      <c r="C273">
        <f t="shared" si="12"/>
        <v>2016</v>
      </c>
      <c r="D273">
        <f t="shared" si="13"/>
        <v>1</v>
      </c>
      <c r="E273">
        <f t="shared" si="14"/>
        <v>1</v>
      </c>
    </row>
    <row r="274" spans="1:5" x14ac:dyDescent="0.25">
      <c r="A274" s="21">
        <v>42388</v>
      </c>
      <c r="B274" s="20">
        <v>8.2100000000000009</v>
      </c>
      <c r="C274">
        <f t="shared" si="12"/>
        <v>2016</v>
      </c>
      <c r="D274">
        <f t="shared" si="13"/>
        <v>1</v>
      </c>
      <c r="E274">
        <f t="shared" si="14"/>
        <v>1</v>
      </c>
    </row>
    <row r="275" spans="1:5" x14ac:dyDescent="0.25">
      <c r="A275" s="21">
        <v>42389</v>
      </c>
      <c r="B275" s="20">
        <v>8.1</v>
      </c>
      <c r="C275">
        <f t="shared" si="12"/>
        <v>2016</v>
      </c>
      <c r="D275">
        <f t="shared" si="13"/>
        <v>1</v>
      </c>
      <c r="E275">
        <f t="shared" si="14"/>
        <v>1</v>
      </c>
    </row>
    <row r="276" spans="1:5" x14ac:dyDescent="0.25">
      <c r="A276" s="21">
        <v>42390</v>
      </c>
      <c r="B276" s="20">
        <v>8.09</v>
      </c>
      <c r="C276">
        <f t="shared" si="12"/>
        <v>2016</v>
      </c>
      <c r="D276">
        <f t="shared" si="13"/>
        <v>1</v>
      </c>
      <c r="E276">
        <f t="shared" si="14"/>
        <v>1</v>
      </c>
    </row>
    <row r="277" spans="1:5" x14ac:dyDescent="0.25">
      <c r="A277" s="21">
        <v>42391</v>
      </c>
      <c r="B277" s="20">
        <v>8.11</v>
      </c>
      <c r="C277">
        <f t="shared" si="12"/>
        <v>2016</v>
      </c>
      <c r="D277">
        <f t="shared" si="13"/>
        <v>1</v>
      </c>
      <c r="E277">
        <f t="shared" si="14"/>
        <v>1</v>
      </c>
    </row>
    <row r="278" spans="1:5" x14ac:dyDescent="0.25">
      <c r="A278" s="21">
        <v>42394</v>
      </c>
      <c r="B278" s="20">
        <v>8.1199999999999992</v>
      </c>
      <c r="C278">
        <f t="shared" si="12"/>
        <v>2016</v>
      </c>
      <c r="D278">
        <f t="shared" si="13"/>
        <v>1</v>
      </c>
      <c r="E278">
        <f t="shared" si="14"/>
        <v>1</v>
      </c>
    </row>
    <row r="279" spans="1:5" x14ac:dyDescent="0.25">
      <c r="A279" s="21">
        <v>42395</v>
      </c>
      <c r="B279" s="20">
        <v>7.94</v>
      </c>
      <c r="C279">
        <f t="shared" si="12"/>
        <v>2016</v>
      </c>
      <c r="D279">
        <f t="shared" si="13"/>
        <v>1</v>
      </c>
      <c r="E279">
        <f t="shared" si="14"/>
        <v>1</v>
      </c>
    </row>
    <row r="280" spans="1:5" x14ac:dyDescent="0.25">
      <c r="A280" s="21">
        <v>42396</v>
      </c>
      <c r="B280" s="20">
        <v>7.9</v>
      </c>
      <c r="C280">
        <f t="shared" si="12"/>
        <v>2016</v>
      </c>
      <c r="D280">
        <f t="shared" si="13"/>
        <v>1</v>
      </c>
      <c r="E280">
        <f t="shared" si="14"/>
        <v>1</v>
      </c>
    </row>
    <row r="281" spans="1:5" x14ac:dyDescent="0.25">
      <c r="A281" s="21">
        <v>42397</v>
      </c>
      <c r="B281" s="20">
        <v>7.9</v>
      </c>
      <c r="C281">
        <f t="shared" si="12"/>
        <v>2016</v>
      </c>
      <c r="D281">
        <f t="shared" si="13"/>
        <v>1</v>
      </c>
      <c r="E281">
        <f t="shared" si="14"/>
        <v>1</v>
      </c>
    </row>
    <row r="282" spans="1:5" x14ac:dyDescent="0.25">
      <c r="A282" s="21">
        <v>42398</v>
      </c>
      <c r="B282" s="20">
        <v>7.61</v>
      </c>
      <c r="C282">
        <f t="shared" si="12"/>
        <v>2016</v>
      </c>
      <c r="D282">
        <f t="shared" si="13"/>
        <v>1</v>
      </c>
      <c r="E282">
        <f t="shared" si="14"/>
        <v>1</v>
      </c>
    </row>
    <row r="283" spans="1:5" x14ac:dyDescent="0.25">
      <c r="A283" s="21">
        <v>42401</v>
      </c>
      <c r="B283" s="20">
        <v>7.4</v>
      </c>
      <c r="C283">
        <f t="shared" si="12"/>
        <v>2016</v>
      </c>
      <c r="D283">
        <f t="shared" si="13"/>
        <v>1</v>
      </c>
      <c r="E283">
        <f t="shared" si="14"/>
        <v>1</v>
      </c>
    </row>
    <row r="284" spans="1:5" x14ac:dyDescent="0.25">
      <c r="A284" s="21">
        <v>42402</v>
      </c>
      <c r="B284" s="20">
        <v>7.49</v>
      </c>
      <c r="C284">
        <f t="shared" si="12"/>
        <v>2016</v>
      </c>
      <c r="D284">
        <f t="shared" si="13"/>
        <v>1</v>
      </c>
      <c r="E284">
        <f t="shared" si="14"/>
        <v>1</v>
      </c>
    </row>
    <row r="285" spans="1:5" x14ac:dyDescent="0.25">
      <c r="A285" s="21">
        <v>42403</v>
      </c>
      <c r="B285" s="20">
        <v>7.44</v>
      </c>
      <c r="C285">
        <f t="shared" si="12"/>
        <v>2016</v>
      </c>
      <c r="D285">
        <f t="shared" si="13"/>
        <v>1</v>
      </c>
      <c r="E285">
        <f t="shared" si="14"/>
        <v>1</v>
      </c>
    </row>
    <row r="286" spans="1:5" x14ac:dyDescent="0.25">
      <c r="A286" s="21">
        <v>42404</v>
      </c>
      <c r="B286" s="20">
        <v>7.55</v>
      </c>
      <c r="C286">
        <f t="shared" si="12"/>
        <v>2016</v>
      </c>
      <c r="D286">
        <f t="shared" si="13"/>
        <v>1</v>
      </c>
      <c r="E286">
        <f t="shared" si="14"/>
        <v>1</v>
      </c>
    </row>
    <row r="287" spans="1:5" x14ac:dyDescent="0.25">
      <c r="A287" s="21">
        <v>42405</v>
      </c>
      <c r="B287" s="20">
        <v>7.58</v>
      </c>
      <c r="C287">
        <f t="shared" si="12"/>
        <v>2016</v>
      </c>
      <c r="D287">
        <f t="shared" si="13"/>
        <v>1</v>
      </c>
      <c r="E287">
        <f t="shared" si="14"/>
        <v>1</v>
      </c>
    </row>
    <row r="288" spans="1:5" x14ac:dyDescent="0.25">
      <c r="A288" s="21">
        <v>42411</v>
      </c>
      <c r="B288" s="20">
        <v>7.33</v>
      </c>
      <c r="C288">
        <f t="shared" si="12"/>
        <v>2016</v>
      </c>
      <c r="D288">
        <f t="shared" si="13"/>
        <v>1</v>
      </c>
      <c r="E288">
        <f t="shared" si="14"/>
        <v>1</v>
      </c>
    </row>
    <row r="289" spans="1:5" x14ac:dyDescent="0.25">
      <c r="A289" s="21">
        <v>42412</v>
      </c>
      <c r="B289" s="20">
        <v>7.31</v>
      </c>
      <c r="C289">
        <f t="shared" si="12"/>
        <v>2016</v>
      </c>
      <c r="D289">
        <f t="shared" si="13"/>
        <v>1</v>
      </c>
      <c r="E289">
        <f t="shared" si="14"/>
        <v>1</v>
      </c>
    </row>
    <row r="290" spans="1:5" x14ac:dyDescent="0.25">
      <c r="A290" s="21">
        <v>42415</v>
      </c>
      <c r="B290" s="20">
        <v>7.58</v>
      </c>
      <c r="C290">
        <f t="shared" si="12"/>
        <v>2016</v>
      </c>
      <c r="D290">
        <f t="shared" si="13"/>
        <v>1</v>
      </c>
      <c r="E290">
        <f t="shared" si="14"/>
        <v>1</v>
      </c>
    </row>
    <row r="291" spans="1:5" x14ac:dyDescent="0.25">
      <c r="A291" s="21">
        <v>42416</v>
      </c>
      <c r="B291" s="20">
        <v>7.6</v>
      </c>
      <c r="C291">
        <f t="shared" si="12"/>
        <v>2016</v>
      </c>
      <c r="D291">
        <f t="shared" si="13"/>
        <v>1</v>
      </c>
      <c r="E291">
        <f t="shared" si="14"/>
        <v>1</v>
      </c>
    </row>
    <row r="292" spans="1:5" x14ac:dyDescent="0.25">
      <c r="A292" s="21">
        <v>42417</v>
      </c>
      <c r="B292" s="20">
        <v>7.63</v>
      </c>
      <c r="C292">
        <f t="shared" si="12"/>
        <v>2016</v>
      </c>
      <c r="D292">
        <f t="shared" si="13"/>
        <v>1</v>
      </c>
      <c r="E292">
        <f t="shared" si="14"/>
        <v>1</v>
      </c>
    </row>
    <row r="293" spans="1:5" x14ac:dyDescent="0.25">
      <c r="A293" s="21">
        <v>42418</v>
      </c>
      <c r="B293" s="20">
        <v>7.65</v>
      </c>
      <c r="C293">
        <f t="shared" si="12"/>
        <v>2016</v>
      </c>
      <c r="D293">
        <f t="shared" si="13"/>
        <v>1</v>
      </c>
      <c r="E293">
        <f t="shared" si="14"/>
        <v>1</v>
      </c>
    </row>
    <row r="294" spans="1:5" x14ac:dyDescent="0.25">
      <c r="A294" s="21">
        <v>42419</v>
      </c>
      <c r="B294" s="20">
        <v>7.55</v>
      </c>
      <c r="C294">
        <f t="shared" si="12"/>
        <v>2016</v>
      </c>
      <c r="D294">
        <f t="shared" si="13"/>
        <v>1</v>
      </c>
      <c r="E294">
        <f t="shared" si="14"/>
        <v>1</v>
      </c>
    </row>
    <row r="295" spans="1:5" x14ac:dyDescent="0.25">
      <c r="A295" s="21">
        <v>42422</v>
      </c>
      <c r="B295" s="20">
        <v>7.59</v>
      </c>
      <c r="C295">
        <f t="shared" si="12"/>
        <v>2016</v>
      </c>
      <c r="D295">
        <f t="shared" si="13"/>
        <v>1</v>
      </c>
      <c r="E295">
        <f t="shared" si="14"/>
        <v>1</v>
      </c>
    </row>
    <row r="296" spans="1:5" x14ac:dyDescent="0.25">
      <c r="A296" s="21">
        <v>42423</v>
      </c>
      <c r="B296" s="20">
        <v>7.58</v>
      </c>
      <c r="C296">
        <f t="shared" si="12"/>
        <v>2016</v>
      </c>
      <c r="D296">
        <f t="shared" si="13"/>
        <v>1</v>
      </c>
      <c r="E296">
        <f t="shared" si="14"/>
        <v>1</v>
      </c>
    </row>
    <row r="297" spans="1:5" x14ac:dyDescent="0.25">
      <c r="A297" s="21">
        <v>42424</v>
      </c>
      <c r="B297" s="20">
        <v>7.59</v>
      </c>
      <c r="C297">
        <f t="shared" si="12"/>
        <v>2016</v>
      </c>
      <c r="D297">
        <f t="shared" si="13"/>
        <v>1</v>
      </c>
      <c r="E297">
        <f t="shared" si="14"/>
        <v>1</v>
      </c>
    </row>
    <row r="298" spans="1:5" x14ac:dyDescent="0.25">
      <c r="A298" s="21">
        <v>42425</v>
      </c>
      <c r="B298" s="20">
        <v>7.57</v>
      </c>
      <c r="C298">
        <f t="shared" si="12"/>
        <v>2016</v>
      </c>
      <c r="D298">
        <f t="shared" si="13"/>
        <v>1</v>
      </c>
      <c r="E298">
        <f t="shared" si="14"/>
        <v>1</v>
      </c>
    </row>
    <row r="299" spans="1:5" x14ac:dyDescent="0.25">
      <c r="A299" s="21">
        <v>42426</v>
      </c>
      <c r="B299" s="20">
        <v>7.5</v>
      </c>
      <c r="C299">
        <f t="shared" si="12"/>
        <v>2016</v>
      </c>
      <c r="D299">
        <f t="shared" si="13"/>
        <v>1</v>
      </c>
      <c r="E299">
        <f t="shared" si="14"/>
        <v>1</v>
      </c>
    </row>
    <row r="300" spans="1:5" x14ac:dyDescent="0.25">
      <c r="A300" s="21">
        <v>42429</v>
      </c>
      <c r="B300" s="20">
        <v>7.62</v>
      </c>
      <c r="C300">
        <f t="shared" si="12"/>
        <v>2016</v>
      </c>
      <c r="D300">
        <f t="shared" si="13"/>
        <v>1</v>
      </c>
      <c r="E300">
        <f t="shared" si="14"/>
        <v>1</v>
      </c>
    </row>
    <row r="301" spans="1:5" x14ac:dyDescent="0.25">
      <c r="A301" s="21">
        <v>42430</v>
      </c>
      <c r="B301" s="20">
        <v>7.54</v>
      </c>
      <c r="C301">
        <f t="shared" si="12"/>
        <v>2016</v>
      </c>
      <c r="D301">
        <f t="shared" si="13"/>
        <v>1</v>
      </c>
      <c r="E301">
        <f t="shared" si="14"/>
        <v>1</v>
      </c>
    </row>
    <row r="302" spans="1:5" x14ac:dyDescent="0.25">
      <c r="A302" s="21">
        <v>42431</v>
      </c>
      <c r="B302" s="20">
        <v>7.59</v>
      </c>
      <c r="C302">
        <f t="shared" si="12"/>
        <v>2016</v>
      </c>
      <c r="D302">
        <f t="shared" si="13"/>
        <v>1</v>
      </c>
      <c r="E302">
        <f t="shared" si="14"/>
        <v>1</v>
      </c>
    </row>
    <row r="303" spans="1:5" x14ac:dyDescent="0.25">
      <c r="A303" s="21">
        <v>42432</v>
      </c>
      <c r="B303" s="20">
        <v>7.58</v>
      </c>
      <c r="C303">
        <f t="shared" si="12"/>
        <v>2016</v>
      </c>
      <c r="D303">
        <f t="shared" si="13"/>
        <v>1</v>
      </c>
      <c r="E303">
        <f t="shared" si="14"/>
        <v>1</v>
      </c>
    </row>
    <row r="304" spans="1:5" x14ac:dyDescent="0.25">
      <c r="A304" s="21">
        <v>42433</v>
      </c>
      <c r="B304" s="20">
        <v>7.63</v>
      </c>
      <c r="C304">
        <f t="shared" si="12"/>
        <v>2016</v>
      </c>
      <c r="D304">
        <f t="shared" si="13"/>
        <v>1</v>
      </c>
      <c r="E304">
        <f t="shared" si="14"/>
        <v>1</v>
      </c>
    </row>
    <row r="305" spans="1:5" x14ac:dyDescent="0.25">
      <c r="A305" s="21">
        <v>42436</v>
      </c>
      <c r="B305" s="20">
        <v>7.51</v>
      </c>
      <c r="C305">
        <f t="shared" si="12"/>
        <v>2016</v>
      </c>
      <c r="D305">
        <f t="shared" si="13"/>
        <v>1</v>
      </c>
      <c r="E305">
        <f t="shared" si="14"/>
        <v>1</v>
      </c>
    </row>
    <row r="306" spans="1:5" x14ac:dyDescent="0.25">
      <c r="A306" s="21">
        <v>42437</v>
      </c>
      <c r="B306" s="20">
        <v>7.33</v>
      </c>
      <c r="C306">
        <f t="shared" si="12"/>
        <v>2016</v>
      </c>
      <c r="D306">
        <f t="shared" si="13"/>
        <v>1</v>
      </c>
      <c r="E306">
        <f t="shared" si="14"/>
        <v>1</v>
      </c>
    </row>
    <row r="307" spans="1:5" x14ac:dyDescent="0.25">
      <c r="A307" s="21">
        <v>42438</v>
      </c>
      <c r="B307" s="20">
        <v>7.48</v>
      </c>
      <c r="C307">
        <f t="shared" si="12"/>
        <v>2016</v>
      </c>
      <c r="D307">
        <f t="shared" si="13"/>
        <v>1</v>
      </c>
      <c r="E307">
        <f t="shared" si="14"/>
        <v>1</v>
      </c>
    </row>
    <row r="308" spans="1:5" x14ac:dyDescent="0.25">
      <c r="A308" s="21">
        <v>42439</v>
      </c>
      <c r="B308" s="20">
        <v>7.1</v>
      </c>
      <c r="C308">
        <f t="shared" si="12"/>
        <v>2016</v>
      </c>
      <c r="D308">
        <f t="shared" si="13"/>
        <v>1</v>
      </c>
      <c r="E308">
        <f t="shared" si="14"/>
        <v>1</v>
      </c>
    </row>
    <row r="309" spans="1:5" x14ac:dyDescent="0.25">
      <c r="A309" s="21">
        <v>42440</v>
      </c>
      <c r="B309" s="20">
        <v>6.94</v>
      </c>
      <c r="C309">
        <f t="shared" si="12"/>
        <v>2016</v>
      </c>
      <c r="D309">
        <f t="shared" si="13"/>
        <v>1</v>
      </c>
      <c r="E309">
        <f t="shared" si="14"/>
        <v>1</v>
      </c>
    </row>
    <row r="310" spans="1:5" x14ac:dyDescent="0.25">
      <c r="A310" s="21">
        <v>42443</v>
      </c>
      <c r="B310" s="20">
        <v>7.12</v>
      </c>
      <c r="C310">
        <f t="shared" si="12"/>
        <v>2016</v>
      </c>
      <c r="D310">
        <f t="shared" si="13"/>
        <v>1</v>
      </c>
      <c r="E310">
        <f t="shared" si="14"/>
        <v>1</v>
      </c>
    </row>
    <row r="311" spans="1:5" x14ac:dyDescent="0.25">
      <c r="A311" s="21">
        <v>42444</v>
      </c>
      <c r="B311" s="20">
        <v>7.12</v>
      </c>
      <c r="C311">
        <f t="shared" si="12"/>
        <v>2016</v>
      </c>
      <c r="D311">
        <f t="shared" si="13"/>
        <v>1</v>
      </c>
      <c r="E311">
        <f t="shared" si="14"/>
        <v>1</v>
      </c>
    </row>
    <row r="312" spans="1:5" x14ac:dyDescent="0.25">
      <c r="A312" s="21">
        <v>42445</v>
      </c>
      <c r="B312" s="20">
        <v>7.05</v>
      </c>
      <c r="C312">
        <f t="shared" si="12"/>
        <v>2016</v>
      </c>
      <c r="D312">
        <f t="shared" si="13"/>
        <v>1</v>
      </c>
      <c r="E312">
        <f t="shared" si="14"/>
        <v>1</v>
      </c>
    </row>
    <row r="313" spans="1:5" x14ac:dyDescent="0.25">
      <c r="A313" s="21">
        <v>42446</v>
      </c>
      <c r="B313" s="20">
        <v>7.28</v>
      </c>
      <c r="C313">
        <f t="shared" si="12"/>
        <v>2016</v>
      </c>
      <c r="D313">
        <f t="shared" si="13"/>
        <v>1</v>
      </c>
      <c r="E313">
        <f t="shared" si="14"/>
        <v>1</v>
      </c>
    </row>
    <row r="314" spans="1:5" x14ac:dyDescent="0.25">
      <c r="A314" s="21">
        <v>42447</v>
      </c>
      <c r="B314" s="20">
        <v>7.39</v>
      </c>
      <c r="C314">
        <f t="shared" si="12"/>
        <v>2016</v>
      </c>
      <c r="D314">
        <f t="shared" si="13"/>
        <v>1</v>
      </c>
      <c r="E314">
        <f t="shared" si="14"/>
        <v>1</v>
      </c>
    </row>
    <row r="315" spans="1:5" x14ac:dyDescent="0.25">
      <c r="A315" s="21">
        <v>42450</v>
      </c>
      <c r="B315" s="20">
        <v>7.39</v>
      </c>
      <c r="C315">
        <f t="shared" si="12"/>
        <v>2016</v>
      </c>
      <c r="D315">
        <f t="shared" si="13"/>
        <v>1</v>
      </c>
      <c r="E315">
        <f t="shared" si="14"/>
        <v>1</v>
      </c>
    </row>
    <row r="316" spans="1:5" x14ac:dyDescent="0.25">
      <c r="A316" s="21">
        <v>42451</v>
      </c>
      <c r="B316" s="20">
        <v>7.6</v>
      </c>
      <c r="C316">
        <f t="shared" si="12"/>
        <v>2016</v>
      </c>
      <c r="D316">
        <f t="shared" si="13"/>
        <v>1</v>
      </c>
      <c r="E316">
        <f t="shared" si="14"/>
        <v>1</v>
      </c>
    </row>
    <row r="317" spans="1:5" x14ac:dyDescent="0.25">
      <c r="A317" s="21">
        <v>42452</v>
      </c>
      <c r="B317" s="20">
        <v>7.78</v>
      </c>
      <c r="C317">
        <f t="shared" si="12"/>
        <v>2016</v>
      </c>
      <c r="D317">
        <f t="shared" si="13"/>
        <v>1</v>
      </c>
      <c r="E317">
        <f t="shared" si="14"/>
        <v>1</v>
      </c>
    </row>
    <row r="318" spans="1:5" x14ac:dyDescent="0.25">
      <c r="A318" s="21">
        <v>42453</v>
      </c>
      <c r="B318" s="20">
        <v>7.77</v>
      </c>
      <c r="C318">
        <f t="shared" si="12"/>
        <v>2016</v>
      </c>
      <c r="D318">
        <f t="shared" si="13"/>
        <v>1</v>
      </c>
      <c r="E318">
        <f t="shared" si="14"/>
        <v>1</v>
      </c>
    </row>
    <row r="319" spans="1:5" x14ac:dyDescent="0.25">
      <c r="A319" s="21">
        <v>42458</v>
      </c>
      <c r="B319" s="20">
        <v>8.36</v>
      </c>
      <c r="C319">
        <f t="shared" si="12"/>
        <v>2016</v>
      </c>
      <c r="D319">
        <f t="shared" si="13"/>
        <v>1</v>
      </c>
      <c r="E319">
        <f t="shared" si="14"/>
        <v>1</v>
      </c>
    </row>
    <row r="320" spans="1:5" x14ac:dyDescent="0.25">
      <c r="A320" s="21">
        <v>42459</v>
      </c>
      <c r="B320" s="20">
        <v>8.94</v>
      </c>
      <c r="C320">
        <f t="shared" si="12"/>
        <v>2016</v>
      </c>
      <c r="D320">
        <f t="shared" si="13"/>
        <v>1</v>
      </c>
      <c r="E320">
        <f t="shared" si="14"/>
        <v>1</v>
      </c>
    </row>
    <row r="321" spans="1:5" x14ac:dyDescent="0.25">
      <c r="A321" s="21">
        <v>42460</v>
      </c>
      <c r="B321" s="20">
        <v>9.26</v>
      </c>
      <c r="C321">
        <f t="shared" si="12"/>
        <v>2016</v>
      </c>
      <c r="D321">
        <f t="shared" si="13"/>
        <v>1</v>
      </c>
      <c r="E321">
        <f t="shared" si="14"/>
        <v>1</v>
      </c>
    </row>
    <row r="322" spans="1:5" x14ac:dyDescent="0.25">
      <c r="A322" s="21">
        <v>42461</v>
      </c>
      <c r="B322" s="20">
        <v>9.2200000000000006</v>
      </c>
      <c r="C322">
        <f t="shared" si="12"/>
        <v>2016</v>
      </c>
      <c r="D322">
        <f t="shared" si="13"/>
        <v>2</v>
      </c>
      <c r="E322">
        <f t="shared" si="14"/>
        <v>1</v>
      </c>
    </row>
    <row r="323" spans="1:5" x14ac:dyDescent="0.25">
      <c r="A323" s="21">
        <v>42465</v>
      </c>
      <c r="B323" s="20">
        <v>9.31</v>
      </c>
      <c r="C323">
        <f t="shared" ref="C323:C386" si="15">YEAR(A323)</f>
        <v>2016</v>
      </c>
      <c r="D323">
        <f t="shared" ref="D323:D386" si="16">ROUNDUP(MONTH(A323)/3,0)</f>
        <v>2</v>
      </c>
      <c r="E323">
        <f t="shared" ref="E323:E386" si="17">ROUND((D323/2),0)</f>
        <v>1</v>
      </c>
    </row>
    <row r="324" spans="1:5" x14ac:dyDescent="0.25">
      <c r="A324" s="21">
        <v>42466</v>
      </c>
      <c r="B324" s="20">
        <v>9.5</v>
      </c>
      <c r="C324">
        <f t="shared" si="15"/>
        <v>2016</v>
      </c>
      <c r="D324">
        <f t="shared" si="16"/>
        <v>2</v>
      </c>
      <c r="E324">
        <f t="shared" si="17"/>
        <v>1</v>
      </c>
    </row>
    <row r="325" spans="1:5" x14ac:dyDescent="0.25">
      <c r="A325" s="21">
        <v>42467</v>
      </c>
      <c r="B325" s="20">
        <v>9.6999999999999993</v>
      </c>
      <c r="C325">
        <f t="shared" si="15"/>
        <v>2016</v>
      </c>
      <c r="D325">
        <f t="shared" si="16"/>
        <v>2</v>
      </c>
      <c r="E325">
        <f t="shared" si="17"/>
        <v>1</v>
      </c>
    </row>
    <row r="326" spans="1:5" x14ac:dyDescent="0.25">
      <c r="A326" s="21">
        <v>42468</v>
      </c>
      <c r="B326" s="20">
        <v>9.76</v>
      </c>
      <c r="C326">
        <f t="shared" si="15"/>
        <v>2016</v>
      </c>
      <c r="D326">
        <f t="shared" si="16"/>
        <v>2</v>
      </c>
      <c r="E326">
        <f t="shared" si="17"/>
        <v>1</v>
      </c>
    </row>
    <row r="327" spans="1:5" x14ac:dyDescent="0.25">
      <c r="A327" s="21">
        <v>42471</v>
      </c>
      <c r="B327" s="20">
        <v>9.7100000000000009</v>
      </c>
      <c r="C327">
        <f t="shared" si="15"/>
        <v>2016</v>
      </c>
      <c r="D327">
        <f t="shared" si="16"/>
        <v>2</v>
      </c>
      <c r="E327">
        <f t="shared" si="17"/>
        <v>1</v>
      </c>
    </row>
    <row r="328" spans="1:5" x14ac:dyDescent="0.25">
      <c r="A328" s="21">
        <v>42472</v>
      </c>
      <c r="B328" s="20">
        <v>9.82</v>
      </c>
      <c r="C328">
        <f t="shared" si="15"/>
        <v>2016</v>
      </c>
      <c r="D328">
        <f t="shared" si="16"/>
        <v>2</v>
      </c>
      <c r="E328">
        <f t="shared" si="17"/>
        <v>1</v>
      </c>
    </row>
    <row r="329" spans="1:5" x14ac:dyDescent="0.25">
      <c r="A329" s="21">
        <v>42473</v>
      </c>
      <c r="B329" s="20">
        <v>9.9</v>
      </c>
      <c r="C329">
        <f t="shared" si="15"/>
        <v>2016</v>
      </c>
      <c r="D329">
        <f t="shared" si="16"/>
        <v>2</v>
      </c>
      <c r="E329">
        <f t="shared" si="17"/>
        <v>1</v>
      </c>
    </row>
    <row r="330" spans="1:5" x14ac:dyDescent="0.25">
      <c r="A330" s="21">
        <v>42474</v>
      </c>
      <c r="B330" s="20">
        <v>9.57</v>
      </c>
      <c r="C330">
        <f t="shared" si="15"/>
        <v>2016</v>
      </c>
      <c r="D330">
        <f t="shared" si="16"/>
        <v>2</v>
      </c>
      <c r="E330">
        <f t="shared" si="17"/>
        <v>1</v>
      </c>
    </row>
    <row r="331" spans="1:5" x14ac:dyDescent="0.25">
      <c r="A331" s="21">
        <v>42475</v>
      </c>
      <c r="B331" s="20">
        <v>9.23</v>
      </c>
      <c r="C331">
        <f t="shared" si="15"/>
        <v>2016</v>
      </c>
      <c r="D331">
        <f t="shared" si="16"/>
        <v>2</v>
      </c>
      <c r="E331">
        <f t="shared" si="17"/>
        <v>1</v>
      </c>
    </row>
    <row r="332" spans="1:5" x14ac:dyDescent="0.25">
      <c r="A332" s="21">
        <v>42478</v>
      </c>
      <c r="B332" s="20">
        <v>9.2200000000000006</v>
      </c>
      <c r="C332">
        <f t="shared" si="15"/>
        <v>2016</v>
      </c>
      <c r="D332">
        <f t="shared" si="16"/>
        <v>2</v>
      </c>
      <c r="E332">
        <f t="shared" si="17"/>
        <v>1</v>
      </c>
    </row>
    <row r="333" spans="1:5" x14ac:dyDescent="0.25">
      <c r="A333" s="21">
        <v>42479</v>
      </c>
      <c r="B333" s="20">
        <v>9.52</v>
      </c>
      <c r="C333">
        <f t="shared" si="15"/>
        <v>2016</v>
      </c>
      <c r="D333">
        <f t="shared" si="16"/>
        <v>2</v>
      </c>
      <c r="E333">
        <f t="shared" si="17"/>
        <v>1</v>
      </c>
    </row>
    <row r="334" spans="1:5" x14ac:dyDescent="0.25">
      <c r="A334" s="21">
        <v>42480</v>
      </c>
      <c r="B334" s="20">
        <v>9.5</v>
      </c>
      <c r="C334">
        <f t="shared" si="15"/>
        <v>2016</v>
      </c>
      <c r="D334">
        <f t="shared" si="16"/>
        <v>2</v>
      </c>
      <c r="E334">
        <f t="shared" si="17"/>
        <v>1</v>
      </c>
    </row>
    <row r="335" spans="1:5" x14ac:dyDescent="0.25">
      <c r="A335" s="21">
        <v>42481</v>
      </c>
      <c r="B335" s="20">
        <v>9.6</v>
      </c>
      <c r="C335">
        <f t="shared" si="15"/>
        <v>2016</v>
      </c>
      <c r="D335">
        <f t="shared" si="16"/>
        <v>2</v>
      </c>
      <c r="E335">
        <f t="shared" si="17"/>
        <v>1</v>
      </c>
    </row>
    <row r="336" spans="1:5" x14ac:dyDescent="0.25">
      <c r="A336" s="21">
        <v>42482</v>
      </c>
      <c r="B336" s="20">
        <v>9.6999999999999993</v>
      </c>
      <c r="C336">
        <f t="shared" si="15"/>
        <v>2016</v>
      </c>
      <c r="D336">
        <f t="shared" si="16"/>
        <v>2</v>
      </c>
      <c r="E336">
        <f t="shared" si="17"/>
        <v>1</v>
      </c>
    </row>
    <row r="337" spans="1:5" x14ac:dyDescent="0.25">
      <c r="A337" s="21">
        <v>42485</v>
      </c>
      <c r="B337" s="20">
        <v>9.6999999999999993</v>
      </c>
      <c r="C337">
        <f t="shared" si="15"/>
        <v>2016</v>
      </c>
      <c r="D337">
        <f t="shared" si="16"/>
        <v>2</v>
      </c>
      <c r="E337">
        <f t="shared" si="17"/>
        <v>1</v>
      </c>
    </row>
    <row r="338" spans="1:5" x14ac:dyDescent="0.25">
      <c r="A338" s="21">
        <v>42486</v>
      </c>
      <c r="B338" s="20">
        <v>9.67</v>
      </c>
      <c r="C338">
        <f t="shared" si="15"/>
        <v>2016</v>
      </c>
      <c r="D338">
        <f t="shared" si="16"/>
        <v>2</v>
      </c>
      <c r="E338">
        <f t="shared" si="17"/>
        <v>1</v>
      </c>
    </row>
    <row r="339" spans="1:5" x14ac:dyDescent="0.25">
      <c r="A339" s="21">
        <v>42487</v>
      </c>
      <c r="B339" s="20">
        <v>9.5500000000000007</v>
      </c>
      <c r="C339">
        <f t="shared" si="15"/>
        <v>2016</v>
      </c>
      <c r="D339">
        <f t="shared" si="16"/>
        <v>2</v>
      </c>
      <c r="E339">
        <f t="shared" si="17"/>
        <v>1</v>
      </c>
    </row>
    <row r="340" spans="1:5" x14ac:dyDescent="0.25">
      <c r="A340" s="21">
        <v>42488</v>
      </c>
      <c r="B340" s="20">
        <v>9.64</v>
      </c>
      <c r="C340">
        <f t="shared" si="15"/>
        <v>2016</v>
      </c>
      <c r="D340">
        <f t="shared" si="16"/>
        <v>2</v>
      </c>
      <c r="E340">
        <f t="shared" si="17"/>
        <v>1</v>
      </c>
    </row>
    <row r="341" spans="1:5" x14ac:dyDescent="0.25">
      <c r="A341" s="21">
        <v>42489</v>
      </c>
      <c r="B341" s="20">
        <v>9.5500000000000007</v>
      </c>
      <c r="C341">
        <f t="shared" si="15"/>
        <v>2016</v>
      </c>
      <c r="D341">
        <f t="shared" si="16"/>
        <v>2</v>
      </c>
      <c r="E341">
        <f t="shared" si="17"/>
        <v>1</v>
      </c>
    </row>
    <row r="342" spans="1:5" x14ac:dyDescent="0.25">
      <c r="A342" s="21">
        <v>42493</v>
      </c>
      <c r="B342" s="20">
        <v>9.5500000000000007</v>
      </c>
      <c r="C342">
        <f t="shared" si="15"/>
        <v>2016</v>
      </c>
      <c r="D342">
        <f t="shared" si="16"/>
        <v>2</v>
      </c>
      <c r="E342">
        <f t="shared" si="17"/>
        <v>1</v>
      </c>
    </row>
    <row r="343" spans="1:5" x14ac:dyDescent="0.25">
      <c r="A343" s="21">
        <v>42494</v>
      </c>
      <c r="B343" s="20">
        <v>9.43</v>
      </c>
      <c r="C343">
        <f t="shared" si="15"/>
        <v>2016</v>
      </c>
      <c r="D343">
        <f t="shared" si="16"/>
        <v>2</v>
      </c>
      <c r="E343">
        <f t="shared" si="17"/>
        <v>1</v>
      </c>
    </row>
    <row r="344" spans="1:5" x14ac:dyDescent="0.25">
      <c r="A344" s="21">
        <v>42495</v>
      </c>
      <c r="B344" s="20">
        <v>9.25</v>
      </c>
      <c r="C344">
        <f t="shared" si="15"/>
        <v>2016</v>
      </c>
      <c r="D344">
        <f t="shared" si="16"/>
        <v>2</v>
      </c>
      <c r="E344">
        <f t="shared" si="17"/>
        <v>1</v>
      </c>
    </row>
    <row r="345" spans="1:5" x14ac:dyDescent="0.25">
      <c r="A345" s="21">
        <v>42496</v>
      </c>
      <c r="B345" s="20">
        <v>9.18</v>
      </c>
      <c r="C345">
        <f t="shared" si="15"/>
        <v>2016</v>
      </c>
      <c r="D345">
        <f t="shared" si="16"/>
        <v>2</v>
      </c>
      <c r="E345">
        <f t="shared" si="17"/>
        <v>1</v>
      </c>
    </row>
    <row r="346" spans="1:5" x14ac:dyDescent="0.25">
      <c r="A346" s="21">
        <v>42499</v>
      </c>
      <c r="B346" s="20">
        <v>9.16</v>
      </c>
      <c r="C346">
        <f t="shared" si="15"/>
        <v>2016</v>
      </c>
      <c r="D346">
        <f t="shared" si="16"/>
        <v>2</v>
      </c>
      <c r="E346">
        <f t="shared" si="17"/>
        <v>1</v>
      </c>
    </row>
    <row r="347" spans="1:5" x14ac:dyDescent="0.25">
      <c r="A347" s="21">
        <v>42500</v>
      </c>
      <c r="B347" s="20">
        <v>9.17</v>
      </c>
      <c r="C347">
        <f t="shared" si="15"/>
        <v>2016</v>
      </c>
      <c r="D347">
        <f t="shared" si="16"/>
        <v>2</v>
      </c>
      <c r="E347">
        <f t="shared" si="17"/>
        <v>1</v>
      </c>
    </row>
    <row r="348" spans="1:5" x14ac:dyDescent="0.25">
      <c r="A348" s="21">
        <v>42501</v>
      </c>
      <c r="B348" s="20">
        <v>9.4</v>
      </c>
      <c r="C348">
        <f t="shared" si="15"/>
        <v>2016</v>
      </c>
      <c r="D348">
        <f t="shared" si="16"/>
        <v>2</v>
      </c>
      <c r="E348">
        <f t="shared" si="17"/>
        <v>1</v>
      </c>
    </row>
    <row r="349" spans="1:5" x14ac:dyDescent="0.25">
      <c r="A349" s="21">
        <v>42502</v>
      </c>
      <c r="B349" s="20">
        <v>9.26</v>
      </c>
      <c r="C349">
        <f t="shared" si="15"/>
        <v>2016</v>
      </c>
      <c r="D349">
        <f t="shared" si="16"/>
        <v>2</v>
      </c>
      <c r="E349">
        <f t="shared" si="17"/>
        <v>1</v>
      </c>
    </row>
    <row r="350" spans="1:5" x14ac:dyDescent="0.25">
      <c r="A350" s="21">
        <v>42503</v>
      </c>
      <c r="B350" s="20">
        <v>9.4</v>
      </c>
      <c r="C350">
        <f t="shared" si="15"/>
        <v>2016</v>
      </c>
      <c r="D350">
        <f t="shared" si="16"/>
        <v>2</v>
      </c>
      <c r="E350">
        <f t="shared" si="17"/>
        <v>1</v>
      </c>
    </row>
    <row r="351" spans="1:5" x14ac:dyDescent="0.25">
      <c r="A351" s="21">
        <v>42506</v>
      </c>
      <c r="B351" s="20">
        <v>9.3000000000000007</v>
      </c>
      <c r="C351">
        <f t="shared" si="15"/>
        <v>2016</v>
      </c>
      <c r="D351">
        <f t="shared" si="16"/>
        <v>2</v>
      </c>
      <c r="E351">
        <f t="shared" si="17"/>
        <v>1</v>
      </c>
    </row>
    <row r="352" spans="1:5" x14ac:dyDescent="0.25">
      <c r="A352" s="21">
        <v>42507</v>
      </c>
      <c r="B352" s="20">
        <v>9.2899999999999991</v>
      </c>
      <c r="C352">
        <f t="shared" si="15"/>
        <v>2016</v>
      </c>
      <c r="D352">
        <f t="shared" si="16"/>
        <v>2</v>
      </c>
      <c r="E352">
        <f t="shared" si="17"/>
        <v>1</v>
      </c>
    </row>
    <row r="353" spans="1:5" x14ac:dyDescent="0.25">
      <c r="A353" s="21">
        <v>42508</v>
      </c>
      <c r="B353" s="20">
        <v>9.0500000000000007</v>
      </c>
      <c r="C353">
        <f t="shared" si="15"/>
        <v>2016</v>
      </c>
      <c r="D353">
        <f t="shared" si="16"/>
        <v>2</v>
      </c>
      <c r="E353">
        <f t="shared" si="17"/>
        <v>1</v>
      </c>
    </row>
    <row r="354" spans="1:5" x14ac:dyDescent="0.25">
      <c r="A354" s="21">
        <v>42509</v>
      </c>
      <c r="B354" s="20">
        <v>9.1199999999999992</v>
      </c>
      <c r="C354">
        <f t="shared" si="15"/>
        <v>2016</v>
      </c>
      <c r="D354">
        <f t="shared" si="16"/>
        <v>2</v>
      </c>
      <c r="E354">
        <f t="shared" si="17"/>
        <v>1</v>
      </c>
    </row>
    <row r="355" spans="1:5" x14ac:dyDescent="0.25">
      <c r="A355" s="21">
        <v>42510</v>
      </c>
      <c r="B355" s="20">
        <v>9.07</v>
      </c>
      <c r="C355">
        <f t="shared" si="15"/>
        <v>2016</v>
      </c>
      <c r="D355">
        <f t="shared" si="16"/>
        <v>2</v>
      </c>
      <c r="E355">
        <f t="shared" si="17"/>
        <v>1</v>
      </c>
    </row>
    <row r="356" spans="1:5" x14ac:dyDescent="0.25">
      <c r="A356" s="21">
        <v>42513</v>
      </c>
      <c r="B356" s="20">
        <v>9.01</v>
      </c>
      <c r="C356">
        <f t="shared" si="15"/>
        <v>2016</v>
      </c>
      <c r="D356">
        <f t="shared" si="16"/>
        <v>2</v>
      </c>
      <c r="E356">
        <f t="shared" si="17"/>
        <v>1</v>
      </c>
    </row>
    <row r="357" spans="1:5" x14ac:dyDescent="0.25">
      <c r="A357" s="21">
        <v>42514</v>
      </c>
      <c r="B357" s="20">
        <v>8.99</v>
      </c>
      <c r="C357">
        <f t="shared" si="15"/>
        <v>2016</v>
      </c>
      <c r="D357">
        <f t="shared" si="16"/>
        <v>2</v>
      </c>
      <c r="E357">
        <f t="shared" si="17"/>
        <v>1</v>
      </c>
    </row>
    <row r="358" spans="1:5" x14ac:dyDescent="0.25">
      <c r="A358" s="21">
        <v>42515</v>
      </c>
      <c r="B358" s="20">
        <v>9.07</v>
      </c>
      <c r="C358">
        <f t="shared" si="15"/>
        <v>2016</v>
      </c>
      <c r="D358">
        <f t="shared" si="16"/>
        <v>2</v>
      </c>
      <c r="E358">
        <f t="shared" si="17"/>
        <v>1</v>
      </c>
    </row>
    <row r="359" spans="1:5" x14ac:dyDescent="0.25">
      <c r="A359" s="21">
        <v>42516</v>
      </c>
      <c r="B359" s="20">
        <v>9.08</v>
      </c>
      <c r="C359">
        <f t="shared" si="15"/>
        <v>2016</v>
      </c>
      <c r="D359">
        <f t="shared" si="16"/>
        <v>2</v>
      </c>
      <c r="E359">
        <f t="shared" si="17"/>
        <v>1</v>
      </c>
    </row>
    <row r="360" spans="1:5" x14ac:dyDescent="0.25">
      <c r="A360" s="21">
        <v>42517</v>
      </c>
      <c r="B360" s="20">
        <v>9.0399999999999991</v>
      </c>
      <c r="C360">
        <f t="shared" si="15"/>
        <v>2016</v>
      </c>
      <c r="D360">
        <f t="shared" si="16"/>
        <v>2</v>
      </c>
      <c r="E360">
        <f t="shared" si="17"/>
        <v>1</v>
      </c>
    </row>
    <row r="361" spans="1:5" x14ac:dyDescent="0.25">
      <c r="A361" s="21">
        <v>42520</v>
      </c>
      <c r="B361" s="20">
        <v>9</v>
      </c>
      <c r="C361">
        <f t="shared" si="15"/>
        <v>2016</v>
      </c>
      <c r="D361">
        <f t="shared" si="16"/>
        <v>2</v>
      </c>
      <c r="E361">
        <f t="shared" si="17"/>
        <v>1</v>
      </c>
    </row>
    <row r="362" spans="1:5" x14ac:dyDescent="0.25">
      <c r="A362" s="21">
        <v>42521</v>
      </c>
      <c r="B362" s="20">
        <v>9.14</v>
      </c>
      <c r="C362">
        <f t="shared" si="15"/>
        <v>2016</v>
      </c>
      <c r="D362">
        <f t="shared" si="16"/>
        <v>2</v>
      </c>
      <c r="E362">
        <f t="shared" si="17"/>
        <v>1</v>
      </c>
    </row>
    <row r="363" spans="1:5" x14ac:dyDescent="0.25">
      <c r="A363" s="21">
        <v>42522</v>
      </c>
      <c r="B363" s="20">
        <v>9.1999999999999993</v>
      </c>
      <c r="C363">
        <f t="shared" si="15"/>
        <v>2016</v>
      </c>
      <c r="D363">
        <f t="shared" si="16"/>
        <v>2</v>
      </c>
      <c r="E363">
        <f t="shared" si="17"/>
        <v>1</v>
      </c>
    </row>
    <row r="364" spans="1:5" x14ac:dyDescent="0.25">
      <c r="A364" s="21">
        <v>42523</v>
      </c>
      <c r="B364" s="20">
        <v>9.1999999999999993</v>
      </c>
      <c r="C364">
        <f t="shared" si="15"/>
        <v>2016</v>
      </c>
      <c r="D364">
        <f t="shared" si="16"/>
        <v>2</v>
      </c>
      <c r="E364">
        <f t="shared" si="17"/>
        <v>1</v>
      </c>
    </row>
    <row r="365" spans="1:5" x14ac:dyDescent="0.25">
      <c r="A365" s="21">
        <v>42524</v>
      </c>
      <c r="B365" s="20">
        <v>9.2100000000000009</v>
      </c>
      <c r="C365">
        <f t="shared" si="15"/>
        <v>2016</v>
      </c>
      <c r="D365">
        <f t="shared" si="16"/>
        <v>2</v>
      </c>
      <c r="E365">
        <f t="shared" si="17"/>
        <v>1</v>
      </c>
    </row>
    <row r="366" spans="1:5" x14ac:dyDescent="0.25">
      <c r="A366" s="21">
        <v>42527</v>
      </c>
      <c r="B366" s="20">
        <v>9.1</v>
      </c>
      <c r="C366">
        <f t="shared" si="15"/>
        <v>2016</v>
      </c>
      <c r="D366">
        <f t="shared" si="16"/>
        <v>2</v>
      </c>
      <c r="E366">
        <f t="shared" si="17"/>
        <v>1</v>
      </c>
    </row>
    <row r="367" spans="1:5" x14ac:dyDescent="0.25">
      <c r="A367" s="21">
        <v>42528</v>
      </c>
      <c r="B367" s="20">
        <v>9.0299999999999994</v>
      </c>
      <c r="C367">
        <f t="shared" si="15"/>
        <v>2016</v>
      </c>
      <c r="D367">
        <f t="shared" si="16"/>
        <v>2</v>
      </c>
      <c r="E367">
        <f t="shared" si="17"/>
        <v>1</v>
      </c>
    </row>
    <row r="368" spans="1:5" x14ac:dyDescent="0.25">
      <c r="A368" s="21">
        <v>42529</v>
      </c>
      <c r="B368" s="20">
        <v>9.0500000000000007</v>
      </c>
      <c r="C368">
        <f t="shared" si="15"/>
        <v>2016</v>
      </c>
      <c r="D368">
        <f t="shared" si="16"/>
        <v>2</v>
      </c>
      <c r="E368">
        <f t="shared" si="17"/>
        <v>1</v>
      </c>
    </row>
    <row r="369" spans="1:5" x14ac:dyDescent="0.25">
      <c r="A369" s="21">
        <v>42531</v>
      </c>
      <c r="B369" s="20">
        <v>9.02</v>
      </c>
      <c r="C369">
        <f t="shared" si="15"/>
        <v>2016</v>
      </c>
      <c r="D369">
        <f t="shared" si="16"/>
        <v>2</v>
      </c>
      <c r="E369">
        <f t="shared" si="17"/>
        <v>1</v>
      </c>
    </row>
    <row r="370" spans="1:5" x14ac:dyDescent="0.25">
      <c r="A370" s="21">
        <v>42534</v>
      </c>
      <c r="B370" s="20">
        <v>9</v>
      </c>
      <c r="C370">
        <f t="shared" si="15"/>
        <v>2016</v>
      </c>
      <c r="D370">
        <f t="shared" si="16"/>
        <v>2</v>
      </c>
      <c r="E370">
        <f t="shared" si="17"/>
        <v>1</v>
      </c>
    </row>
    <row r="371" spans="1:5" x14ac:dyDescent="0.25">
      <c r="A371" s="21">
        <v>42535</v>
      </c>
      <c r="B371" s="20">
        <v>8.93</v>
      </c>
      <c r="C371">
        <f t="shared" si="15"/>
        <v>2016</v>
      </c>
      <c r="D371">
        <f t="shared" si="16"/>
        <v>2</v>
      </c>
      <c r="E371">
        <f t="shared" si="17"/>
        <v>1</v>
      </c>
    </row>
    <row r="372" spans="1:5" x14ac:dyDescent="0.25">
      <c r="A372" s="21">
        <v>42536</v>
      </c>
      <c r="B372" s="20">
        <v>9.0299999999999994</v>
      </c>
      <c r="C372">
        <f t="shared" si="15"/>
        <v>2016</v>
      </c>
      <c r="D372">
        <f t="shared" si="16"/>
        <v>2</v>
      </c>
      <c r="E372">
        <f t="shared" si="17"/>
        <v>1</v>
      </c>
    </row>
    <row r="373" spans="1:5" x14ac:dyDescent="0.25">
      <c r="A373" s="21">
        <v>42537</v>
      </c>
      <c r="B373" s="20">
        <v>8.9</v>
      </c>
      <c r="C373">
        <f t="shared" si="15"/>
        <v>2016</v>
      </c>
      <c r="D373">
        <f t="shared" si="16"/>
        <v>2</v>
      </c>
      <c r="E373">
        <f t="shared" si="17"/>
        <v>1</v>
      </c>
    </row>
    <row r="374" spans="1:5" x14ac:dyDescent="0.25">
      <c r="A374" s="21">
        <v>42538</v>
      </c>
      <c r="B374" s="20">
        <v>8.75</v>
      </c>
      <c r="C374">
        <f t="shared" si="15"/>
        <v>2016</v>
      </c>
      <c r="D374">
        <f t="shared" si="16"/>
        <v>2</v>
      </c>
      <c r="E374">
        <f t="shared" si="17"/>
        <v>1</v>
      </c>
    </row>
    <row r="375" spans="1:5" x14ac:dyDescent="0.25">
      <c r="A375" s="21">
        <v>42541</v>
      </c>
      <c r="B375" s="20">
        <v>8.77</v>
      </c>
      <c r="C375">
        <f t="shared" si="15"/>
        <v>2016</v>
      </c>
      <c r="D375">
        <f t="shared" si="16"/>
        <v>2</v>
      </c>
      <c r="E375">
        <f t="shared" si="17"/>
        <v>1</v>
      </c>
    </row>
    <row r="376" spans="1:5" x14ac:dyDescent="0.25">
      <c r="A376" s="21">
        <v>42542</v>
      </c>
      <c r="B376" s="20">
        <v>8.9499999999999993</v>
      </c>
      <c r="C376">
        <f t="shared" si="15"/>
        <v>2016</v>
      </c>
      <c r="D376">
        <f t="shared" si="16"/>
        <v>2</v>
      </c>
      <c r="E376">
        <f t="shared" si="17"/>
        <v>1</v>
      </c>
    </row>
    <row r="377" spans="1:5" x14ac:dyDescent="0.25">
      <c r="A377" s="21">
        <v>42543</v>
      </c>
      <c r="B377" s="20">
        <v>8.98</v>
      </c>
      <c r="C377">
        <f t="shared" si="15"/>
        <v>2016</v>
      </c>
      <c r="D377">
        <f t="shared" si="16"/>
        <v>2</v>
      </c>
      <c r="E377">
        <f t="shared" si="17"/>
        <v>1</v>
      </c>
    </row>
    <row r="378" spans="1:5" x14ac:dyDescent="0.25">
      <c r="A378" s="21">
        <v>42544</v>
      </c>
      <c r="B378" s="20">
        <v>8.83</v>
      </c>
      <c r="C378">
        <f t="shared" si="15"/>
        <v>2016</v>
      </c>
      <c r="D378">
        <f t="shared" si="16"/>
        <v>2</v>
      </c>
      <c r="E378">
        <f t="shared" si="17"/>
        <v>1</v>
      </c>
    </row>
    <row r="379" spans="1:5" x14ac:dyDescent="0.25">
      <c r="A379" s="21">
        <v>42545</v>
      </c>
      <c r="B379" s="20">
        <v>8.83</v>
      </c>
      <c r="C379">
        <f t="shared" si="15"/>
        <v>2016</v>
      </c>
      <c r="D379">
        <f t="shared" si="16"/>
        <v>2</v>
      </c>
      <c r="E379">
        <f t="shared" si="17"/>
        <v>1</v>
      </c>
    </row>
    <row r="380" spans="1:5" x14ac:dyDescent="0.25">
      <c r="A380" s="21">
        <v>42548</v>
      </c>
      <c r="B380" s="20">
        <v>8.75</v>
      </c>
      <c r="C380">
        <f t="shared" si="15"/>
        <v>2016</v>
      </c>
      <c r="D380">
        <f t="shared" si="16"/>
        <v>2</v>
      </c>
      <c r="E380">
        <f t="shared" si="17"/>
        <v>1</v>
      </c>
    </row>
    <row r="381" spans="1:5" x14ac:dyDescent="0.25">
      <c r="A381" s="21">
        <v>42549</v>
      </c>
      <c r="B381" s="20">
        <v>8.75</v>
      </c>
      <c r="C381">
        <f t="shared" si="15"/>
        <v>2016</v>
      </c>
      <c r="D381">
        <f t="shared" si="16"/>
        <v>2</v>
      </c>
      <c r="E381">
        <f t="shared" si="17"/>
        <v>1</v>
      </c>
    </row>
    <row r="382" spans="1:5" x14ac:dyDescent="0.25">
      <c r="A382" s="21">
        <v>42550</v>
      </c>
      <c r="B382" s="20">
        <v>8.75</v>
      </c>
      <c r="C382">
        <f t="shared" si="15"/>
        <v>2016</v>
      </c>
      <c r="D382">
        <f t="shared" si="16"/>
        <v>2</v>
      </c>
      <c r="E382">
        <f t="shared" si="17"/>
        <v>1</v>
      </c>
    </row>
    <row r="383" spans="1:5" x14ac:dyDescent="0.25">
      <c r="A383" s="21">
        <v>42551</v>
      </c>
      <c r="B383" s="20">
        <v>8.7799999999999994</v>
      </c>
      <c r="C383">
        <f t="shared" si="15"/>
        <v>2016</v>
      </c>
      <c r="D383">
        <f t="shared" si="16"/>
        <v>2</v>
      </c>
      <c r="E383">
        <f t="shared" si="17"/>
        <v>1</v>
      </c>
    </row>
    <row r="384" spans="1:5" x14ac:dyDescent="0.25">
      <c r="A384" s="21">
        <v>42555</v>
      </c>
      <c r="B384" s="20">
        <v>8.77</v>
      </c>
      <c r="C384">
        <f t="shared" si="15"/>
        <v>2016</v>
      </c>
      <c r="D384">
        <f t="shared" si="16"/>
        <v>3</v>
      </c>
      <c r="E384">
        <f t="shared" si="17"/>
        <v>2</v>
      </c>
    </row>
    <row r="385" spans="1:5" x14ac:dyDescent="0.25">
      <c r="A385" s="21">
        <v>42556</v>
      </c>
      <c r="B385" s="20">
        <v>8.76</v>
      </c>
      <c r="C385">
        <f t="shared" si="15"/>
        <v>2016</v>
      </c>
      <c r="D385">
        <f t="shared" si="16"/>
        <v>3</v>
      </c>
      <c r="E385">
        <f t="shared" si="17"/>
        <v>2</v>
      </c>
    </row>
    <row r="386" spans="1:5" x14ac:dyDescent="0.25">
      <c r="A386" s="21">
        <v>42557</v>
      </c>
      <c r="B386" s="20">
        <v>8.73</v>
      </c>
      <c r="C386">
        <f t="shared" si="15"/>
        <v>2016</v>
      </c>
      <c r="D386">
        <f t="shared" si="16"/>
        <v>3</v>
      </c>
      <c r="E386">
        <f t="shared" si="17"/>
        <v>2</v>
      </c>
    </row>
    <row r="387" spans="1:5" x14ac:dyDescent="0.25">
      <c r="A387" s="21">
        <v>42558</v>
      </c>
      <c r="B387" s="20">
        <v>8.67</v>
      </c>
      <c r="C387">
        <f t="shared" ref="C387:C450" si="18">YEAR(A387)</f>
        <v>2016</v>
      </c>
      <c r="D387">
        <f t="shared" ref="D387:D450" si="19">ROUNDUP(MONTH(A387)/3,0)</f>
        <v>3</v>
      </c>
      <c r="E387">
        <f t="shared" ref="E387:E450" si="20">ROUND((D387/2),0)</f>
        <v>2</v>
      </c>
    </row>
    <row r="388" spans="1:5" x14ac:dyDescent="0.25">
      <c r="A388" s="21">
        <v>42559</v>
      </c>
      <c r="B388" s="20">
        <v>8.66</v>
      </c>
      <c r="C388">
        <f t="shared" si="18"/>
        <v>2016</v>
      </c>
      <c r="D388">
        <f t="shared" si="19"/>
        <v>3</v>
      </c>
      <c r="E388">
        <f t="shared" si="20"/>
        <v>2</v>
      </c>
    </row>
    <row r="389" spans="1:5" x14ac:dyDescent="0.25">
      <c r="A389" s="21">
        <v>42562</v>
      </c>
      <c r="B389" s="20">
        <v>8.68</v>
      </c>
      <c r="C389">
        <f t="shared" si="18"/>
        <v>2016</v>
      </c>
      <c r="D389">
        <f t="shared" si="19"/>
        <v>3</v>
      </c>
      <c r="E389">
        <f t="shared" si="20"/>
        <v>2</v>
      </c>
    </row>
    <row r="390" spans="1:5" x14ac:dyDescent="0.25">
      <c r="A390" s="21">
        <v>42563</v>
      </c>
      <c r="B390" s="20">
        <v>8.74</v>
      </c>
      <c r="C390">
        <f t="shared" si="18"/>
        <v>2016</v>
      </c>
      <c r="D390">
        <f t="shared" si="19"/>
        <v>3</v>
      </c>
      <c r="E390">
        <f t="shared" si="20"/>
        <v>2</v>
      </c>
    </row>
    <row r="391" spans="1:5" x14ac:dyDescent="0.25">
      <c r="A391" s="21">
        <v>42564</v>
      </c>
      <c r="B391" s="20">
        <v>8.69</v>
      </c>
      <c r="C391">
        <f t="shared" si="18"/>
        <v>2016</v>
      </c>
      <c r="D391">
        <f t="shared" si="19"/>
        <v>3</v>
      </c>
      <c r="E391">
        <f t="shared" si="20"/>
        <v>2</v>
      </c>
    </row>
    <row r="392" spans="1:5" x14ac:dyDescent="0.25">
      <c r="A392" s="21">
        <v>42565</v>
      </c>
      <c r="B392" s="20">
        <v>8.7100000000000009</v>
      </c>
      <c r="C392">
        <f t="shared" si="18"/>
        <v>2016</v>
      </c>
      <c r="D392">
        <f t="shared" si="19"/>
        <v>3</v>
      </c>
      <c r="E392">
        <f t="shared" si="20"/>
        <v>2</v>
      </c>
    </row>
    <row r="393" spans="1:5" x14ac:dyDescent="0.25">
      <c r="A393" s="21">
        <v>42566</v>
      </c>
      <c r="B393" s="20">
        <v>8.66</v>
      </c>
      <c r="C393">
        <f t="shared" si="18"/>
        <v>2016</v>
      </c>
      <c r="D393">
        <f t="shared" si="19"/>
        <v>3</v>
      </c>
      <c r="E393">
        <f t="shared" si="20"/>
        <v>2</v>
      </c>
    </row>
    <row r="394" spans="1:5" x14ac:dyDescent="0.25">
      <c r="A394" s="21">
        <v>42569</v>
      </c>
      <c r="B394" s="20">
        <v>8.66</v>
      </c>
      <c r="C394">
        <f t="shared" si="18"/>
        <v>2016</v>
      </c>
      <c r="D394">
        <f t="shared" si="19"/>
        <v>3</v>
      </c>
      <c r="E394">
        <f t="shared" si="20"/>
        <v>2</v>
      </c>
    </row>
    <row r="395" spans="1:5" x14ac:dyDescent="0.25">
      <c r="A395" s="21">
        <v>42570</v>
      </c>
      <c r="B395" s="20">
        <v>8.68</v>
      </c>
      <c r="C395">
        <f t="shared" si="18"/>
        <v>2016</v>
      </c>
      <c r="D395">
        <f t="shared" si="19"/>
        <v>3</v>
      </c>
      <c r="E395">
        <f t="shared" si="20"/>
        <v>2</v>
      </c>
    </row>
    <row r="396" spans="1:5" x14ac:dyDescent="0.25">
      <c r="A396" s="21">
        <v>42571</v>
      </c>
      <c r="B396" s="20">
        <v>8.6300000000000008</v>
      </c>
      <c r="C396">
        <f t="shared" si="18"/>
        <v>2016</v>
      </c>
      <c r="D396">
        <f t="shared" si="19"/>
        <v>3</v>
      </c>
      <c r="E396">
        <f t="shared" si="20"/>
        <v>2</v>
      </c>
    </row>
    <row r="397" spans="1:5" x14ac:dyDescent="0.25">
      <c r="A397" s="21">
        <v>42572</v>
      </c>
      <c r="B397" s="20">
        <v>8.7899999999999991</v>
      </c>
      <c r="C397">
        <f t="shared" si="18"/>
        <v>2016</v>
      </c>
      <c r="D397">
        <f t="shared" si="19"/>
        <v>3</v>
      </c>
      <c r="E397">
        <f t="shared" si="20"/>
        <v>2</v>
      </c>
    </row>
    <row r="398" spans="1:5" x14ac:dyDescent="0.25">
      <c r="A398" s="21">
        <v>42573</v>
      </c>
      <c r="B398" s="20">
        <v>9.1999999999999993</v>
      </c>
      <c r="C398">
        <f t="shared" si="18"/>
        <v>2016</v>
      </c>
      <c r="D398">
        <f t="shared" si="19"/>
        <v>3</v>
      </c>
      <c r="E398">
        <f t="shared" si="20"/>
        <v>2</v>
      </c>
    </row>
    <row r="399" spans="1:5" x14ac:dyDescent="0.25">
      <c r="A399" s="21">
        <v>42576</v>
      </c>
      <c r="B399" s="20">
        <v>9.2899999999999991</v>
      </c>
      <c r="C399">
        <f t="shared" si="18"/>
        <v>2016</v>
      </c>
      <c r="D399">
        <f t="shared" si="19"/>
        <v>3</v>
      </c>
      <c r="E399">
        <f t="shared" si="20"/>
        <v>2</v>
      </c>
    </row>
    <row r="400" spans="1:5" x14ac:dyDescent="0.25">
      <c r="A400" s="21">
        <v>42577</v>
      </c>
      <c r="B400" s="20">
        <v>9.42</v>
      </c>
      <c r="C400">
        <f t="shared" si="18"/>
        <v>2016</v>
      </c>
      <c r="D400">
        <f t="shared" si="19"/>
        <v>3</v>
      </c>
      <c r="E400">
        <f t="shared" si="20"/>
        <v>2</v>
      </c>
    </row>
    <row r="401" spans="1:5" x14ac:dyDescent="0.25">
      <c r="A401" s="21">
        <v>42578</v>
      </c>
      <c r="B401" s="20">
        <v>9.33</v>
      </c>
      <c r="C401">
        <f t="shared" si="18"/>
        <v>2016</v>
      </c>
      <c r="D401">
        <f t="shared" si="19"/>
        <v>3</v>
      </c>
      <c r="E401">
        <f t="shared" si="20"/>
        <v>2</v>
      </c>
    </row>
    <row r="402" spans="1:5" x14ac:dyDescent="0.25">
      <c r="A402" s="21">
        <v>42579</v>
      </c>
      <c r="B402" s="20">
        <v>9.3699999999999992</v>
      </c>
      <c r="C402">
        <f t="shared" si="18"/>
        <v>2016</v>
      </c>
      <c r="D402">
        <f t="shared" si="19"/>
        <v>3</v>
      </c>
      <c r="E402">
        <f t="shared" si="20"/>
        <v>2</v>
      </c>
    </row>
    <row r="403" spans="1:5" x14ac:dyDescent="0.25">
      <c r="A403" s="21">
        <v>42580</v>
      </c>
      <c r="B403" s="20">
        <v>9.25</v>
      </c>
      <c r="C403">
        <f t="shared" si="18"/>
        <v>2016</v>
      </c>
      <c r="D403">
        <f t="shared" si="19"/>
        <v>3</v>
      </c>
      <c r="E403">
        <f t="shared" si="20"/>
        <v>2</v>
      </c>
    </row>
    <row r="404" spans="1:5" x14ac:dyDescent="0.25">
      <c r="A404" s="21">
        <v>42583</v>
      </c>
      <c r="B404" s="20">
        <v>9.35</v>
      </c>
      <c r="C404">
        <f t="shared" si="18"/>
        <v>2016</v>
      </c>
      <c r="D404">
        <f t="shared" si="19"/>
        <v>3</v>
      </c>
      <c r="E404">
        <f t="shared" si="20"/>
        <v>2</v>
      </c>
    </row>
    <row r="405" spans="1:5" x14ac:dyDescent="0.25">
      <c r="A405" s="21">
        <v>42584</v>
      </c>
      <c r="B405" s="20">
        <v>9.35</v>
      </c>
      <c r="C405">
        <f t="shared" si="18"/>
        <v>2016</v>
      </c>
      <c r="D405">
        <f t="shared" si="19"/>
        <v>3</v>
      </c>
      <c r="E405">
        <f t="shared" si="20"/>
        <v>2</v>
      </c>
    </row>
    <row r="406" spans="1:5" x14ac:dyDescent="0.25">
      <c r="A406" s="21">
        <v>42585</v>
      </c>
      <c r="B406" s="20">
        <v>9.33</v>
      </c>
      <c r="C406">
        <f t="shared" si="18"/>
        <v>2016</v>
      </c>
      <c r="D406">
        <f t="shared" si="19"/>
        <v>3</v>
      </c>
      <c r="E406">
        <f t="shared" si="20"/>
        <v>2</v>
      </c>
    </row>
    <row r="407" spans="1:5" x14ac:dyDescent="0.25">
      <c r="A407" s="21">
        <v>42586</v>
      </c>
      <c r="B407" s="20">
        <v>9.34</v>
      </c>
      <c r="C407">
        <f t="shared" si="18"/>
        <v>2016</v>
      </c>
      <c r="D407">
        <f t="shared" si="19"/>
        <v>3</v>
      </c>
      <c r="E407">
        <f t="shared" si="20"/>
        <v>2</v>
      </c>
    </row>
    <row r="408" spans="1:5" x14ac:dyDescent="0.25">
      <c r="A408" s="21">
        <v>42587</v>
      </c>
      <c r="B408" s="20">
        <v>9.44</v>
      </c>
      <c r="C408">
        <f t="shared" si="18"/>
        <v>2016</v>
      </c>
      <c r="D408">
        <f t="shared" si="19"/>
        <v>3</v>
      </c>
      <c r="E408">
        <f t="shared" si="20"/>
        <v>2</v>
      </c>
    </row>
    <row r="409" spans="1:5" x14ac:dyDescent="0.25">
      <c r="A409" s="21">
        <v>42590</v>
      </c>
      <c r="B409" s="20">
        <v>9.9</v>
      </c>
      <c r="C409">
        <f t="shared" si="18"/>
        <v>2016</v>
      </c>
      <c r="D409">
        <f t="shared" si="19"/>
        <v>3</v>
      </c>
      <c r="E409">
        <f t="shared" si="20"/>
        <v>2</v>
      </c>
    </row>
    <row r="410" spans="1:5" x14ac:dyDescent="0.25">
      <c r="A410" s="21">
        <v>42591</v>
      </c>
      <c r="B410" s="20">
        <v>9.8000000000000007</v>
      </c>
      <c r="C410">
        <f t="shared" si="18"/>
        <v>2016</v>
      </c>
      <c r="D410">
        <f t="shared" si="19"/>
        <v>3</v>
      </c>
      <c r="E410">
        <f t="shared" si="20"/>
        <v>2</v>
      </c>
    </row>
    <row r="411" spans="1:5" x14ac:dyDescent="0.25">
      <c r="A411" s="21">
        <v>42592</v>
      </c>
      <c r="B411" s="20">
        <v>9.98</v>
      </c>
      <c r="C411">
        <f t="shared" si="18"/>
        <v>2016</v>
      </c>
      <c r="D411">
        <f t="shared" si="19"/>
        <v>3</v>
      </c>
      <c r="E411">
        <f t="shared" si="20"/>
        <v>2</v>
      </c>
    </row>
    <row r="412" spans="1:5" x14ac:dyDescent="0.25">
      <c r="A412" s="21">
        <v>42593</v>
      </c>
      <c r="B412" s="20">
        <v>9.92</v>
      </c>
      <c r="C412">
        <f t="shared" si="18"/>
        <v>2016</v>
      </c>
      <c r="D412">
        <f t="shared" si="19"/>
        <v>3</v>
      </c>
      <c r="E412">
        <f t="shared" si="20"/>
        <v>2</v>
      </c>
    </row>
    <row r="413" spans="1:5" x14ac:dyDescent="0.25">
      <c r="A413" s="21">
        <v>42594</v>
      </c>
      <c r="B413" s="20">
        <v>10.1</v>
      </c>
      <c r="C413">
        <f t="shared" si="18"/>
        <v>2016</v>
      </c>
      <c r="D413">
        <f t="shared" si="19"/>
        <v>3</v>
      </c>
      <c r="E413">
        <f t="shared" si="20"/>
        <v>2</v>
      </c>
    </row>
    <row r="414" spans="1:5" x14ac:dyDescent="0.25">
      <c r="A414" s="21">
        <v>42597</v>
      </c>
      <c r="B414" s="20">
        <v>10.24</v>
      </c>
      <c r="C414">
        <f t="shared" si="18"/>
        <v>2016</v>
      </c>
      <c r="D414">
        <f t="shared" si="19"/>
        <v>3</v>
      </c>
      <c r="E414">
        <f t="shared" si="20"/>
        <v>2</v>
      </c>
    </row>
    <row r="415" spans="1:5" x14ac:dyDescent="0.25">
      <c r="A415" s="21">
        <v>42598</v>
      </c>
      <c r="B415" s="20">
        <v>9.9</v>
      </c>
      <c r="C415">
        <f t="shared" si="18"/>
        <v>2016</v>
      </c>
      <c r="D415">
        <f t="shared" si="19"/>
        <v>3</v>
      </c>
      <c r="E415">
        <f t="shared" si="20"/>
        <v>2</v>
      </c>
    </row>
    <row r="416" spans="1:5" x14ac:dyDescent="0.25">
      <c r="A416" s="21">
        <v>42599</v>
      </c>
      <c r="B416" s="20">
        <v>10</v>
      </c>
      <c r="C416">
        <f t="shared" si="18"/>
        <v>2016</v>
      </c>
      <c r="D416">
        <f t="shared" si="19"/>
        <v>3</v>
      </c>
      <c r="E416">
        <f t="shared" si="20"/>
        <v>2</v>
      </c>
    </row>
    <row r="417" spans="1:5" x14ac:dyDescent="0.25">
      <c r="A417" s="21">
        <v>42600</v>
      </c>
      <c r="B417" s="20">
        <v>9.9</v>
      </c>
      <c r="C417">
        <f t="shared" si="18"/>
        <v>2016</v>
      </c>
      <c r="D417">
        <f t="shared" si="19"/>
        <v>3</v>
      </c>
      <c r="E417">
        <f t="shared" si="20"/>
        <v>2</v>
      </c>
    </row>
    <row r="418" spans="1:5" x14ac:dyDescent="0.25">
      <c r="A418" s="21">
        <v>42601</v>
      </c>
      <c r="B418" s="20">
        <v>9.99</v>
      </c>
      <c r="C418">
        <f t="shared" si="18"/>
        <v>2016</v>
      </c>
      <c r="D418">
        <f t="shared" si="19"/>
        <v>3</v>
      </c>
      <c r="E418">
        <f t="shared" si="20"/>
        <v>2</v>
      </c>
    </row>
    <row r="419" spans="1:5" x14ac:dyDescent="0.25">
      <c r="A419" s="21">
        <v>42604</v>
      </c>
      <c r="B419" s="20">
        <v>9.99</v>
      </c>
      <c r="C419">
        <f t="shared" si="18"/>
        <v>2016</v>
      </c>
      <c r="D419">
        <f t="shared" si="19"/>
        <v>3</v>
      </c>
      <c r="E419">
        <f t="shared" si="20"/>
        <v>2</v>
      </c>
    </row>
    <row r="420" spans="1:5" x14ac:dyDescent="0.25">
      <c r="A420" s="21">
        <v>42605</v>
      </c>
      <c r="B420" s="20">
        <v>10</v>
      </c>
      <c r="C420">
        <f t="shared" si="18"/>
        <v>2016</v>
      </c>
      <c r="D420">
        <f t="shared" si="19"/>
        <v>3</v>
      </c>
      <c r="E420">
        <f t="shared" si="20"/>
        <v>2</v>
      </c>
    </row>
    <row r="421" spans="1:5" x14ac:dyDescent="0.25">
      <c r="A421" s="21">
        <v>42606</v>
      </c>
      <c r="B421" s="20">
        <v>10.16</v>
      </c>
      <c r="C421">
        <f t="shared" si="18"/>
        <v>2016</v>
      </c>
      <c r="D421">
        <f t="shared" si="19"/>
        <v>3</v>
      </c>
      <c r="E421">
        <f t="shared" si="20"/>
        <v>2</v>
      </c>
    </row>
    <row r="422" spans="1:5" x14ac:dyDescent="0.25">
      <c r="A422" s="21">
        <v>42607</v>
      </c>
      <c r="B422" s="20">
        <v>10.1</v>
      </c>
      <c r="C422">
        <f t="shared" si="18"/>
        <v>2016</v>
      </c>
      <c r="D422">
        <f t="shared" si="19"/>
        <v>3</v>
      </c>
      <c r="E422">
        <f t="shared" si="20"/>
        <v>2</v>
      </c>
    </row>
    <row r="423" spans="1:5" x14ac:dyDescent="0.25">
      <c r="A423" s="21">
        <v>42608</v>
      </c>
      <c r="B423" s="20">
        <v>10.26</v>
      </c>
      <c r="C423">
        <f t="shared" si="18"/>
        <v>2016</v>
      </c>
      <c r="D423">
        <f t="shared" si="19"/>
        <v>3</v>
      </c>
      <c r="E423">
        <f t="shared" si="20"/>
        <v>2</v>
      </c>
    </row>
    <row r="424" spans="1:5" x14ac:dyDescent="0.25">
      <c r="A424" s="21">
        <v>42611</v>
      </c>
      <c r="B424" s="20">
        <v>9.99</v>
      </c>
      <c r="C424">
        <f t="shared" si="18"/>
        <v>2016</v>
      </c>
      <c r="D424">
        <f t="shared" si="19"/>
        <v>3</v>
      </c>
      <c r="E424">
        <f t="shared" si="20"/>
        <v>2</v>
      </c>
    </row>
    <row r="425" spans="1:5" x14ac:dyDescent="0.25">
      <c r="A425" s="21">
        <v>42612</v>
      </c>
      <c r="B425" s="20">
        <v>9.98</v>
      </c>
      <c r="C425">
        <f t="shared" si="18"/>
        <v>2016</v>
      </c>
      <c r="D425">
        <f t="shared" si="19"/>
        <v>3</v>
      </c>
      <c r="E425">
        <f t="shared" si="20"/>
        <v>2</v>
      </c>
    </row>
    <row r="426" spans="1:5" x14ac:dyDescent="0.25">
      <c r="A426" s="21">
        <v>42613</v>
      </c>
      <c r="B426" s="20">
        <v>9.94</v>
      </c>
      <c r="C426">
        <f t="shared" si="18"/>
        <v>2016</v>
      </c>
      <c r="D426">
        <f t="shared" si="19"/>
        <v>3</v>
      </c>
      <c r="E426">
        <f t="shared" si="20"/>
        <v>2</v>
      </c>
    </row>
    <row r="427" spans="1:5" x14ac:dyDescent="0.25">
      <c r="A427" s="21">
        <v>42614</v>
      </c>
      <c r="B427" s="20">
        <v>11</v>
      </c>
      <c r="C427">
        <f t="shared" si="18"/>
        <v>2016</v>
      </c>
      <c r="D427">
        <f t="shared" si="19"/>
        <v>3</v>
      </c>
      <c r="E427">
        <f t="shared" si="20"/>
        <v>2</v>
      </c>
    </row>
    <row r="428" spans="1:5" x14ac:dyDescent="0.25">
      <c r="A428" s="21">
        <v>42615</v>
      </c>
      <c r="B428" s="20">
        <v>12.6</v>
      </c>
      <c r="C428">
        <f t="shared" si="18"/>
        <v>2016</v>
      </c>
      <c r="D428">
        <f t="shared" si="19"/>
        <v>3</v>
      </c>
      <c r="E428">
        <f t="shared" si="20"/>
        <v>2</v>
      </c>
    </row>
    <row r="429" spans="1:5" x14ac:dyDescent="0.25">
      <c r="A429" s="21">
        <v>42618</v>
      </c>
      <c r="B429" s="20">
        <v>13.1</v>
      </c>
      <c r="C429">
        <f t="shared" si="18"/>
        <v>2016</v>
      </c>
      <c r="D429">
        <f t="shared" si="19"/>
        <v>3</v>
      </c>
      <c r="E429">
        <f t="shared" si="20"/>
        <v>2</v>
      </c>
    </row>
    <row r="430" spans="1:5" x14ac:dyDescent="0.25">
      <c r="A430" s="21">
        <v>42619</v>
      </c>
      <c r="B430" s="20">
        <v>13.16</v>
      </c>
      <c r="C430">
        <f t="shared" si="18"/>
        <v>2016</v>
      </c>
      <c r="D430">
        <f t="shared" si="19"/>
        <v>3</v>
      </c>
      <c r="E430">
        <f t="shared" si="20"/>
        <v>2</v>
      </c>
    </row>
    <row r="431" spans="1:5" x14ac:dyDescent="0.25">
      <c r="A431" s="21">
        <v>42620</v>
      </c>
      <c r="B431" s="20">
        <v>13.1</v>
      </c>
      <c r="C431">
        <f t="shared" si="18"/>
        <v>2016</v>
      </c>
      <c r="D431">
        <f t="shared" si="19"/>
        <v>3</v>
      </c>
      <c r="E431">
        <f t="shared" si="20"/>
        <v>2</v>
      </c>
    </row>
    <row r="432" spans="1:5" x14ac:dyDescent="0.25">
      <c r="A432" s="21">
        <v>42621</v>
      </c>
      <c r="B432" s="20">
        <v>13.26</v>
      </c>
      <c r="C432">
        <f t="shared" si="18"/>
        <v>2016</v>
      </c>
      <c r="D432">
        <f t="shared" si="19"/>
        <v>3</v>
      </c>
      <c r="E432">
        <f t="shared" si="20"/>
        <v>2</v>
      </c>
    </row>
    <row r="433" spans="1:5" x14ac:dyDescent="0.25">
      <c r="A433" s="21">
        <v>42622</v>
      </c>
      <c r="B433" s="20">
        <v>13.66</v>
      </c>
      <c r="C433">
        <f t="shared" si="18"/>
        <v>2016</v>
      </c>
      <c r="D433">
        <f t="shared" si="19"/>
        <v>3</v>
      </c>
      <c r="E433">
        <f t="shared" si="20"/>
        <v>2</v>
      </c>
    </row>
    <row r="434" spans="1:5" x14ac:dyDescent="0.25">
      <c r="A434" s="21">
        <v>42625</v>
      </c>
      <c r="B434" s="20">
        <v>13.16</v>
      </c>
      <c r="C434">
        <f t="shared" si="18"/>
        <v>2016</v>
      </c>
      <c r="D434">
        <f t="shared" si="19"/>
        <v>3</v>
      </c>
      <c r="E434">
        <f t="shared" si="20"/>
        <v>2</v>
      </c>
    </row>
    <row r="435" spans="1:5" x14ac:dyDescent="0.25">
      <c r="A435" s="21">
        <v>42626</v>
      </c>
      <c r="B435" s="20">
        <v>13.18</v>
      </c>
      <c r="C435">
        <f t="shared" si="18"/>
        <v>2016</v>
      </c>
      <c r="D435">
        <f t="shared" si="19"/>
        <v>3</v>
      </c>
      <c r="E435">
        <f t="shared" si="20"/>
        <v>2</v>
      </c>
    </row>
    <row r="436" spans="1:5" x14ac:dyDescent="0.25">
      <c r="A436" s="21">
        <v>42627</v>
      </c>
      <c r="B436" s="20">
        <v>13.48</v>
      </c>
      <c r="C436">
        <f t="shared" si="18"/>
        <v>2016</v>
      </c>
      <c r="D436">
        <f t="shared" si="19"/>
        <v>3</v>
      </c>
      <c r="E436">
        <f t="shared" si="20"/>
        <v>2</v>
      </c>
    </row>
    <row r="437" spans="1:5" x14ac:dyDescent="0.25">
      <c r="A437" s="21">
        <v>42628</v>
      </c>
      <c r="B437" s="20">
        <v>13.76</v>
      </c>
      <c r="C437">
        <f t="shared" si="18"/>
        <v>2016</v>
      </c>
      <c r="D437">
        <f t="shared" si="19"/>
        <v>3</v>
      </c>
      <c r="E437">
        <f t="shared" si="20"/>
        <v>2</v>
      </c>
    </row>
    <row r="438" spans="1:5" x14ac:dyDescent="0.25">
      <c r="A438" s="21">
        <v>42632</v>
      </c>
      <c r="B438" s="20">
        <v>13.44</v>
      </c>
      <c r="C438">
        <f t="shared" si="18"/>
        <v>2016</v>
      </c>
      <c r="D438">
        <f t="shared" si="19"/>
        <v>3</v>
      </c>
      <c r="E438">
        <f t="shared" si="20"/>
        <v>2</v>
      </c>
    </row>
    <row r="439" spans="1:5" x14ac:dyDescent="0.25">
      <c r="A439" s="21">
        <v>42633</v>
      </c>
      <c r="B439" s="20">
        <v>12.96</v>
      </c>
      <c r="C439">
        <f t="shared" si="18"/>
        <v>2016</v>
      </c>
      <c r="D439">
        <f t="shared" si="19"/>
        <v>3</v>
      </c>
      <c r="E439">
        <f t="shared" si="20"/>
        <v>2</v>
      </c>
    </row>
    <row r="440" spans="1:5" x14ac:dyDescent="0.25">
      <c r="A440" s="21">
        <v>42634</v>
      </c>
      <c r="B440" s="20">
        <v>13</v>
      </c>
      <c r="C440">
        <f t="shared" si="18"/>
        <v>2016</v>
      </c>
      <c r="D440">
        <f t="shared" si="19"/>
        <v>3</v>
      </c>
      <c r="E440">
        <f t="shared" si="20"/>
        <v>2</v>
      </c>
    </row>
    <row r="441" spans="1:5" x14ac:dyDescent="0.25">
      <c r="A441" s="21">
        <v>42635</v>
      </c>
      <c r="B441" s="20">
        <v>13.08</v>
      </c>
      <c r="C441">
        <f t="shared" si="18"/>
        <v>2016</v>
      </c>
      <c r="D441">
        <f t="shared" si="19"/>
        <v>3</v>
      </c>
      <c r="E441">
        <f t="shared" si="20"/>
        <v>2</v>
      </c>
    </row>
    <row r="442" spans="1:5" x14ac:dyDescent="0.25">
      <c r="A442" s="21">
        <v>42636</v>
      </c>
      <c r="B442" s="20">
        <v>13.06</v>
      </c>
      <c r="C442">
        <f t="shared" si="18"/>
        <v>2016</v>
      </c>
      <c r="D442">
        <f t="shared" si="19"/>
        <v>3</v>
      </c>
      <c r="E442">
        <f t="shared" si="20"/>
        <v>2</v>
      </c>
    </row>
    <row r="443" spans="1:5" x14ac:dyDescent="0.25">
      <c r="A443" s="21">
        <v>42639</v>
      </c>
      <c r="B443" s="20">
        <v>13.04</v>
      </c>
      <c r="C443">
        <f t="shared" si="18"/>
        <v>2016</v>
      </c>
      <c r="D443">
        <f t="shared" si="19"/>
        <v>3</v>
      </c>
      <c r="E443">
        <f t="shared" si="20"/>
        <v>2</v>
      </c>
    </row>
    <row r="444" spans="1:5" x14ac:dyDescent="0.25">
      <c r="A444" s="21">
        <v>42640</v>
      </c>
      <c r="B444" s="20">
        <v>13.3</v>
      </c>
      <c r="C444">
        <f t="shared" si="18"/>
        <v>2016</v>
      </c>
      <c r="D444">
        <f t="shared" si="19"/>
        <v>3</v>
      </c>
      <c r="E444">
        <f t="shared" si="20"/>
        <v>2</v>
      </c>
    </row>
    <row r="445" spans="1:5" x14ac:dyDescent="0.25">
      <c r="A445" s="21">
        <v>42641</v>
      </c>
      <c r="B445" s="20">
        <v>13.48</v>
      </c>
      <c r="C445">
        <f t="shared" si="18"/>
        <v>2016</v>
      </c>
      <c r="D445">
        <f t="shared" si="19"/>
        <v>3</v>
      </c>
      <c r="E445">
        <f t="shared" si="20"/>
        <v>2</v>
      </c>
    </row>
    <row r="446" spans="1:5" x14ac:dyDescent="0.25">
      <c r="A446" s="21">
        <v>42642</v>
      </c>
      <c r="B446" s="20">
        <v>13.44</v>
      </c>
      <c r="C446">
        <f t="shared" si="18"/>
        <v>2016</v>
      </c>
      <c r="D446">
        <f t="shared" si="19"/>
        <v>3</v>
      </c>
      <c r="E446">
        <f t="shared" si="20"/>
        <v>2</v>
      </c>
    </row>
    <row r="447" spans="1:5" x14ac:dyDescent="0.25">
      <c r="A447" s="21">
        <v>42643</v>
      </c>
      <c r="B447" s="20">
        <v>13.14</v>
      </c>
      <c r="C447">
        <f t="shared" si="18"/>
        <v>2016</v>
      </c>
      <c r="D447">
        <f t="shared" si="19"/>
        <v>3</v>
      </c>
      <c r="E447">
        <f t="shared" si="20"/>
        <v>2</v>
      </c>
    </row>
    <row r="448" spans="1:5" x14ac:dyDescent="0.25">
      <c r="A448" s="21">
        <v>42646</v>
      </c>
      <c r="B448" s="20">
        <v>13.34</v>
      </c>
      <c r="C448">
        <f t="shared" si="18"/>
        <v>2016</v>
      </c>
      <c r="D448">
        <f t="shared" si="19"/>
        <v>4</v>
      </c>
      <c r="E448">
        <f t="shared" si="20"/>
        <v>2</v>
      </c>
    </row>
    <row r="449" spans="1:5" x14ac:dyDescent="0.25">
      <c r="A449" s="21">
        <v>42647</v>
      </c>
      <c r="B449" s="20">
        <v>13.84</v>
      </c>
      <c r="C449">
        <f t="shared" si="18"/>
        <v>2016</v>
      </c>
      <c r="D449">
        <f t="shared" si="19"/>
        <v>4</v>
      </c>
      <c r="E449">
        <f t="shared" si="20"/>
        <v>2</v>
      </c>
    </row>
    <row r="450" spans="1:5" x14ac:dyDescent="0.25">
      <c r="A450" s="21">
        <v>42648</v>
      </c>
      <c r="B450" s="20">
        <v>14.66</v>
      </c>
      <c r="C450">
        <f t="shared" si="18"/>
        <v>2016</v>
      </c>
      <c r="D450">
        <f t="shared" si="19"/>
        <v>4</v>
      </c>
      <c r="E450">
        <f t="shared" si="20"/>
        <v>2</v>
      </c>
    </row>
    <row r="451" spans="1:5" x14ac:dyDescent="0.25">
      <c r="A451" s="21">
        <v>42649</v>
      </c>
      <c r="B451" s="20">
        <v>15.8</v>
      </c>
      <c r="C451">
        <f t="shared" ref="C451:C514" si="21">YEAR(A451)</f>
        <v>2016</v>
      </c>
      <c r="D451">
        <f t="shared" ref="D451:D514" si="22">ROUNDUP(MONTH(A451)/3,0)</f>
        <v>4</v>
      </c>
      <c r="E451">
        <f t="shared" ref="E451:E514" si="23">ROUND((D451/2),0)</f>
        <v>2</v>
      </c>
    </row>
    <row r="452" spans="1:5" x14ac:dyDescent="0.25">
      <c r="A452" s="21">
        <v>42650</v>
      </c>
      <c r="B452" s="20">
        <v>15.02</v>
      </c>
      <c r="C452">
        <f t="shared" si="21"/>
        <v>2016</v>
      </c>
      <c r="D452">
        <f t="shared" si="22"/>
        <v>4</v>
      </c>
      <c r="E452">
        <f t="shared" si="23"/>
        <v>2</v>
      </c>
    </row>
    <row r="453" spans="1:5" x14ac:dyDescent="0.25">
      <c r="A453" s="21">
        <v>42654</v>
      </c>
      <c r="B453" s="20">
        <v>14.84</v>
      </c>
      <c r="C453">
        <f t="shared" si="21"/>
        <v>2016</v>
      </c>
      <c r="D453">
        <f t="shared" si="22"/>
        <v>4</v>
      </c>
      <c r="E453">
        <f t="shared" si="23"/>
        <v>2</v>
      </c>
    </row>
    <row r="454" spans="1:5" x14ac:dyDescent="0.25">
      <c r="A454" s="21">
        <v>42655</v>
      </c>
      <c r="B454" s="20">
        <v>14.72</v>
      </c>
      <c r="C454">
        <f t="shared" si="21"/>
        <v>2016</v>
      </c>
      <c r="D454">
        <f t="shared" si="22"/>
        <v>4</v>
      </c>
      <c r="E454">
        <f t="shared" si="23"/>
        <v>2</v>
      </c>
    </row>
    <row r="455" spans="1:5" x14ac:dyDescent="0.25">
      <c r="A455" s="21">
        <v>42656</v>
      </c>
      <c r="B455" s="20">
        <v>14.66</v>
      </c>
      <c r="C455">
        <f t="shared" si="21"/>
        <v>2016</v>
      </c>
      <c r="D455">
        <f t="shared" si="22"/>
        <v>4</v>
      </c>
      <c r="E455">
        <f t="shared" si="23"/>
        <v>2</v>
      </c>
    </row>
    <row r="456" spans="1:5" x14ac:dyDescent="0.25">
      <c r="A456" s="21">
        <v>42657</v>
      </c>
      <c r="B456" s="20">
        <v>15.2</v>
      </c>
      <c r="C456">
        <f t="shared" si="21"/>
        <v>2016</v>
      </c>
      <c r="D456">
        <f t="shared" si="22"/>
        <v>4</v>
      </c>
      <c r="E456">
        <f t="shared" si="23"/>
        <v>2</v>
      </c>
    </row>
    <row r="457" spans="1:5" x14ac:dyDescent="0.25">
      <c r="A457" s="21">
        <v>42660</v>
      </c>
      <c r="B457" s="20">
        <v>14.88</v>
      </c>
      <c r="C457">
        <f t="shared" si="21"/>
        <v>2016</v>
      </c>
      <c r="D457">
        <f t="shared" si="22"/>
        <v>4</v>
      </c>
      <c r="E457">
        <f t="shared" si="23"/>
        <v>2</v>
      </c>
    </row>
    <row r="458" spans="1:5" x14ac:dyDescent="0.25">
      <c r="A458" s="21">
        <v>42661</v>
      </c>
      <c r="B458" s="20">
        <v>15</v>
      </c>
      <c r="C458">
        <f t="shared" si="21"/>
        <v>2016</v>
      </c>
      <c r="D458">
        <f t="shared" si="22"/>
        <v>4</v>
      </c>
      <c r="E458">
        <f t="shared" si="23"/>
        <v>2</v>
      </c>
    </row>
    <row r="459" spans="1:5" x14ac:dyDescent="0.25">
      <c r="A459" s="21">
        <v>42662</v>
      </c>
      <c r="B459" s="20">
        <v>14.64</v>
      </c>
      <c r="C459">
        <f t="shared" si="21"/>
        <v>2016</v>
      </c>
      <c r="D459">
        <f t="shared" si="22"/>
        <v>4</v>
      </c>
      <c r="E459">
        <f t="shared" si="23"/>
        <v>2</v>
      </c>
    </row>
    <row r="460" spans="1:5" x14ac:dyDescent="0.25">
      <c r="A460" s="21">
        <v>42663</v>
      </c>
      <c r="B460" s="20">
        <v>14.8</v>
      </c>
      <c r="C460">
        <f t="shared" si="21"/>
        <v>2016</v>
      </c>
      <c r="D460">
        <f t="shared" si="22"/>
        <v>4</v>
      </c>
      <c r="E460">
        <f t="shared" si="23"/>
        <v>2</v>
      </c>
    </row>
    <row r="461" spans="1:5" x14ac:dyDescent="0.25">
      <c r="A461" s="21">
        <v>42664</v>
      </c>
      <c r="B461" s="20">
        <v>14.8</v>
      </c>
      <c r="C461">
        <f t="shared" si="21"/>
        <v>2016</v>
      </c>
      <c r="D461">
        <f t="shared" si="22"/>
        <v>4</v>
      </c>
      <c r="E461">
        <f t="shared" si="23"/>
        <v>2</v>
      </c>
    </row>
    <row r="462" spans="1:5" x14ac:dyDescent="0.25">
      <c r="A462" s="21">
        <v>42667</v>
      </c>
      <c r="B462" s="20">
        <v>14.9</v>
      </c>
      <c r="C462">
        <f t="shared" si="21"/>
        <v>2016</v>
      </c>
      <c r="D462">
        <f t="shared" si="22"/>
        <v>4</v>
      </c>
      <c r="E462">
        <f t="shared" si="23"/>
        <v>2</v>
      </c>
    </row>
    <row r="463" spans="1:5" x14ac:dyDescent="0.25">
      <c r="A463" s="21">
        <v>42668</v>
      </c>
      <c r="B463" s="20">
        <v>15.38</v>
      </c>
      <c r="C463">
        <f t="shared" si="21"/>
        <v>2016</v>
      </c>
      <c r="D463">
        <f t="shared" si="22"/>
        <v>4</v>
      </c>
      <c r="E463">
        <f t="shared" si="23"/>
        <v>2</v>
      </c>
    </row>
    <row r="464" spans="1:5" x14ac:dyDescent="0.25">
      <c r="A464" s="21">
        <v>42669</v>
      </c>
      <c r="B464" s="20">
        <v>15.34</v>
      </c>
      <c r="C464">
        <f t="shared" si="21"/>
        <v>2016</v>
      </c>
      <c r="D464">
        <f t="shared" si="22"/>
        <v>4</v>
      </c>
      <c r="E464">
        <f t="shared" si="23"/>
        <v>2</v>
      </c>
    </row>
    <row r="465" spans="1:5" x14ac:dyDescent="0.25">
      <c r="A465" s="21">
        <v>42670</v>
      </c>
      <c r="B465" s="20">
        <v>15.34</v>
      </c>
      <c r="C465">
        <f t="shared" si="21"/>
        <v>2016</v>
      </c>
      <c r="D465">
        <f t="shared" si="22"/>
        <v>4</v>
      </c>
      <c r="E465">
        <f t="shared" si="23"/>
        <v>2</v>
      </c>
    </row>
    <row r="466" spans="1:5" x14ac:dyDescent="0.25">
      <c r="A466" s="21">
        <v>42671</v>
      </c>
      <c r="B466" s="20">
        <v>14.82</v>
      </c>
      <c r="C466">
        <f t="shared" si="21"/>
        <v>2016</v>
      </c>
      <c r="D466">
        <f t="shared" si="22"/>
        <v>4</v>
      </c>
      <c r="E466">
        <f t="shared" si="23"/>
        <v>2</v>
      </c>
    </row>
    <row r="467" spans="1:5" x14ac:dyDescent="0.25">
      <c r="A467" s="21">
        <v>42674</v>
      </c>
      <c r="B467" s="20">
        <v>15.12</v>
      </c>
      <c r="C467">
        <f t="shared" si="21"/>
        <v>2016</v>
      </c>
      <c r="D467">
        <f t="shared" si="22"/>
        <v>4</v>
      </c>
      <c r="E467">
        <f t="shared" si="23"/>
        <v>2</v>
      </c>
    </row>
    <row r="468" spans="1:5" x14ac:dyDescent="0.25">
      <c r="A468" s="21">
        <v>42675</v>
      </c>
      <c r="B468" s="20">
        <v>15.48</v>
      </c>
      <c r="C468">
        <f t="shared" si="21"/>
        <v>2016</v>
      </c>
      <c r="D468">
        <f t="shared" si="22"/>
        <v>4</v>
      </c>
      <c r="E468">
        <f t="shared" si="23"/>
        <v>2</v>
      </c>
    </row>
    <row r="469" spans="1:5" x14ac:dyDescent="0.25">
      <c r="A469" s="21">
        <v>42676</v>
      </c>
      <c r="B469" s="20">
        <v>15.6</v>
      </c>
      <c r="C469">
        <f t="shared" si="21"/>
        <v>2016</v>
      </c>
      <c r="D469">
        <f t="shared" si="22"/>
        <v>4</v>
      </c>
      <c r="E469">
        <f t="shared" si="23"/>
        <v>2</v>
      </c>
    </row>
    <row r="470" spans="1:5" x14ac:dyDescent="0.25">
      <c r="A470" s="21">
        <v>42677</v>
      </c>
      <c r="B470" s="20">
        <v>15.72</v>
      </c>
      <c r="C470">
        <f t="shared" si="21"/>
        <v>2016</v>
      </c>
      <c r="D470">
        <f t="shared" si="22"/>
        <v>4</v>
      </c>
      <c r="E470">
        <f t="shared" si="23"/>
        <v>2</v>
      </c>
    </row>
    <row r="471" spans="1:5" x14ac:dyDescent="0.25">
      <c r="A471" s="21">
        <v>42678</v>
      </c>
      <c r="B471" s="20">
        <v>15.62</v>
      </c>
      <c r="C471">
        <f t="shared" si="21"/>
        <v>2016</v>
      </c>
      <c r="D471">
        <f t="shared" si="22"/>
        <v>4</v>
      </c>
      <c r="E471">
        <f t="shared" si="23"/>
        <v>2</v>
      </c>
    </row>
    <row r="472" spans="1:5" x14ac:dyDescent="0.25">
      <c r="A472" s="21">
        <v>42681</v>
      </c>
      <c r="B472" s="20">
        <v>16.799999</v>
      </c>
      <c r="C472">
        <f t="shared" si="21"/>
        <v>2016</v>
      </c>
      <c r="D472">
        <f t="shared" si="22"/>
        <v>4</v>
      </c>
      <c r="E472">
        <f t="shared" si="23"/>
        <v>2</v>
      </c>
    </row>
    <row r="473" spans="1:5" x14ac:dyDescent="0.25">
      <c r="A473" s="21">
        <v>42682</v>
      </c>
      <c r="B473" s="20">
        <v>16.879999000000002</v>
      </c>
      <c r="C473">
        <f t="shared" si="21"/>
        <v>2016</v>
      </c>
      <c r="D473">
        <f t="shared" si="22"/>
        <v>4</v>
      </c>
      <c r="E473">
        <f t="shared" si="23"/>
        <v>2</v>
      </c>
    </row>
    <row r="474" spans="1:5" x14ac:dyDescent="0.25">
      <c r="A474" s="21">
        <v>42683</v>
      </c>
      <c r="B474" s="20">
        <v>16.620000999999998</v>
      </c>
      <c r="C474">
        <f t="shared" si="21"/>
        <v>2016</v>
      </c>
      <c r="D474">
        <f t="shared" si="22"/>
        <v>4</v>
      </c>
      <c r="E474">
        <f t="shared" si="23"/>
        <v>2</v>
      </c>
    </row>
    <row r="475" spans="1:5" x14ac:dyDescent="0.25">
      <c r="A475" s="21">
        <v>42684</v>
      </c>
      <c r="B475" s="20">
        <v>17.600000000000001</v>
      </c>
      <c r="C475">
        <f t="shared" si="21"/>
        <v>2016</v>
      </c>
      <c r="D475">
        <f t="shared" si="22"/>
        <v>4</v>
      </c>
      <c r="E475">
        <f t="shared" si="23"/>
        <v>2</v>
      </c>
    </row>
    <row r="476" spans="1:5" x14ac:dyDescent="0.25">
      <c r="A476" s="21">
        <v>42685</v>
      </c>
      <c r="B476" s="20">
        <v>17.739999999999998</v>
      </c>
      <c r="C476">
        <f t="shared" si="21"/>
        <v>2016</v>
      </c>
      <c r="D476">
        <f t="shared" si="22"/>
        <v>4</v>
      </c>
      <c r="E476">
        <f t="shared" si="23"/>
        <v>2</v>
      </c>
    </row>
    <row r="477" spans="1:5" x14ac:dyDescent="0.25">
      <c r="A477" s="21">
        <v>42688</v>
      </c>
      <c r="B477" s="20">
        <v>16.879999000000002</v>
      </c>
      <c r="C477">
        <f t="shared" si="21"/>
        <v>2016</v>
      </c>
      <c r="D477">
        <f t="shared" si="22"/>
        <v>4</v>
      </c>
      <c r="E477">
        <f t="shared" si="23"/>
        <v>2</v>
      </c>
    </row>
    <row r="478" spans="1:5" x14ac:dyDescent="0.25">
      <c r="A478" s="21">
        <v>42689</v>
      </c>
      <c r="B478" s="20">
        <v>17.040001</v>
      </c>
      <c r="C478">
        <f t="shared" si="21"/>
        <v>2016</v>
      </c>
      <c r="D478">
        <f t="shared" si="22"/>
        <v>4</v>
      </c>
      <c r="E478">
        <f t="shared" si="23"/>
        <v>2</v>
      </c>
    </row>
    <row r="479" spans="1:5" x14ac:dyDescent="0.25">
      <c r="A479" s="21">
        <v>42690</v>
      </c>
      <c r="B479" s="20">
        <v>16.579999999999998</v>
      </c>
      <c r="C479">
        <f t="shared" si="21"/>
        <v>2016</v>
      </c>
      <c r="D479">
        <f t="shared" si="22"/>
        <v>4</v>
      </c>
      <c r="E479">
        <f t="shared" si="23"/>
        <v>2</v>
      </c>
    </row>
    <row r="480" spans="1:5" x14ac:dyDescent="0.25">
      <c r="A480" s="21">
        <v>42691</v>
      </c>
      <c r="B480" s="20">
        <v>15.86</v>
      </c>
      <c r="C480">
        <f t="shared" si="21"/>
        <v>2016</v>
      </c>
      <c r="D480">
        <f t="shared" si="22"/>
        <v>4</v>
      </c>
      <c r="E480">
        <f t="shared" si="23"/>
        <v>2</v>
      </c>
    </row>
    <row r="481" spans="1:5" x14ac:dyDescent="0.25">
      <c r="A481" s="21">
        <v>42692</v>
      </c>
      <c r="B481" s="20">
        <v>15.96</v>
      </c>
      <c r="C481">
        <f t="shared" si="21"/>
        <v>2016</v>
      </c>
      <c r="D481">
        <f t="shared" si="22"/>
        <v>4</v>
      </c>
      <c r="E481">
        <f t="shared" si="23"/>
        <v>2</v>
      </c>
    </row>
    <row r="482" spans="1:5" x14ac:dyDescent="0.25">
      <c r="A482" s="21">
        <v>42695</v>
      </c>
      <c r="B482" s="20">
        <v>16.219999000000001</v>
      </c>
      <c r="C482">
        <f t="shared" si="21"/>
        <v>2016</v>
      </c>
      <c r="D482">
        <f t="shared" si="22"/>
        <v>4</v>
      </c>
      <c r="E482">
        <f t="shared" si="23"/>
        <v>2</v>
      </c>
    </row>
    <row r="483" spans="1:5" x14ac:dyDescent="0.25">
      <c r="A483" s="21">
        <v>42696</v>
      </c>
      <c r="B483" s="20">
        <v>16.34</v>
      </c>
      <c r="C483">
        <f t="shared" si="21"/>
        <v>2016</v>
      </c>
      <c r="D483">
        <f t="shared" si="22"/>
        <v>4</v>
      </c>
      <c r="E483">
        <f t="shared" si="23"/>
        <v>2</v>
      </c>
    </row>
    <row r="484" spans="1:5" x14ac:dyDescent="0.25">
      <c r="A484" s="21">
        <v>42697</v>
      </c>
      <c r="B484" s="20">
        <v>16.16</v>
      </c>
      <c r="C484">
        <f t="shared" si="21"/>
        <v>2016</v>
      </c>
      <c r="D484">
        <f t="shared" si="22"/>
        <v>4</v>
      </c>
      <c r="E484">
        <f t="shared" si="23"/>
        <v>2</v>
      </c>
    </row>
    <row r="485" spans="1:5" x14ac:dyDescent="0.25">
      <c r="A485" s="21">
        <v>42698</v>
      </c>
      <c r="B485" s="20">
        <v>16.34</v>
      </c>
      <c r="C485">
        <f t="shared" si="21"/>
        <v>2016</v>
      </c>
      <c r="D485">
        <f t="shared" si="22"/>
        <v>4</v>
      </c>
      <c r="E485">
        <f t="shared" si="23"/>
        <v>2</v>
      </c>
    </row>
    <row r="486" spans="1:5" x14ac:dyDescent="0.25">
      <c r="A486" s="21">
        <v>42699</v>
      </c>
      <c r="B486" s="20">
        <v>15.92</v>
      </c>
      <c r="C486">
        <f t="shared" si="21"/>
        <v>2016</v>
      </c>
      <c r="D486">
        <f t="shared" si="22"/>
        <v>4</v>
      </c>
      <c r="E486">
        <f t="shared" si="23"/>
        <v>2</v>
      </c>
    </row>
    <row r="487" spans="1:5" x14ac:dyDescent="0.25">
      <c r="A487" s="21">
        <v>42702</v>
      </c>
      <c r="B487" s="20">
        <v>15.16</v>
      </c>
      <c r="C487">
        <f t="shared" si="21"/>
        <v>2016</v>
      </c>
      <c r="D487">
        <f t="shared" si="22"/>
        <v>4</v>
      </c>
      <c r="E487">
        <f t="shared" si="23"/>
        <v>2</v>
      </c>
    </row>
    <row r="488" spans="1:5" x14ac:dyDescent="0.25">
      <c r="A488" s="21">
        <v>42703</v>
      </c>
      <c r="B488" s="20">
        <v>14.86</v>
      </c>
      <c r="C488">
        <f t="shared" si="21"/>
        <v>2016</v>
      </c>
      <c r="D488">
        <f t="shared" si="22"/>
        <v>4</v>
      </c>
      <c r="E488">
        <f t="shared" si="23"/>
        <v>2</v>
      </c>
    </row>
    <row r="489" spans="1:5" x14ac:dyDescent="0.25">
      <c r="A489" s="21">
        <v>42704</v>
      </c>
      <c r="B489" s="20">
        <v>14.96</v>
      </c>
      <c r="C489">
        <f t="shared" si="21"/>
        <v>2016</v>
      </c>
      <c r="D489">
        <f t="shared" si="22"/>
        <v>4</v>
      </c>
      <c r="E489">
        <f t="shared" si="23"/>
        <v>2</v>
      </c>
    </row>
    <row r="490" spans="1:5" x14ac:dyDescent="0.25">
      <c r="A490" s="21">
        <v>42705</v>
      </c>
      <c r="B490" s="20">
        <v>14.92</v>
      </c>
      <c r="C490">
        <f t="shared" si="21"/>
        <v>2016</v>
      </c>
      <c r="D490">
        <f t="shared" si="22"/>
        <v>4</v>
      </c>
      <c r="E490">
        <f t="shared" si="23"/>
        <v>2</v>
      </c>
    </row>
    <row r="491" spans="1:5" x14ac:dyDescent="0.25">
      <c r="A491" s="21">
        <v>42706</v>
      </c>
      <c r="B491" s="20">
        <v>15.24</v>
      </c>
      <c r="C491">
        <f t="shared" si="21"/>
        <v>2016</v>
      </c>
      <c r="D491">
        <f t="shared" si="22"/>
        <v>4</v>
      </c>
      <c r="E491">
        <f t="shared" si="23"/>
        <v>2</v>
      </c>
    </row>
    <row r="492" spans="1:5" x14ac:dyDescent="0.25">
      <c r="A492" s="21">
        <v>42709</v>
      </c>
      <c r="B492" s="20">
        <v>15.22</v>
      </c>
      <c r="C492">
        <f t="shared" si="21"/>
        <v>2016</v>
      </c>
      <c r="D492">
        <f t="shared" si="22"/>
        <v>4</v>
      </c>
      <c r="E492">
        <f t="shared" si="23"/>
        <v>2</v>
      </c>
    </row>
    <row r="493" spans="1:5" x14ac:dyDescent="0.25">
      <c r="A493" s="21">
        <v>42710</v>
      </c>
      <c r="B493" s="20">
        <v>15.16</v>
      </c>
      <c r="C493">
        <f t="shared" si="21"/>
        <v>2016</v>
      </c>
      <c r="D493">
        <f t="shared" si="22"/>
        <v>4</v>
      </c>
      <c r="E493">
        <f t="shared" si="23"/>
        <v>2</v>
      </c>
    </row>
    <row r="494" spans="1:5" x14ac:dyDescent="0.25">
      <c r="A494" s="21">
        <v>42711</v>
      </c>
      <c r="B494" s="20">
        <v>15.1</v>
      </c>
      <c r="C494">
        <f t="shared" si="21"/>
        <v>2016</v>
      </c>
      <c r="D494">
        <f t="shared" si="22"/>
        <v>4</v>
      </c>
      <c r="E494">
        <f t="shared" si="23"/>
        <v>2</v>
      </c>
    </row>
    <row r="495" spans="1:5" x14ac:dyDescent="0.25">
      <c r="A495" s="21">
        <v>42712</v>
      </c>
      <c r="B495" s="20">
        <v>15.18</v>
      </c>
      <c r="C495">
        <f t="shared" si="21"/>
        <v>2016</v>
      </c>
      <c r="D495">
        <f t="shared" si="22"/>
        <v>4</v>
      </c>
      <c r="E495">
        <f t="shared" si="23"/>
        <v>2</v>
      </c>
    </row>
    <row r="496" spans="1:5" x14ac:dyDescent="0.25">
      <c r="A496" s="21">
        <v>42713</v>
      </c>
      <c r="B496" s="20">
        <v>15.12</v>
      </c>
      <c r="C496">
        <f t="shared" si="21"/>
        <v>2016</v>
      </c>
      <c r="D496">
        <f t="shared" si="22"/>
        <v>4</v>
      </c>
      <c r="E496">
        <f t="shared" si="23"/>
        <v>2</v>
      </c>
    </row>
    <row r="497" spans="1:5" x14ac:dyDescent="0.25">
      <c r="A497" s="21">
        <v>42716</v>
      </c>
      <c r="B497" s="20">
        <v>14.72</v>
      </c>
      <c r="C497">
        <f t="shared" si="21"/>
        <v>2016</v>
      </c>
      <c r="D497">
        <f t="shared" si="22"/>
        <v>4</v>
      </c>
      <c r="E497">
        <f t="shared" si="23"/>
        <v>2</v>
      </c>
    </row>
    <row r="498" spans="1:5" x14ac:dyDescent="0.25">
      <c r="A498" s="21">
        <v>42717</v>
      </c>
      <c r="B498" s="20">
        <v>14.82</v>
      </c>
      <c r="C498">
        <f t="shared" si="21"/>
        <v>2016</v>
      </c>
      <c r="D498">
        <f t="shared" si="22"/>
        <v>4</v>
      </c>
      <c r="E498">
        <f t="shared" si="23"/>
        <v>2</v>
      </c>
    </row>
    <row r="499" spans="1:5" x14ac:dyDescent="0.25">
      <c r="A499" s="21">
        <v>42718</v>
      </c>
      <c r="B499" s="20">
        <v>14.18</v>
      </c>
      <c r="C499">
        <f t="shared" si="21"/>
        <v>2016</v>
      </c>
      <c r="D499">
        <f t="shared" si="22"/>
        <v>4</v>
      </c>
      <c r="E499">
        <f t="shared" si="23"/>
        <v>2</v>
      </c>
    </row>
    <row r="500" spans="1:5" x14ac:dyDescent="0.25">
      <c r="A500" s="21">
        <v>42719</v>
      </c>
      <c r="B500" s="20">
        <v>14.06</v>
      </c>
      <c r="C500">
        <f t="shared" si="21"/>
        <v>2016</v>
      </c>
      <c r="D500">
        <f t="shared" si="22"/>
        <v>4</v>
      </c>
      <c r="E500">
        <f t="shared" si="23"/>
        <v>2</v>
      </c>
    </row>
    <row r="501" spans="1:5" x14ac:dyDescent="0.25">
      <c r="A501" s="21">
        <v>42720</v>
      </c>
      <c r="B501" s="20">
        <v>14.88</v>
      </c>
      <c r="C501">
        <f t="shared" si="21"/>
        <v>2016</v>
      </c>
      <c r="D501">
        <f t="shared" si="22"/>
        <v>4</v>
      </c>
      <c r="E501">
        <f t="shared" si="23"/>
        <v>2</v>
      </c>
    </row>
    <row r="502" spans="1:5" x14ac:dyDescent="0.25">
      <c r="A502" s="21">
        <v>42723</v>
      </c>
      <c r="B502" s="20">
        <v>14.56</v>
      </c>
      <c r="C502">
        <f t="shared" si="21"/>
        <v>2016</v>
      </c>
      <c r="D502">
        <f t="shared" si="22"/>
        <v>4</v>
      </c>
      <c r="E502">
        <f t="shared" si="23"/>
        <v>2</v>
      </c>
    </row>
    <row r="503" spans="1:5" x14ac:dyDescent="0.25">
      <c r="A503" s="21">
        <v>42724</v>
      </c>
      <c r="B503" s="20">
        <v>14.56</v>
      </c>
      <c r="C503">
        <f t="shared" si="21"/>
        <v>2016</v>
      </c>
      <c r="D503">
        <f t="shared" si="22"/>
        <v>4</v>
      </c>
      <c r="E503">
        <f t="shared" si="23"/>
        <v>2</v>
      </c>
    </row>
    <row r="504" spans="1:5" x14ac:dyDescent="0.25">
      <c r="A504" s="21">
        <v>42725</v>
      </c>
      <c r="B504" s="20">
        <v>14.8</v>
      </c>
      <c r="C504">
        <f t="shared" si="21"/>
        <v>2016</v>
      </c>
      <c r="D504">
        <f t="shared" si="22"/>
        <v>4</v>
      </c>
      <c r="E504">
        <f t="shared" si="23"/>
        <v>2</v>
      </c>
    </row>
    <row r="505" spans="1:5" x14ac:dyDescent="0.25">
      <c r="A505" s="21">
        <v>42726</v>
      </c>
      <c r="B505" s="20">
        <v>14.3</v>
      </c>
      <c r="C505">
        <f t="shared" si="21"/>
        <v>2016</v>
      </c>
      <c r="D505">
        <f t="shared" si="22"/>
        <v>4</v>
      </c>
      <c r="E505">
        <f t="shared" si="23"/>
        <v>2</v>
      </c>
    </row>
    <row r="506" spans="1:5" x14ac:dyDescent="0.25">
      <c r="A506" s="21">
        <v>42727</v>
      </c>
      <c r="B506" s="20">
        <v>14.56</v>
      </c>
      <c r="C506">
        <f t="shared" si="21"/>
        <v>2016</v>
      </c>
      <c r="D506">
        <f t="shared" si="22"/>
        <v>4</v>
      </c>
      <c r="E506">
        <f t="shared" si="23"/>
        <v>2</v>
      </c>
    </row>
    <row r="507" spans="1:5" x14ac:dyDescent="0.25">
      <c r="A507" s="21">
        <v>42732</v>
      </c>
      <c r="B507" s="20">
        <v>14.44</v>
      </c>
      <c r="C507">
        <f t="shared" si="21"/>
        <v>2016</v>
      </c>
      <c r="D507">
        <f t="shared" si="22"/>
        <v>4</v>
      </c>
      <c r="E507">
        <f t="shared" si="23"/>
        <v>2</v>
      </c>
    </row>
    <row r="508" spans="1:5" x14ac:dyDescent="0.25">
      <c r="A508" s="21">
        <v>42733</v>
      </c>
      <c r="B508" s="20">
        <v>14.38</v>
      </c>
      <c r="C508">
        <f t="shared" si="21"/>
        <v>2016</v>
      </c>
      <c r="D508">
        <f t="shared" si="22"/>
        <v>4</v>
      </c>
      <c r="E508">
        <f t="shared" si="23"/>
        <v>2</v>
      </c>
    </row>
    <row r="509" spans="1:5" x14ac:dyDescent="0.25">
      <c r="A509" s="21">
        <v>42734</v>
      </c>
      <c r="B509" s="20">
        <v>14.62</v>
      </c>
      <c r="C509">
        <f t="shared" si="21"/>
        <v>2016</v>
      </c>
      <c r="D509">
        <f t="shared" si="22"/>
        <v>4</v>
      </c>
      <c r="E509">
        <f t="shared" si="23"/>
        <v>2</v>
      </c>
    </row>
    <row r="510" spans="1:5" x14ac:dyDescent="0.25">
      <c r="A510" s="21">
        <v>42738</v>
      </c>
      <c r="B510" s="20">
        <v>14.9</v>
      </c>
      <c r="C510">
        <f t="shared" si="21"/>
        <v>2017</v>
      </c>
      <c r="D510">
        <f t="shared" si="22"/>
        <v>1</v>
      </c>
      <c r="E510">
        <f t="shared" si="23"/>
        <v>1</v>
      </c>
    </row>
    <row r="511" spans="1:5" x14ac:dyDescent="0.25">
      <c r="A511" s="21">
        <v>42739</v>
      </c>
      <c r="B511" s="20">
        <v>14.98</v>
      </c>
      <c r="C511">
        <f t="shared" si="21"/>
        <v>2017</v>
      </c>
      <c r="D511">
        <f t="shared" si="22"/>
        <v>1</v>
      </c>
      <c r="E511">
        <f t="shared" si="23"/>
        <v>1</v>
      </c>
    </row>
    <row r="512" spans="1:5" x14ac:dyDescent="0.25">
      <c r="A512" s="21">
        <v>42740</v>
      </c>
      <c r="B512" s="20">
        <v>15</v>
      </c>
      <c r="C512">
        <f t="shared" si="21"/>
        <v>2017</v>
      </c>
      <c r="D512">
        <f t="shared" si="22"/>
        <v>1</v>
      </c>
      <c r="E512">
        <f t="shared" si="23"/>
        <v>1</v>
      </c>
    </row>
    <row r="513" spans="1:5" x14ac:dyDescent="0.25">
      <c r="A513" s="21">
        <v>42741</v>
      </c>
      <c r="B513" s="20">
        <v>14.82</v>
      </c>
      <c r="C513">
        <f t="shared" si="21"/>
        <v>2017</v>
      </c>
      <c r="D513">
        <f t="shared" si="22"/>
        <v>1</v>
      </c>
      <c r="E513">
        <f t="shared" si="23"/>
        <v>1</v>
      </c>
    </row>
    <row r="514" spans="1:5" x14ac:dyDescent="0.25">
      <c r="A514" s="21">
        <v>42744</v>
      </c>
      <c r="B514" s="20">
        <v>15</v>
      </c>
      <c r="C514">
        <f t="shared" si="21"/>
        <v>2017</v>
      </c>
      <c r="D514">
        <f t="shared" si="22"/>
        <v>1</v>
      </c>
      <c r="E514">
        <f t="shared" si="23"/>
        <v>1</v>
      </c>
    </row>
    <row r="515" spans="1:5" x14ac:dyDescent="0.25">
      <c r="A515" s="21">
        <v>42745</v>
      </c>
      <c r="B515" s="20">
        <v>15.88</v>
      </c>
      <c r="C515">
        <f t="shared" ref="C515:C578" si="24">YEAR(A515)</f>
        <v>2017</v>
      </c>
      <c r="D515">
        <f t="shared" ref="D515:D578" si="25">ROUNDUP(MONTH(A515)/3,0)</f>
        <v>1</v>
      </c>
      <c r="E515">
        <f t="shared" ref="E515:E578" si="26">ROUND((D515/2),0)</f>
        <v>1</v>
      </c>
    </row>
    <row r="516" spans="1:5" x14ac:dyDescent="0.25">
      <c r="A516" s="21">
        <v>42746</v>
      </c>
      <c r="B516" s="20">
        <v>15.76</v>
      </c>
      <c r="C516">
        <f t="shared" si="24"/>
        <v>2017</v>
      </c>
      <c r="D516">
        <f t="shared" si="25"/>
        <v>1</v>
      </c>
      <c r="E516">
        <f t="shared" si="26"/>
        <v>1</v>
      </c>
    </row>
    <row r="517" spans="1:5" x14ac:dyDescent="0.25">
      <c r="A517" s="21">
        <v>42747</v>
      </c>
      <c r="B517" s="20">
        <v>16.219999000000001</v>
      </c>
      <c r="C517">
        <f t="shared" si="24"/>
        <v>2017</v>
      </c>
      <c r="D517">
        <f t="shared" si="25"/>
        <v>1</v>
      </c>
      <c r="E517">
        <f t="shared" si="26"/>
        <v>1</v>
      </c>
    </row>
    <row r="518" spans="1:5" x14ac:dyDescent="0.25">
      <c r="A518" s="21">
        <v>42748</v>
      </c>
      <c r="B518" s="20">
        <v>16.5</v>
      </c>
      <c r="C518">
        <f t="shared" si="24"/>
        <v>2017</v>
      </c>
      <c r="D518">
        <f t="shared" si="25"/>
        <v>1</v>
      </c>
      <c r="E518">
        <f t="shared" si="26"/>
        <v>1</v>
      </c>
    </row>
    <row r="519" spans="1:5" x14ac:dyDescent="0.25">
      <c r="A519" s="21">
        <v>42751</v>
      </c>
      <c r="B519" s="20">
        <v>16.200001</v>
      </c>
      <c r="C519">
        <f t="shared" si="24"/>
        <v>2017</v>
      </c>
      <c r="D519">
        <f t="shared" si="25"/>
        <v>1</v>
      </c>
      <c r="E519">
        <f t="shared" si="26"/>
        <v>1</v>
      </c>
    </row>
    <row r="520" spans="1:5" x14ac:dyDescent="0.25">
      <c r="A520" s="21">
        <v>42752</v>
      </c>
      <c r="B520" s="20">
        <v>16.639999</v>
      </c>
      <c r="C520">
        <f t="shared" si="24"/>
        <v>2017</v>
      </c>
      <c r="D520">
        <f t="shared" si="25"/>
        <v>1</v>
      </c>
      <c r="E520">
        <f t="shared" si="26"/>
        <v>1</v>
      </c>
    </row>
    <row r="521" spans="1:5" x14ac:dyDescent="0.25">
      <c r="A521" s="21">
        <v>42753</v>
      </c>
      <c r="B521" s="20">
        <v>16.399999999999999</v>
      </c>
      <c r="C521">
        <f t="shared" si="24"/>
        <v>2017</v>
      </c>
      <c r="D521">
        <f t="shared" si="25"/>
        <v>1</v>
      </c>
      <c r="E521">
        <f t="shared" si="26"/>
        <v>1</v>
      </c>
    </row>
    <row r="522" spans="1:5" x14ac:dyDescent="0.25">
      <c r="A522" s="21">
        <v>42754</v>
      </c>
      <c r="B522" s="20">
        <v>16.219999000000001</v>
      </c>
      <c r="C522">
        <f t="shared" si="24"/>
        <v>2017</v>
      </c>
      <c r="D522">
        <f t="shared" si="25"/>
        <v>1</v>
      </c>
      <c r="E522">
        <f t="shared" si="26"/>
        <v>1</v>
      </c>
    </row>
    <row r="523" spans="1:5" x14ac:dyDescent="0.25">
      <c r="A523" s="21">
        <v>42755</v>
      </c>
      <c r="B523" s="20">
        <v>15.88</v>
      </c>
      <c r="C523">
        <f t="shared" si="24"/>
        <v>2017</v>
      </c>
      <c r="D523">
        <f t="shared" si="25"/>
        <v>1</v>
      </c>
      <c r="E523">
        <f t="shared" si="26"/>
        <v>1</v>
      </c>
    </row>
    <row r="524" spans="1:5" x14ac:dyDescent="0.25">
      <c r="A524" s="21">
        <v>42758</v>
      </c>
      <c r="B524" s="20">
        <v>15.92</v>
      </c>
      <c r="C524">
        <f t="shared" si="24"/>
        <v>2017</v>
      </c>
      <c r="D524">
        <f t="shared" si="25"/>
        <v>1</v>
      </c>
      <c r="E524">
        <f t="shared" si="26"/>
        <v>1</v>
      </c>
    </row>
    <row r="525" spans="1:5" x14ac:dyDescent="0.25">
      <c r="A525" s="21">
        <v>42759</v>
      </c>
      <c r="B525" s="20">
        <v>15.92</v>
      </c>
      <c r="C525">
        <f t="shared" si="24"/>
        <v>2017</v>
      </c>
      <c r="D525">
        <f t="shared" si="25"/>
        <v>1</v>
      </c>
      <c r="E525">
        <f t="shared" si="26"/>
        <v>1</v>
      </c>
    </row>
    <row r="526" spans="1:5" x14ac:dyDescent="0.25">
      <c r="A526" s="21">
        <v>42760</v>
      </c>
      <c r="B526" s="20">
        <v>16.139999</v>
      </c>
      <c r="C526">
        <f t="shared" si="24"/>
        <v>2017</v>
      </c>
      <c r="D526">
        <f t="shared" si="25"/>
        <v>1</v>
      </c>
      <c r="E526">
        <f t="shared" si="26"/>
        <v>1</v>
      </c>
    </row>
    <row r="527" spans="1:5" x14ac:dyDescent="0.25">
      <c r="A527" s="21">
        <v>42761</v>
      </c>
      <c r="B527" s="20">
        <v>16.579999999999998</v>
      </c>
      <c r="C527">
        <f t="shared" si="24"/>
        <v>2017</v>
      </c>
      <c r="D527">
        <f t="shared" si="25"/>
        <v>1</v>
      </c>
      <c r="E527">
        <f t="shared" si="26"/>
        <v>1</v>
      </c>
    </row>
    <row r="528" spans="1:5" x14ac:dyDescent="0.25">
      <c r="A528" s="21">
        <v>42762</v>
      </c>
      <c r="B528" s="20">
        <v>16.48</v>
      </c>
      <c r="C528">
        <f t="shared" si="24"/>
        <v>2017</v>
      </c>
      <c r="D528">
        <f t="shared" si="25"/>
        <v>1</v>
      </c>
      <c r="E528">
        <f t="shared" si="26"/>
        <v>1</v>
      </c>
    </row>
    <row r="529" spans="1:5" x14ac:dyDescent="0.25">
      <c r="A529" s="21">
        <v>42767</v>
      </c>
      <c r="B529" s="20">
        <v>16.32</v>
      </c>
      <c r="C529">
        <f t="shared" si="24"/>
        <v>2017</v>
      </c>
      <c r="D529">
        <f t="shared" si="25"/>
        <v>1</v>
      </c>
      <c r="E529">
        <f t="shared" si="26"/>
        <v>1</v>
      </c>
    </row>
    <row r="530" spans="1:5" x14ac:dyDescent="0.25">
      <c r="A530" s="21">
        <v>42768</v>
      </c>
      <c r="B530" s="20">
        <v>16.200001</v>
      </c>
      <c r="C530">
        <f t="shared" si="24"/>
        <v>2017</v>
      </c>
      <c r="D530">
        <f t="shared" si="25"/>
        <v>1</v>
      </c>
      <c r="E530">
        <f t="shared" si="26"/>
        <v>1</v>
      </c>
    </row>
    <row r="531" spans="1:5" x14ac:dyDescent="0.25">
      <c r="A531" s="21">
        <v>42769</v>
      </c>
      <c r="B531" s="20">
        <v>16.32</v>
      </c>
      <c r="C531">
        <f t="shared" si="24"/>
        <v>2017</v>
      </c>
      <c r="D531">
        <f t="shared" si="25"/>
        <v>1</v>
      </c>
      <c r="E531">
        <f t="shared" si="26"/>
        <v>1</v>
      </c>
    </row>
    <row r="532" spans="1:5" x14ac:dyDescent="0.25">
      <c r="A532" s="21">
        <v>42772</v>
      </c>
      <c r="B532" s="20">
        <v>17.079999999999998</v>
      </c>
      <c r="C532">
        <f t="shared" si="24"/>
        <v>2017</v>
      </c>
      <c r="D532">
        <f t="shared" si="25"/>
        <v>1</v>
      </c>
      <c r="E532">
        <f t="shared" si="26"/>
        <v>1</v>
      </c>
    </row>
    <row r="533" spans="1:5" x14ac:dyDescent="0.25">
      <c r="A533" s="21">
        <v>42773</v>
      </c>
      <c r="B533" s="20">
        <v>17.899999999999999</v>
      </c>
      <c r="C533">
        <f t="shared" si="24"/>
        <v>2017</v>
      </c>
      <c r="D533">
        <f t="shared" si="25"/>
        <v>1</v>
      </c>
      <c r="E533">
        <f t="shared" si="26"/>
        <v>1</v>
      </c>
    </row>
    <row r="534" spans="1:5" x14ac:dyDescent="0.25">
      <c r="A534" s="21">
        <v>42774</v>
      </c>
      <c r="B534" s="20">
        <v>18.059999000000001</v>
      </c>
      <c r="C534">
        <f t="shared" si="24"/>
        <v>2017</v>
      </c>
      <c r="D534">
        <f t="shared" si="25"/>
        <v>1</v>
      </c>
      <c r="E534">
        <f t="shared" si="26"/>
        <v>1</v>
      </c>
    </row>
    <row r="535" spans="1:5" x14ac:dyDescent="0.25">
      <c r="A535" s="21">
        <v>42775</v>
      </c>
      <c r="B535" s="20">
        <v>18.02</v>
      </c>
      <c r="C535">
        <f t="shared" si="24"/>
        <v>2017</v>
      </c>
      <c r="D535">
        <f t="shared" si="25"/>
        <v>1</v>
      </c>
      <c r="E535">
        <f t="shared" si="26"/>
        <v>1</v>
      </c>
    </row>
    <row r="536" spans="1:5" x14ac:dyDescent="0.25">
      <c r="A536" s="21">
        <v>42776</v>
      </c>
      <c r="B536" s="20">
        <v>18</v>
      </c>
      <c r="C536">
        <f t="shared" si="24"/>
        <v>2017</v>
      </c>
      <c r="D536">
        <f t="shared" si="25"/>
        <v>1</v>
      </c>
      <c r="E536">
        <f t="shared" si="26"/>
        <v>1</v>
      </c>
    </row>
    <row r="537" spans="1:5" x14ac:dyDescent="0.25">
      <c r="A537" s="21">
        <v>42779</v>
      </c>
      <c r="B537" s="20">
        <v>17.98</v>
      </c>
      <c r="C537">
        <f t="shared" si="24"/>
        <v>2017</v>
      </c>
      <c r="D537">
        <f t="shared" si="25"/>
        <v>1</v>
      </c>
      <c r="E537">
        <f t="shared" si="26"/>
        <v>1</v>
      </c>
    </row>
    <row r="538" spans="1:5" x14ac:dyDescent="0.25">
      <c r="A538" s="21">
        <v>42780</v>
      </c>
      <c r="B538" s="20">
        <v>17.799999</v>
      </c>
      <c r="C538">
        <f t="shared" si="24"/>
        <v>2017</v>
      </c>
      <c r="D538">
        <f t="shared" si="25"/>
        <v>1</v>
      </c>
      <c r="E538">
        <f t="shared" si="26"/>
        <v>1</v>
      </c>
    </row>
    <row r="539" spans="1:5" x14ac:dyDescent="0.25">
      <c r="A539" s="21">
        <v>42781</v>
      </c>
      <c r="B539" s="20">
        <v>17.879999000000002</v>
      </c>
      <c r="C539">
        <f t="shared" si="24"/>
        <v>2017</v>
      </c>
      <c r="D539">
        <f t="shared" si="25"/>
        <v>1</v>
      </c>
      <c r="E539">
        <f t="shared" si="26"/>
        <v>1</v>
      </c>
    </row>
    <row r="540" spans="1:5" x14ac:dyDescent="0.25">
      <c r="A540" s="21">
        <v>42782</v>
      </c>
      <c r="B540" s="20">
        <v>17.700001</v>
      </c>
      <c r="C540">
        <f t="shared" si="24"/>
        <v>2017</v>
      </c>
      <c r="D540">
        <f t="shared" si="25"/>
        <v>1</v>
      </c>
      <c r="E540">
        <f t="shared" si="26"/>
        <v>1</v>
      </c>
    </row>
    <row r="541" spans="1:5" x14ac:dyDescent="0.25">
      <c r="A541" s="21">
        <v>42783</v>
      </c>
      <c r="B541" s="20">
        <v>17.379999000000002</v>
      </c>
      <c r="C541">
        <f t="shared" si="24"/>
        <v>2017</v>
      </c>
      <c r="D541">
        <f t="shared" si="25"/>
        <v>1</v>
      </c>
      <c r="E541">
        <f t="shared" si="26"/>
        <v>1</v>
      </c>
    </row>
    <row r="542" spans="1:5" x14ac:dyDescent="0.25">
      <c r="A542" s="21">
        <v>42786</v>
      </c>
      <c r="B542" s="20">
        <v>17.760000000000002</v>
      </c>
      <c r="C542">
        <f t="shared" si="24"/>
        <v>2017</v>
      </c>
      <c r="D542">
        <f t="shared" si="25"/>
        <v>1</v>
      </c>
      <c r="E542">
        <f t="shared" si="26"/>
        <v>1</v>
      </c>
    </row>
    <row r="543" spans="1:5" x14ac:dyDescent="0.25">
      <c r="A543" s="21">
        <v>42787</v>
      </c>
      <c r="B543" s="20">
        <v>17.559999000000001</v>
      </c>
      <c r="C543">
        <f t="shared" si="24"/>
        <v>2017</v>
      </c>
      <c r="D543">
        <f t="shared" si="25"/>
        <v>1</v>
      </c>
      <c r="E543">
        <f t="shared" si="26"/>
        <v>1</v>
      </c>
    </row>
    <row r="544" spans="1:5" x14ac:dyDescent="0.25">
      <c r="A544" s="21">
        <v>42788</v>
      </c>
      <c r="B544" s="20">
        <v>17.799999</v>
      </c>
      <c r="C544">
        <f t="shared" si="24"/>
        <v>2017</v>
      </c>
      <c r="D544">
        <f t="shared" si="25"/>
        <v>1</v>
      </c>
      <c r="E544">
        <f t="shared" si="26"/>
        <v>1</v>
      </c>
    </row>
    <row r="545" spans="1:5" x14ac:dyDescent="0.25">
      <c r="A545" s="21">
        <v>42789</v>
      </c>
      <c r="B545" s="20">
        <v>17.559999000000001</v>
      </c>
      <c r="C545">
        <f t="shared" si="24"/>
        <v>2017</v>
      </c>
      <c r="D545">
        <f t="shared" si="25"/>
        <v>1</v>
      </c>
      <c r="E545">
        <f t="shared" si="26"/>
        <v>1</v>
      </c>
    </row>
    <row r="546" spans="1:5" x14ac:dyDescent="0.25">
      <c r="A546" s="21">
        <v>42790</v>
      </c>
      <c r="B546" s="20">
        <v>17.540001</v>
      </c>
      <c r="C546">
        <f t="shared" si="24"/>
        <v>2017</v>
      </c>
      <c r="D546">
        <f t="shared" si="25"/>
        <v>1</v>
      </c>
      <c r="E546">
        <f t="shared" si="26"/>
        <v>1</v>
      </c>
    </row>
    <row r="547" spans="1:5" x14ac:dyDescent="0.25">
      <c r="A547" s="21">
        <v>42793</v>
      </c>
      <c r="B547" s="20">
        <v>17.639999</v>
      </c>
      <c r="C547">
        <f t="shared" si="24"/>
        <v>2017</v>
      </c>
      <c r="D547">
        <f t="shared" si="25"/>
        <v>1</v>
      </c>
      <c r="E547">
        <f t="shared" si="26"/>
        <v>1</v>
      </c>
    </row>
    <row r="548" spans="1:5" x14ac:dyDescent="0.25">
      <c r="A548" s="21">
        <v>42794</v>
      </c>
      <c r="B548" s="20">
        <v>17.379999000000002</v>
      </c>
      <c r="C548">
        <f t="shared" si="24"/>
        <v>2017</v>
      </c>
      <c r="D548">
        <f t="shared" si="25"/>
        <v>1</v>
      </c>
      <c r="E548">
        <f t="shared" si="26"/>
        <v>1</v>
      </c>
    </row>
    <row r="549" spans="1:5" x14ac:dyDescent="0.25">
      <c r="A549" s="21">
        <v>42795</v>
      </c>
      <c r="B549" s="20">
        <v>17.200001</v>
      </c>
      <c r="C549">
        <f t="shared" si="24"/>
        <v>2017</v>
      </c>
      <c r="D549">
        <f t="shared" si="25"/>
        <v>1</v>
      </c>
      <c r="E549">
        <f t="shared" si="26"/>
        <v>1</v>
      </c>
    </row>
    <row r="550" spans="1:5" x14ac:dyDescent="0.25">
      <c r="A550" s="21">
        <v>42796</v>
      </c>
      <c r="B550" s="20">
        <v>17.139999</v>
      </c>
      <c r="C550">
        <f t="shared" si="24"/>
        <v>2017</v>
      </c>
      <c r="D550">
        <f t="shared" si="25"/>
        <v>1</v>
      </c>
      <c r="E550">
        <f t="shared" si="26"/>
        <v>1</v>
      </c>
    </row>
    <row r="551" spans="1:5" x14ac:dyDescent="0.25">
      <c r="A551" s="21">
        <v>42797</v>
      </c>
      <c r="B551" s="20">
        <v>16.700001</v>
      </c>
      <c r="C551">
        <f t="shared" si="24"/>
        <v>2017</v>
      </c>
      <c r="D551">
        <f t="shared" si="25"/>
        <v>1</v>
      </c>
      <c r="E551">
        <f t="shared" si="26"/>
        <v>1</v>
      </c>
    </row>
    <row r="552" spans="1:5" x14ac:dyDescent="0.25">
      <c r="A552" s="21">
        <v>42800</v>
      </c>
      <c r="B552" s="20">
        <v>16.739999999999998</v>
      </c>
      <c r="C552">
        <f t="shared" si="24"/>
        <v>2017</v>
      </c>
      <c r="D552">
        <f t="shared" si="25"/>
        <v>1</v>
      </c>
      <c r="E552">
        <f t="shared" si="26"/>
        <v>1</v>
      </c>
    </row>
    <row r="553" spans="1:5" x14ac:dyDescent="0.25">
      <c r="A553" s="21">
        <v>42801</v>
      </c>
      <c r="B553" s="20">
        <v>16.700001</v>
      </c>
      <c r="C553">
        <f t="shared" si="24"/>
        <v>2017</v>
      </c>
      <c r="D553">
        <f t="shared" si="25"/>
        <v>1</v>
      </c>
      <c r="E553">
        <f t="shared" si="26"/>
        <v>1</v>
      </c>
    </row>
    <row r="554" spans="1:5" x14ac:dyDescent="0.25">
      <c r="A554" s="21">
        <v>42802</v>
      </c>
      <c r="B554" s="20">
        <v>16.799999</v>
      </c>
      <c r="C554">
        <f t="shared" si="24"/>
        <v>2017</v>
      </c>
      <c r="D554">
        <f t="shared" si="25"/>
        <v>1</v>
      </c>
      <c r="E554">
        <f t="shared" si="26"/>
        <v>1</v>
      </c>
    </row>
    <row r="555" spans="1:5" x14ac:dyDescent="0.25">
      <c r="A555" s="21">
        <v>42803</v>
      </c>
      <c r="B555" s="20">
        <v>16.48</v>
      </c>
      <c r="C555">
        <f t="shared" si="24"/>
        <v>2017</v>
      </c>
      <c r="D555">
        <f t="shared" si="25"/>
        <v>1</v>
      </c>
      <c r="E555">
        <f t="shared" si="26"/>
        <v>1</v>
      </c>
    </row>
    <row r="556" spans="1:5" x14ac:dyDescent="0.25">
      <c r="A556" s="21">
        <v>42804</v>
      </c>
      <c r="B556" s="20">
        <v>16.780000999999999</v>
      </c>
      <c r="C556">
        <f t="shared" si="24"/>
        <v>2017</v>
      </c>
      <c r="D556">
        <f t="shared" si="25"/>
        <v>1</v>
      </c>
      <c r="E556">
        <f t="shared" si="26"/>
        <v>1</v>
      </c>
    </row>
    <row r="557" spans="1:5" x14ac:dyDescent="0.25">
      <c r="A557" s="21">
        <v>42807</v>
      </c>
      <c r="B557" s="20">
        <v>17.719999000000001</v>
      </c>
      <c r="C557">
        <f t="shared" si="24"/>
        <v>2017</v>
      </c>
      <c r="D557">
        <f t="shared" si="25"/>
        <v>1</v>
      </c>
      <c r="E557">
        <f t="shared" si="26"/>
        <v>1</v>
      </c>
    </row>
    <row r="558" spans="1:5" x14ac:dyDescent="0.25">
      <c r="A558" s="21">
        <v>42808</v>
      </c>
      <c r="B558" s="20">
        <v>17.68</v>
      </c>
      <c r="C558">
        <f t="shared" si="24"/>
        <v>2017</v>
      </c>
      <c r="D558">
        <f t="shared" si="25"/>
        <v>1</v>
      </c>
      <c r="E558">
        <f t="shared" si="26"/>
        <v>1</v>
      </c>
    </row>
    <row r="559" spans="1:5" x14ac:dyDescent="0.25">
      <c r="A559" s="21">
        <v>42809</v>
      </c>
      <c r="B559" s="20">
        <v>17.739999999999998</v>
      </c>
      <c r="C559">
        <f t="shared" si="24"/>
        <v>2017</v>
      </c>
      <c r="D559">
        <f t="shared" si="25"/>
        <v>1</v>
      </c>
      <c r="E559">
        <f t="shared" si="26"/>
        <v>1</v>
      </c>
    </row>
    <row r="560" spans="1:5" x14ac:dyDescent="0.25">
      <c r="A560" s="21">
        <v>42810</v>
      </c>
      <c r="B560" s="20">
        <v>17.959999</v>
      </c>
      <c r="C560">
        <f t="shared" si="24"/>
        <v>2017</v>
      </c>
      <c r="D560">
        <f t="shared" si="25"/>
        <v>1</v>
      </c>
      <c r="E560">
        <f t="shared" si="26"/>
        <v>1</v>
      </c>
    </row>
    <row r="561" spans="1:5" x14ac:dyDescent="0.25">
      <c r="A561" s="21">
        <v>42811</v>
      </c>
      <c r="B561" s="20">
        <v>18</v>
      </c>
      <c r="C561">
        <f t="shared" si="24"/>
        <v>2017</v>
      </c>
      <c r="D561">
        <f t="shared" si="25"/>
        <v>1</v>
      </c>
      <c r="E561">
        <f t="shared" si="26"/>
        <v>1</v>
      </c>
    </row>
    <row r="562" spans="1:5" x14ac:dyDescent="0.25">
      <c r="A562" s="21">
        <v>42814</v>
      </c>
      <c r="B562" s="20">
        <v>18.18</v>
      </c>
      <c r="C562">
        <f t="shared" si="24"/>
        <v>2017</v>
      </c>
      <c r="D562">
        <f t="shared" si="25"/>
        <v>1</v>
      </c>
      <c r="E562">
        <f t="shared" si="26"/>
        <v>1</v>
      </c>
    </row>
    <row r="563" spans="1:5" x14ac:dyDescent="0.25">
      <c r="A563" s="21">
        <v>42815</v>
      </c>
      <c r="B563" s="20">
        <v>18.18</v>
      </c>
      <c r="C563">
        <f t="shared" si="24"/>
        <v>2017</v>
      </c>
      <c r="D563">
        <f t="shared" si="25"/>
        <v>1</v>
      </c>
      <c r="E563">
        <f t="shared" si="26"/>
        <v>1</v>
      </c>
    </row>
    <row r="564" spans="1:5" x14ac:dyDescent="0.25">
      <c r="A564" s="21">
        <v>42816</v>
      </c>
      <c r="B564" s="20">
        <v>17.98</v>
      </c>
      <c r="C564">
        <f t="shared" si="24"/>
        <v>2017</v>
      </c>
      <c r="D564">
        <f t="shared" si="25"/>
        <v>1</v>
      </c>
      <c r="E564">
        <f t="shared" si="26"/>
        <v>1</v>
      </c>
    </row>
    <row r="565" spans="1:5" x14ac:dyDescent="0.25">
      <c r="A565" s="21">
        <v>42817</v>
      </c>
      <c r="B565" s="20">
        <v>17.98</v>
      </c>
      <c r="C565">
        <f t="shared" si="24"/>
        <v>2017</v>
      </c>
      <c r="D565">
        <f t="shared" si="25"/>
        <v>1</v>
      </c>
      <c r="E565">
        <f t="shared" si="26"/>
        <v>1</v>
      </c>
    </row>
    <row r="566" spans="1:5" x14ac:dyDescent="0.25">
      <c r="A566" s="21">
        <v>42818</v>
      </c>
      <c r="B566" s="20">
        <v>17.84</v>
      </c>
      <c r="C566">
        <f t="shared" si="24"/>
        <v>2017</v>
      </c>
      <c r="D566">
        <f t="shared" si="25"/>
        <v>1</v>
      </c>
      <c r="E566">
        <f t="shared" si="26"/>
        <v>1</v>
      </c>
    </row>
    <row r="567" spans="1:5" x14ac:dyDescent="0.25">
      <c r="A567" s="21">
        <v>42821</v>
      </c>
      <c r="B567" s="20">
        <v>16.760000000000002</v>
      </c>
      <c r="C567">
        <f t="shared" si="24"/>
        <v>2017</v>
      </c>
      <c r="D567">
        <f t="shared" si="25"/>
        <v>1</v>
      </c>
      <c r="E567">
        <f t="shared" si="26"/>
        <v>1</v>
      </c>
    </row>
    <row r="568" spans="1:5" x14ac:dyDescent="0.25">
      <c r="A568" s="21">
        <v>42822</v>
      </c>
      <c r="B568" s="20">
        <v>16.579999999999998</v>
      </c>
      <c r="C568">
        <f t="shared" si="24"/>
        <v>2017</v>
      </c>
      <c r="D568">
        <f t="shared" si="25"/>
        <v>1</v>
      </c>
      <c r="E568">
        <f t="shared" si="26"/>
        <v>1</v>
      </c>
    </row>
    <row r="569" spans="1:5" x14ac:dyDescent="0.25">
      <c r="A569" s="21">
        <v>42823</v>
      </c>
      <c r="B569" s="20">
        <v>16.260000000000002</v>
      </c>
      <c r="C569">
        <f t="shared" si="24"/>
        <v>2017</v>
      </c>
      <c r="D569">
        <f t="shared" si="25"/>
        <v>1</v>
      </c>
      <c r="E569">
        <f t="shared" si="26"/>
        <v>1</v>
      </c>
    </row>
    <row r="570" spans="1:5" x14ac:dyDescent="0.25">
      <c r="A570" s="21">
        <v>42824</v>
      </c>
      <c r="B570" s="20">
        <v>14.74</v>
      </c>
      <c r="C570">
        <f t="shared" si="24"/>
        <v>2017</v>
      </c>
      <c r="D570">
        <f t="shared" si="25"/>
        <v>1</v>
      </c>
      <c r="E570">
        <f t="shared" si="26"/>
        <v>1</v>
      </c>
    </row>
    <row r="571" spans="1:5" x14ac:dyDescent="0.25">
      <c r="A571" s="21">
        <v>42825</v>
      </c>
      <c r="B571" s="20">
        <v>15.12</v>
      </c>
      <c r="C571">
        <f t="shared" si="24"/>
        <v>2017</v>
      </c>
      <c r="D571">
        <f t="shared" si="25"/>
        <v>1</v>
      </c>
      <c r="E571">
        <f t="shared" si="26"/>
        <v>1</v>
      </c>
    </row>
    <row r="572" spans="1:5" x14ac:dyDescent="0.25">
      <c r="A572" s="21">
        <v>42828</v>
      </c>
      <c r="B572" s="20">
        <v>15.52</v>
      </c>
      <c r="C572">
        <f t="shared" si="24"/>
        <v>2017</v>
      </c>
      <c r="D572">
        <f t="shared" si="25"/>
        <v>2</v>
      </c>
      <c r="E572">
        <f t="shared" si="26"/>
        <v>1</v>
      </c>
    </row>
    <row r="573" spans="1:5" x14ac:dyDescent="0.25">
      <c r="A573" s="21">
        <v>42830</v>
      </c>
      <c r="B573" s="20">
        <v>15.52</v>
      </c>
      <c r="C573">
        <f t="shared" si="24"/>
        <v>2017</v>
      </c>
      <c r="D573">
        <f t="shared" si="25"/>
        <v>2</v>
      </c>
      <c r="E573">
        <f t="shared" si="26"/>
        <v>1</v>
      </c>
    </row>
    <row r="574" spans="1:5" x14ac:dyDescent="0.25">
      <c r="A574" s="21">
        <v>42831</v>
      </c>
      <c r="B574" s="20">
        <v>15.5</v>
      </c>
      <c r="C574">
        <f t="shared" si="24"/>
        <v>2017</v>
      </c>
      <c r="D574">
        <f t="shared" si="25"/>
        <v>2</v>
      </c>
      <c r="E574">
        <f t="shared" si="26"/>
        <v>1</v>
      </c>
    </row>
    <row r="575" spans="1:5" x14ac:dyDescent="0.25">
      <c r="A575" s="21">
        <v>42832</v>
      </c>
      <c r="B575" s="20">
        <v>15.62</v>
      </c>
      <c r="C575">
        <f t="shared" si="24"/>
        <v>2017</v>
      </c>
      <c r="D575">
        <f t="shared" si="25"/>
        <v>2</v>
      </c>
      <c r="E575">
        <f t="shared" si="26"/>
        <v>1</v>
      </c>
    </row>
    <row r="576" spans="1:5" x14ac:dyDescent="0.25">
      <c r="A576" s="21">
        <v>42835</v>
      </c>
      <c r="B576" s="20">
        <v>16.399999999999999</v>
      </c>
      <c r="C576">
        <f t="shared" si="24"/>
        <v>2017</v>
      </c>
      <c r="D576">
        <f t="shared" si="25"/>
        <v>2</v>
      </c>
      <c r="E576">
        <f t="shared" si="26"/>
        <v>1</v>
      </c>
    </row>
    <row r="577" spans="1:5" x14ac:dyDescent="0.25">
      <c r="A577" s="21">
        <v>42836</v>
      </c>
      <c r="B577" s="20">
        <v>16.700001</v>
      </c>
      <c r="C577">
        <f t="shared" si="24"/>
        <v>2017</v>
      </c>
      <c r="D577">
        <f t="shared" si="25"/>
        <v>2</v>
      </c>
      <c r="E577">
        <f t="shared" si="26"/>
        <v>1</v>
      </c>
    </row>
    <row r="578" spans="1:5" x14ac:dyDescent="0.25">
      <c r="A578" s="21">
        <v>42837</v>
      </c>
      <c r="B578" s="20">
        <v>16.440000999999999</v>
      </c>
      <c r="C578">
        <f t="shared" si="24"/>
        <v>2017</v>
      </c>
      <c r="D578">
        <f t="shared" si="25"/>
        <v>2</v>
      </c>
      <c r="E578">
        <f t="shared" si="26"/>
        <v>1</v>
      </c>
    </row>
    <row r="579" spans="1:5" x14ac:dyDescent="0.25">
      <c r="A579" s="21">
        <v>42838</v>
      </c>
      <c r="B579" s="20">
        <v>16.100000000000001</v>
      </c>
      <c r="C579">
        <f t="shared" ref="C579:C642" si="27">YEAR(A579)</f>
        <v>2017</v>
      </c>
      <c r="D579">
        <f t="shared" ref="D579:D642" si="28">ROUNDUP(MONTH(A579)/3,0)</f>
        <v>2</v>
      </c>
      <c r="E579">
        <f t="shared" ref="E579:E642" si="29">ROUND((D579/2),0)</f>
        <v>1</v>
      </c>
    </row>
    <row r="580" spans="1:5" x14ac:dyDescent="0.25">
      <c r="A580" s="21">
        <v>42843</v>
      </c>
      <c r="B580" s="20">
        <v>15.5</v>
      </c>
      <c r="C580">
        <f t="shared" si="27"/>
        <v>2017</v>
      </c>
      <c r="D580">
        <f t="shared" si="28"/>
        <v>2</v>
      </c>
      <c r="E580">
        <f t="shared" si="29"/>
        <v>1</v>
      </c>
    </row>
    <row r="581" spans="1:5" x14ac:dyDescent="0.25">
      <c r="A581" s="21">
        <v>42844</v>
      </c>
      <c r="B581" s="20">
        <v>15.42</v>
      </c>
      <c r="C581">
        <f t="shared" si="27"/>
        <v>2017</v>
      </c>
      <c r="D581">
        <f t="shared" si="28"/>
        <v>2</v>
      </c>
      <c r="E581">
        <f t="shared" si="29"/>
        <v>1</v>
      </c>
    </row>
    <row r="582" spans="1:5" x14ac:dyDescent="0.25">
      <c r="A582" s="21">
        <v>42845</v>
      </c>
      <c r="B582" s="20">
        <v>15.2</v>
      </c>
      <c r="C582">
        <f t="shared" si="27"/>
        <v>2017</v>
      </c>
      <c r="D582">
        <f t="shared" si="28"/>
        <v>2</v>
      </c>
      <c r="E582">
        <f t="shared" si="29"/>
        <v>1</v>
      </c>
    </row>
    <row r="583" spans="1:5" x14ac:dyDescent="0.25">
      <c r="A583" s="21">
        <v>42846</v>
      </c>
      <c r="B583" s="20">
        <v>14.96</v>
      </c>
      <c r="C583">
        <f t="shared" si="27"/>
        <v>2017</v>
      </c>
      <c r="D583">
        <f t="shared" si="28"/>
        <v>2</v>
      </c>
      <c r="E583">
        <f t="shared" si="29"/>
        <v>1</v>
      </c>
    </row>
    <row r="584" spans="1:5" x14ac:dyDescent="0.25">
      <c r="A584" s="21">
        <v>42849</v>
      </c>
      <c r="B584" s="20">
        <v>14.98</v>
      </c>
      <c r="C584">
        <f t="shared" si="27"/>
        <v>2017</v>
      </c>
      <c r="D584">
        <f t="shared" si="28"/>
        <v>2</v>
      </c>
      <c r="E584">
        <f t="shared" si="29"/>
        <v>1</v>
      </c>
    </row>
    <row r="585" spans="1:5" x14ac:dyDescent="0.25">
      <c r="A585" s="21">
        <v>42850</v>
      </c>
      <c r="B585" s="20">
        <v>15.48</v>
      </c>
      <c r="C585">
        <f t="shared" si="27"/>
        <v>2017</v>
      </c>
      <c r="D585">
        <f t="shared" si="28"/>
        <v>2</v>
      </c>
      <c r="E585">
        <f t="shared" si="29"/>
        <v>1</v>
      </c>
    </row>
    <row r="586" spans="1:5" x14ac:dyDescent="0.25">
      <c r="A586" s="21">
        <v>42851</v>
      </c>
      <c r="B586" s="20">
        <v>15.36</v>
      </c>
      <c r="C586">
        <f t="shared" si="27"/>
        <v>2017</v>
      </c>
      <c r="D586">
        <f t="shared" si="28"/>
        <v>2</v>
      </c>
      <c r="E586">
        <f t="shared" si="29"/>
        <v>1</v>
      </c>
    </row>
    <row r="587" spans="1:5" x14ac:dyDescent="0.25">
      <c r="A587" s="21">
        <v>42852</v>
      </c>
      <c r="B587" s="20">
        <v>15.86</v>
      </c>
      <c r="C587">
        <f t="shared" si="27"/>
        <v>2017</v>
      </c>
      <c r="D587">
        <f t="shared" si="28"/>
        <v>2</v>
      </c>
      <c r="E587">
        <f t="shared" si="29"/>
        <v>1</v>
      </c>
    </row>
    <row r="588" spans="1:5" x14ac:dyDescent="0.25">
      <c r="A588" s="21">
        <v>42853</v>
      </c>
      <c r="B588" s="20">
        <v>16.260000000000002</v>
      </c>
      <c r="C588">
        <f t="shared" si="27"/>
        <v>2017</v>
      </c>
      <c r="D588">
        <f t="shared" si="28"/>
        <v>2</v>
      </c>
      <c r="E588">
        <f t="shared" si="29"/>
        <v>1</v>
      </c>
    </row>
    <row r="589" spans="1:5" x14ac:dyDescent="0.25">
      <c r="A589" s="21">
        <v>42857</v>
      </c>
      <c r="B589" s="20">
        <v>15.64</v>
      </c>
      <c r="C589">
        <f t="shared" si="27"/>
        <v>2017</v>
      </c>
      <c r="D589">
        <f t="shared" si="28"/>
        <v>2</v>
      </c>
      <c r="E589">
        <f t="shared" si="29"/>
        <v>1</v>
      </c>
    </row>
    <row r="590" spans="1:5" x14ac:dyDescent="0.25">
      <c r="A590" s="21">
        <v>42859</v>
      </c>
      <c r="B590" s="20">
        <v>15.2</v>
      </c>
      <c r="C590">
        <f t="shared" si="27"/>
        <v>2017</v>
      </c>
      <c r="D590">
        <f t="shared" si="28"/>
        <v>2</v>
      </c>
      <c r="E590">
        <f t="shared" si="29"/>
        <v>1</v>
      </c>
    </row>
    <row r="591" spans="1:5" x14ac:dyDescent="0.25">
      <c r="A591" s="21">
        <v>42860</v>
      </c>
      <c r="B591" s="20">
        <v>15.14</v>
      </c>
      <c r="C591">
        <f t="shared" si="27"/>
        <v>2017</v>
      </c>
      <c r="D591">
        <f t="shared" si="28"/>
        <v>2</v>
      </c>
      <c r="E591">
        <f t="shared" si="29"/>
        <v>1</v>
      </c>
    </row>
    <row r="592" spans="1:5" x14ac:dyDescent="0.25">
      <c r="A592" s="21">
        <v>42863</v>
      </c>
      <c r="B592" s="20">
        <v>15.1</v>
      </c>
      <c r="C592">
        <f t="shared" si="27"/>
        <v>2017</v>
      </c>
      <c r="D592">
        <f t="shared" si="28"/>
        <v>2</v>
      </c>
      <c r="E592">
        <f t="shared" si="29"/>
        <v>1</v>
      </c>
    </row>
    <row r="593" spans="1:5" x14ac:dyDescent="0.25">
      <c r="A593" s="21">
        <v>42864</v>
      </c>
      <c r="B593" s="20">
        <v>15.06</v>
      </c>
      <c r="C593">
        <f t="shared" si="27"/>
        <v>2017</v>
      </c>
      <c r="D593">
        <f t="shared" si="28"/>
        <v>2</v>
      </c>
      <c r="E593">
        <f t="shared" si="29"/>
        <v>1</v>
      </c>
    </row>
    <row r="594" spans="1:5" x14ac:dyDescent="0.25">
      <c r="A594" s="21">
        <v>42865</v>
      </c>
      <c r="B594" s="20">
        <v>14.98</v>
      </c>
      <c r="C594">
        <f t="shared" si="27"/>
        <v>2017</v>
      </c>
      <c r="D594">
        <f t="shared" si="28"/>
        <v>2</v>
      </c>
      <c r="E594">
        <f t="shared" si="29"/>
        <v>1</v>
      </c>
    </row>
    <row r="595" spans="1:5" x14ac:dyDescent="0.25">
      <c r="A595" s="21">
        <v>42866</v>
      </c>
      <c r="B595" s="20">
        <v>14.78</v>
      </c>
      <c r="C595">
        <f t="shared" si="27"/>
        <v>2017</v>
      </c>
      <c r="D595">
        <f t="shared" si="28"/>
        <v>2</v>
      </c>
      <c r="E595">
        <f t="shared" si="29"/>
        <v>1</v>
      </c>
    </row>
    <row r="596" spans="1:5" x14ac:dyDescent="0.25">
      <c r="A596" s="21">
        <v>42867</v>
      </c>
      <c r="B596" s="20">
        <v>14.64</v>
      </c>
      <c r="C596">
        <f t="shared" si="27"/>
        <v>2017</v>
      </c>
      <c r="D596">
        <f t="shared" si="28"/>
        <v>2</v>
      </c>
      <c r="E596">
        <f t="shared" si="29"/>
        <v>1</v>
      </c>
    </row>
    <row r="597" spans="1:5" x14ac:dyDescent="0.25">
      <c r="A597" s="21">
        <v>42870</v>
      </c>
      <c r="B597" s="20">
        <v>14.7</v>
      </c>
      <c r="C597">
        <f t="shared" si="27"/>
        <v>2017</v>
      </c>
      <c r="D597">
        <f t="shared" si="28"/>
        <v>2</v>
      </c>
      <c r="E597">
        <f t="shared" si="29"/>
        <v>1</v>
      </c>
    </row>
    <row r="598" spans="1:5" x14ac:dyDescent="0.25">
      <c r="A598" s="21">
        <v>42871</v>
      </c>
      <c r="B598" s="20">
        <v>15.22</v>
      </c>
      <c r="C598">
        <f t="shared" si="27"/>
        <v>2017</v>
      </c>
      <c r="D598">
        <f t="shared" si="28"/>
        <v>2</v>
      </c>
      <c r="E598">
        <f t="shared" si="29"/>
        <v>1</v>
      </c>
    </row>
    <row r="599" spans="1:5" x14ac:dyDescent="0.25">
      <c r="A599" s="21">
        <v>42872</v>
      </c>
      <c r="B599" s="20">
        <v>15.22</v>
      </c>
      <c r="C599">
        <f t="shared" si="27"/>
        <v>2017</v>
      </c>
      <c r="D599">
        <f t="shared" si="28"/>
        <v>2</v>
      </c>
      <c r="E599">
        <f t="shared" si="29"/>
        <v>1</v>
      </c>
    </row>
    <row r="600" spans="1:5" x14ac:dyDescent="0.25">
      <c r="A600" s="21">
        <v>42873</v>
      </c>
      <c r="B600" s="20">
        <v>14.9</v>
      </c>
      <c r="C600">
        <f t="shared" si="27"/>
        <v>2017</v>
      </c>
      <c r="D600">
        <f t="shared" si="28"/>
        <v>2</v>
      </c>
      <c r="E600">
        <f t="shared" si="29"/>
        <v>1</v>
      </c>
    </row>
    <row r="601" spans="1:5" x14ac:dyDescent="0.25">
      <c r="A601" s="21">
        <v>42874</v>
      </c>
      <c r="B601" s="20">
        <v>14.56</v>
      </c>
      <c r="C601">
        <f t="shared" si="27"/>
        <v>2017</v>
      </c>
      <c r="D601">
        <f t="shared" si="28"/>
        <v>2</v>
      </c>
      <c r="E601">
        <f t="shared" si="29"/>
        <v>1</v>
      </c>
    </row>
    <row r="602" spans="1:5" x14ac:dyDescent="0.25">
      <c r="A602" s="21">
        <v>42877</v>
      </c>
      <c r="B602" s="20">
        <v>14.12</v>
      </c>
      <c r="C602">
        <f t="shared" si="27"/>
        <v>2017</v>
      </c>
      <c r="D602">
        <f t="shared" si="28"/>
        <v>2</v>
      </c>
      <c r="E602">
        <f t="shared" si="29"/>
        <v>1</v>
      </c>
    </row>
    <row r="603" spans="1:5" x14ac:dyDescent="0.25">
      <c r="A603" s="21">
        <v>42878</v>
      </c>
      <c r="B603" s="20">
        <v>14.1</v>
      </c>
      <c r="C603">
        <f t="shared" si="27"/>
        <v>2017</v>
      </c>
      <c r="D603">
        <f t="shared" si="28"/>
        <v>2</v>
      </c>
      <c r="E603">
        <f t="shared" si="29"/>
        <v>1</v>
      </c>
    </row>
    <row r="604" spans="1:5" x14ac:dyDescent="0.25">
      <c r="A604" s="21">
        <v>42879</v>
      </c>
      <c r="B604" s="20">
        <v>14.18</v>
      </c>
      <c r="C604">
        <f t="shared" si="27"/>
        <v>2017</v>
      </c>
      <c r="D604">
        <f t="shared" si="28"/>
        <v>2</v>
      </c>
      <c r="E604">
        <f t="shared" si="29"/>
        <v>1</v>
      </c>
    </row>
    <row r="605" spans="1:5" x14ac:dyDescent="0.25">
      <c r="A605" s="21">
        <v>42880</v>
      </c>
      <c r="B605" s="20">
        <v>14.26</v>
      </c>
      <c r="C605">
        <f t="shared" si="27"/>
        <v>2017</v>
      </c>
      <c r="D605">
        <f t="shared" si="28"/>
        <v>2</v>
      </c>
      <c r="E605">
        <f t="shared" si="29"/>
        <v>1</v>
      </c>
    </row>
    <row r="606" spans="1:5" x14ac:dyDescent="0.25">
      <c r="A606" s="21">
        <v>42881</v>
      </c>
      <c r="B606" s="20">
        <v>14.04</v>
      </c>
      <c r="C606">
        <f t="shared" si="27"/>
        <v>2017</v>
      </c>
      <c r="D606">
        <f t="shared" si="28"/>
        <v>2</v>
      </c>
      <c r="E606">
        <f t="shared" si="29"/>
        <v>1</v>
      </c>
    </row>
    <row r="607" spans="1:5" x14ac:dyDescent="0.25">
      <c r="A607" s="21">
        <v>42884</v>
      </c>
      <c r="B607" s="20">
        <v>14</v>
      </c>
      <c r="C607">
        <f t="shared" si="27"/>
        <v>2017</v>
      </c>
      <c r="D607">
        <f t="shared" si="28"/>
        <v>2</v>
      </c>
      <c r="E607">
        <f t="shared" si="29"/>
        <v>1</v>
      </c>
    </row>
    <row r="608" spans="1:5" x14ac:dyDescent="0.25">
      <c r="A608" s="21">
        <v>42886</v>
      </c>
      <c r="B608" s="20">
        <v>14.7</v>
      </c>
      <c r="C608">
        <f t="shared" si="27"/>
        <v>2017</v>
      </c>
      <c r="D608">
        <f t="shared" si="28"/>
        <v>2</v>
      </c>
      <c r="E608">
        <f t="shared" si="29"/>
        <v>1</v>
      </c>
    </row>
    <row r="609" spans="1:5" x14ac:dyDescent="0.25">
      <c r="A609" s="21">
        <v>42887</v>
      </c>
      <c r="B609" s="20">
        <v>14.42</v>
      </c>
      <c r="C609">
        <f t="shared" si="27"/>
        <v>2017</v>
      </c>
      <c r="D609">
        <f t="shared" si="28"/>
        <v>2</v>
      </c>
      <c r="E609">
        <f t="shared" si="29"/>
        <v>1</v>
      </c>
    </row>
    <row r="610" spans="1:5" x14ac:dyDescent="0.25">
      <c r="A610" s="21">
        <v>42888</v>
      </c>
      <c r="B610" s="20">
        <v>14.26</v>
      </c>
      <c r="C610">
        <f t="shared" si="27"/>
        <v>2017</v>
      </c>
      <c r="D610">
        <f t="shared" si="28"/>
        <v>2</v>
      </c>
      <c r="E610">
        <f t="shared" si="29"/>
        <v>1</v>
      </c>
    </row>
    <row r="611" spans="1:5" x14ac:dyDescent="0.25">
      <c r="A611" s="21">
        <v>42891</v>
      </c>
      <c r="B611" s="20">
        <v>14.86</v>
      </c>
      <c r="C611">
        <f t="shared" si="27"/>
        <v>2017</v>
      </c>
      <c r="D611">
        <f t="shared" si="28"/>
        <v>2</v>
      </c>
      <c r="E611">
        <f t="shared" si="29"/>
        <v>1</v>
      </c>
    </row>
    <row r="612" spans="1:5" x14ac:dyDescent="0.25">
      <c r="A612" s="21">
        <v>42892</v>
      </c>
      <c r="B612" s="20">
        <v>15.42</v>
      </c>
      <c r="C612">
        <f t="shared" si="27"/>
        <v>2017</v>
      </c>
      <c r="D612">
        <f t="shared" si="28"/>
        <v>2</v>
      </c>
      <c r="E612">
        <f t="shared" si="29"/>
        <v>1</v>
      </c>
    </row>
    <row r="613" spans="1:5" x14ac:dyDescent="0.25">
      <c r="A613" s="21">
        <v>42893</v>
      </c>
      <c r="B613" s="20">
        <v>15.86</v>
      </c>
      <c r="C613">
        <f t="shared" si="27"/>
        <v>2017</v>
      </c>
      <c r="D613">
        <f t="shared" si="28"/>
        <v>2</v>
      </c>
      <c r="E613">
        <f t="shared" si="29"/>
        <v>1</v>
      </c>
    </row>
    <row r="614" spans="1:5" x14ac:dyDescent="0.25">
      <c r="A614" s="21">
        <v>42894</v>
      </c>
      <c r="B614" s="20">
        <v>15.68</v>
      </c>
      <c r="C614">
        <f t="shared" si="27"/>
        <v>2017</v>
      </c>
      <c r="D614">
        <f t="shared" si="28"/>
        <v>2</v>
      </c>
      <c r="E614">
        <f t="shared" si="29"/>
        <v>1</v>
      </c>
    </row>
    <row r="615" spans="1:5" x14ac:dyDescent="0.25">
      <c r="A615" s="21">
        <v>42895</v>
      </c>
      <c r="B615" s="20">
        <v>15.62</v>
      </c>
      <c r="C615">
        <f t="shared" si="27"/>
        <v>2017</v>
      </c>
      <c r="D615">
        <f t="shared" si="28"/>
        <v>2</v>
      </c>
      <c r="E615">
        <f t="shared" si="29"/>
        <v>1</v>
      </c>
    </row>
    <row r="616" spans="1:5" x14ac:dyDescent="0.25">
      <c r="A616" s="21">
        <v>42898</v>
      </c>
      <c r="B616" s="20">
        <v>15.38</v>
      </c>
      <c r="C616">
        <f t="shared" si="27"/>
        <v>2017</v>
      </c>
      <c r="D616">
        <f t="shared" si="28"/>
        <v>2</v>
      </c>
      <c r="E616">
        <f t="shared" si="29"/>
        <v>1</v>
      </c>
    </row>
    <row r="617" spans="1:5" x14ac:dyDescent="0.25">
      <c r="A617" s="21">
        <v>42899</v>
      </c>
      <c r="B617" s="20">
        <v>15.42</v>
      </c>
      <c r="C617">
        <f t="shared" si="27"/>
        <v>2017</v>
      </c>
      <c r="D617">
        <f t="shared" si="28"/>
        <v>2</v>
      </c>
      <c r="E617">
        <f t="shared" si="29"/>
        <v>1</v>
      </c>
    </row>
    <row r="618" spans="1:5" x14ac:dyDescent="0.25">
      <c r="A618" s="21">
        <v>42900</v>
      </c>
      <c r="B618" s="20">
        <v>15.26</v>
      </c>
      <c r="C618">
        <f t="shared" si="27"/>
        <v>2017</v>
      </c>
      <c r="D618">
        <f t="shared" si="28"/>
        <v>2</v>
      </c>
      <c r="E618">
        <f t="shared" si="29"/>
        <v>1</v>
      </c>
    </row>
    <row r="619" spans="1:5" x14ac:dyDescent="0.25">
      <c r="A619" s="21">
        <v>42901</v>
      </c>
      <c r="B619" s="20">
        <v>15.26</v>
      </c>
      <c r="C619">
        <f t="shared" si="27"/>
        <v>2017</v>
      </c>
      <c r="D619">
        <f t="shared" si="28"/>
        <v>2</v>
      </c>
      <c r="E619">
        <f t="shared" si="29"/>
        <v>1</v>
      </c>
    </row>
    <row r="620" spans="1:5" x14ac:dyDescent="0.25">
      <c r="A620" s="21">
        <v>42902</v>
      </c>
      <c r="B620" s="20">
        <v>15.78</v>
      </c>
      <c r="C620">
        <f t="shared" si="27"/>
        <v>2017</v>
      </c>
      <c r="D620">
        <f t="shared" si="28"/>
        <v>2</v>
      </c>
      <c r="E620">
        <f t="shared" si="29"/>
        <v>1</v>
      </c>
    </row>
    <row r="621" spans="1:5" x14ac:dyDescent="0.25">
      <c r="A621" s="21">
        <v>42905</v>
      </c>
      <c r="B621" s="20">
        <v>16.200001</v>
      </c>
      <c r="C621">
        <f t="shared" si="27"/>
        <v>2017</v>
      </c>
      <c r="D621">
        <f t="shared" si="28"/>
        <v>2</v>
      </c>
      <c r="E621">
        <f t="shared" si="29"/>
        <v>1</v>
      </c>
    </row>
    <row r="622" spans="1:5" x14ac:dyDescent="0.25">
      <c r="A622" s="21">
        <v>42906</v>
      </c>
      <c r="B622" s="20">
        <v>16.18</v>
      </c>
      <c r="C622">
        <f t="shared" si="27"/>
        <v>2017</v>
      </c>
      <c r="D622">
        <f t="shared" si="28"/>
        <v>2</v>
      </c>
      <c r="E622">
        <f t="shared" si="29"/>
        <v>1</v>
      </c>
    </row>
    <row r="623" spans="1:5" x14ac:dyDescent="0.25">
      <c r="A623" s="21">
        <v>42907</v>
      </c>
      <c r="B623" s="20">
        <v>16.200001</v>
      </c>
      <c r="C623">
        <f t="shared" si="27"/>
        <v>2017</v>
      </c>
      <c r="D623">
        <f t="shared" si="28"/>
        <v>2</v>
      </c>
      <c r="E623">
        <f t="shared" si="29"/>
        <v>1</v>
      </c>
    </row>
    <row r="624" spans="1:5" x14ac:dyDescent="0.25">
      <c r="A624" s="21">
        <v>42908</v>
      </c>
      <c r="B624" s="20">
        <v>16</v>
      </c>
      <c r="C624">
        <f t="shared" si="27"/>
        <v>2017</v>
      </c>
      <c r="D624">
        <f t="shared" si="28"/>
        <v>2</v>
      </c>
      <c r="E624">
        <f t="shared" si="29"/>
        <v>1</v>
      </c>
    </row>
    <row r="625" spans="1:5" x14ac:dyDescent="0.25">
      <c r="A625" s="21">
        <v>42909</v>
      </c>
      <c r="B625" s="20">
        <v>16.48</v>
      </c>
      <c r="C625">
        <f t="shared" si="27"/>
        <v>2017</v>
      </c>
      <c r="D625">
        <f t="shared" si="28"/>
        <v>2</v>
      </c>
      <c r="E625">
        <f t="shared" si="29"/>
        <v>1</v>
      </c>
    </row>
    <row r="626" spans="1:5" x14ac:dyDescent="0.25">
      <c r="A626" s="21">
        <v>42912</v>
      </c>
      <c r="B626" s="20">
        <v>16.559999000000001</v>
      </c>
      <c r="C626">
        <f t="shared" si="27"/>
        <v>2017</v>
      </c>
      <c r="D626">
        <f t="shared" si="28"/>
        <v>2</v>
      </c>
      <c r="E626">
        <f t="shared" si="29"/>
        <v>1</v>
      </c>
    </row>
    <row r="627" spans="1:5" x14ac:dyDescent="0.25">
      <c r="A627" s="21">
        <v>42913</v>
      </c>
      <c r="B627" s="20">
        <v>16.48</v>
      </c>
      <c r="C627">
        <f t="shared" si="27"/>
        <v>2017</v>
      </c>
      <c r="D627">
        <f t="shared" si="28"/>
        <v>2</v>
      </c>
      <c r="E627">
        <f t="shared" si="29"/>
        <v>1</v>
      </c>
    </row>
    <row r="628" spans="1:5" x14ac:dyDescent="0.25">
      <c r="A628" s="21">
        <v>42914</v>
      </c>
      <c r="B628" s="20">
        <v>16.459999</v>
      </c>
      <c r="C628">
        <f t="shared" si="27"/>
        <v>2017</v>
      </c>
      <c r="D628">
        <f t="shared" si="28"/>
        <v>2</v>
      </c>
      <c r="E628">
        <f t="shared" si="29"/>
        <v>1</v>
      </c>
    </row>
    <row r="629" spans="1:5" x14ac:dyDescent="0.25">
      <c r="A629" s="21">
        <v>42915</v>
      </c>
      <c r="B629" s="20">
        <v>16.600000000000001</v>
      </c>
      <c r="C629">
        <f t="shared" si="27"/>
        <v>2017</v>
      </c>
      <c r="D629">
        <f t="shared" si="28"/>
        <v>2</v>
      </c>
      <c r="E629">
        <f t="shared" si="29"/>
        <v>1</v>
      </c>
    </row>
    <row r="630" spans="1:5" x14ac:dyDescent="0.25">
      <c r="A630" s="21">
        <v>42916</v>
      </c>
      <c r="B630" s="20">
        <v>16.579999999999998</v>
      </c>
      <c r="C630">
        <f t="shared" si="27"/>
        <v>2017</v>
      </c>
      <c r="D630">
        <f t="shared" si="28"/>
        <v>2</v>
      </c>
      <c r="E630">
        <f t="shared" si="29"/>
        <v>1</v>
      </c>
    </row>
    <row r="631" spans="1:5" x14ac:dyDescent="0.25">
      <c r="A631" s="21">
        <v>42919</v>
      </c>
      <c r="B631" s="20">
        <v>17.040001</v>
      </c>
      <c r="C631">
        <f t="shared" si="27"/>
        <v>2017</v>
      </c>
      <c r="D631">
        <f t="shared" si="28"/>
        <v>3</v>
      </c>
      <c r="E631">
        <f t="shared" si="29"/>
        <v>2</v>
      </c>
    </row>
    <row r="632" spans="1:5" x14ac:dyDescent="0.25">
      <c r="A632" s="21">
        <v>42920</v>
      </c>
      <c r="B632" s="20">
        <v>16.34</v>
      </c>
      <c r="C632">
        <f t="shared" si="27"/>
        <v>2017</v>
      </c>
      <c r="D632">
        <f t="shared" si="28"/>
        <v>3</v>
      </c>
      <c r="E632">
        <f t="shared" si="29"/>
        <v>2</v>
      </c>
    </row>
    <row r="633" spans="1:5" x14ac:dyDescent="0.25">
      <c r="A633" s="21">
        <v>42921</v>
      </c>
      <c r="B633" s="20">
        <v>16.860001</v>
      </c>
      <c r="C633">
        <f t="shared" si="27"/>
        <v>2017</v>
      </c>
      <c r="D633">
        <f t="shared" si="28"/>
        <v>3</v>
      </c>
      <c r="E633">
        <f t="shared" si="29"/>
        <v>2</v>
      </c>
    </row>
    <row r="634" spans="1:5" x14ac:dyDescent="0.25">
      <c r="A634" s="21">
        <v>42922</v>
      </c>
      <c r="B634" s="20">
        <v>16.920000000000002</v>
      </c>
      <c r="C634">
        <f t="shared" si="27"/>
        <v>2017</v>
      </c>
      <c r="D634">
        <f t="shared" si="28"/>
        <v>3</v>
      </c>
      <c r="E634">
        <f t="shared" si="29"/>
        <v>2</v>
      </c>
    </row>
    <row r="635" spans="1:5" x14ac:dyDescent="0.25">
      <c r="A635" s="21">
        <v>42923</v>
      </c>
      <c r="B635" s="20">
        <v>17.059999000000001</v>
      </c>
      <c r="C635">
        <f t="shared" si="27"/>
        <v>2017</v>
      </c>
      <c r="D635">
        <f t="shared" si="28"/>
        <v>3</v>
      </c>
      <c r="E635">
        <f t="shared" si="29"/>
        <v>2</v>
      </c>
    </row>
    <row r="636" spans="1:5" x14ac:dyDescent="0.25">
      <c r="A636" s="21">
        <v>42926</v>
      </c>
      <c r="B636" s="20">
        <v>17.219999000000001</v>
      </c>
      <c r="C636">
        <f t="shared" si="27"/>
        <v>2017</v>
      </c>
      <c r="D636">
        <f t="shared" si="28"/>
        <v>3</v>
      </c>
      <c r="E636">
        <f t="shared" si="29"/>
        <v>2</v>
      </c>
    </row>
    <row r="637" spans="1:5" x14ac:dyDescent="0.25">
      <c r="A637" s="21">
        <v>42927</v>
      </c>
      <c r="B637" s="20">
        <v>17.040001</v>
      </c>
      <c r="C637">
        <f t="shared" si="27"/>
        <v>2017</v>
      </c>
      <c r="D637">
        <f t="shared" si="28"/>
        <v>3</v>
      </c>
      <c r="E637">
        <f t="shared" si="29"/>
        <v>2</v>
      </c>
    </row>
    <row r="638" spans="1:5" x14ac:dyDescent="0.25">
      <c r="A638" s="21">
        <v>42928</v>
      </c>
      <c r="B638" s="20">
        <v>17.120000999999998</v>
      </c>
      <c r="C638">
        <f t="shared" si="27"/>
        <v>2017</v>
      </c>
      <c r="D638">
        <f t="shared" si="28"/>
        <v>3</v>
      </c>
      <c r="E638">
        <f t="shared" si="29"/>
        <v>2</v>
      </c>
    </row>
    <row r="639" spans="1:5" x14ac:dyDescent="0.25">
      <c r="A639" s="21">
        <v>42929</v>
      </c>
      <c r="B639" s="20">
        <v>16.98</v>
      </c>
      <c r="C639">
        <f t="shared" si="27"/>
        <v>2017</v>
      </c>
      <c r="D639">
        <f t="shared" si="28"/>
        <v>3</v>
      </c>
      <c r="E639">
        <f t="shared" si="29"/>
        <v>2</v>
      </c>
    </row>
    <row r="640" spans="1:5" x14ac:dyDescent="0.25">
      <c r="A640" s="21">
        <v>42930</v>
      </c>
      <c r="B640" s="20">
        <v>17</v>
      </c>
      <c r="C640">
        <f t="shared" si="27"/>
        <v>2017</v>
      </c>
      <c r="D640">
        <f t="shared" si="28"/>
        <v>3</v>
      </c>
      <c r="E640">
        <f t="shared" si="29"/>
        <v>2</v>
      </c>
    </row>
    <row r="641" spans="1:5" x14ac:dyDescent="0.25">
      <c r="A641" s="21">
        <v>42933</v>
      </c>
      <c r="B641" s="20">
        <v>17.280000999999999</v>
      </c>
      <c r="C641">
        <f t="shared" si="27"/>
        <v>2017</v>
      </c>
      <c r="D641">
        <f t="shared" si="28"/>
        <v>3</v>
      </c>
      <c r="E641">
        <f t="shared" si="29"/>
        <v>2</v>
      </c>
    </row>
    <row r="642" spans="1:5" x14ac:dyDescent="0.25">
      <c r="A642" s="21">
        <v>42934</v>
      </c>
      <c r="B642" s="20">
        <v>17.100000000000001</v>
      </c>
      <c r="C642">
        <f t="shared" si="27"/>
        <v>2017</v>
      </c>
      <c r="D642">
        <f t="shared" si="28"/>
        <v>3</v>
      </c>
      <c r="E642">
        <f t="shared" si="29"/>
        <v>2</v>
      </c>
    </row>
    <row r="643" spans="1:5" x14ac:dyDescent="0.25">
      <c r="A643" s="21">
        <v>42935</v>
      </c>
      <c r="B643" s="20">
        <v>17.540001</v>
      </c>
      <c r="C643">
        <f t="shared" ref="C643:C706" si="30">YEAR(A643)</f>
        <v>2017</v>
      </c>
      <c r="D643">
        <f t="shared" ref="D643:D706" si="31">ROUNDUP(MONTH(A643)/3,0)</f>
        <v>3</v>
      </c>
      <c r="E643">
        <f t="shared" ref="E643:E706" si="32">ROUND((D643/2),0)</f>
        <v>2</v>
      </c>
    </row>
    <row r="644" spans="1:5" x14ac:dyDescent="0.25">
      <c r="A644" s="21">
        <v>42936</v>
      </c>
      <c r="B644" s="20">
        <v>17.48</v>
      </c>
      <c r="C644">
        <f t="shared" si="30"/>
        <v>2017</v>
      </c>
      <c r="D644">
        <f t="shared" si="31"/>
        <v>3</v>
      </c>
      <c r="E644">
        <f t="shared" si="32"/>
        <v>2</v>
      </c>
    </row>
    <row r="645" spans="1:5" x14ac:dyDescent="0.25">
      <c r="A645" s="21">
        <v>42937</v>
      </c>
      <c r="B645" s="20">
        <v>17.32</v>
      </c>
      <c r="C645">
        <f t="shared" si="30"/>
        <v>2017</v>
      </c>
      <c r="D645">
        <f t="shared" si="31"/>
        <v>3</v>
      </c>
      <c r="E645">
        <f t="shared" si="32"/>
        <v>2</v>
      </c>
    </row>
    <row r="646" spans="1:5" x14ac:dyDescent="0.25">
      <c r="A646" s="21">
        <v>42940</v>
      </c>
      <c r="B646" s="20">
        <v>17.299999</v>
      </c>
      <c r="C646">
        <f t="shared" si="30"/>
        <v>2017</v>
      </c>
      <c r="D646">
        <f t="shared" si="31"/>
        <v>3</v>
      </c>
      <c r="E646">
        <f t="shared" si="32"/>
        <v>2</v>
      </c>
    </row>
    <row r="647" spans="1:5" x14ac:dyDescent="0.25">
      <c r="A647" s="21">
        <v>42941</v>
      </c>
      <c r="B647" s="20">
        <v>17.200001</v>
      </c>
      <c r="C647">
        <f t="shared" si="30"/>
        <v>2017</v>
      </c>
      <c r="D647">
        <f t="shared" si="31"/>
        <v>3</v>
      </c>
      <c r="E647">
        <f t="shared" si="32"/>
        <v>2</v>
      </c>
    </row>
    <row r="648" spans="1:5" x14ac:dyDescent="0.25">
      <c r="A648" s="21">
        <v>42942</v>
      </c>
      <c r="B648" s="20">
        <v>17.120000999999998</v>
      </c>
      <c r="C648">
        <f t="shared" si="30"/>
        <v>2017</v>
      </c>
      <c r="D648">
        <f t="shared" si="31"/>
        <v>3</v>
      </c>
      <c r="E648">
        <f t="shared" si="32"/>
        <v>2</v>
      </c>
    </row>
    <row r="649" spans="1:5" x14ac:dyDescent="0.25">
      <c r="A649" s="21">
        <v>42943</v>
      </c>
      <c r="B649" s="20">
        <v>16.959999</v>
      </c>
      <c r="C649">
        <f t="shared" si="30"/>
        <v>2017</v>
      </c>
      <c r="D649">
        <f t="shared" si="31"/>
        <v>3</v>
      </c>
      <c r="E649">
        <f t="shared" si="32"/>
        <v>2</v>
      </c>
    </row>
    <row r="650" spans="1:5" x14ac:dyDescent="0.25">
      <c r="A650" s="21">
        <v>42944</v>
      </c>
      <c r="B650" s="20">
        <v>16.5</v>
      </c>
      <c r="C650">
        <f t="shared" si="30"/>
        <v>2017</v>
      </c>
      <c r="D650">
        <f t="shared" si="31"/>
        <v>3</v>
      </c>
      <c r="E650">
        <f t="shared" si="32"/>
        <v>2</v>
      </c>
    </row>
    <row r="651" spans="1:5" x14ac:dyDescent="0.25">
      <c r="A651" s="21">
        <v>42947</v>
      </c>
      <c r="B651" s="20">
        <v>16.98</v>
      </c>
      <c r="C651">
        <f t="shared" si="30"/>
        <v>2017</v>
      </c>
      <c r="D651">
        <f t="shared" si="31"/>
        <v>3</v>
      </c>
      <c r="E651">
        <f t="shared" si="32"/>
        <v>2</v>
      </c>
    </row>
    <row r="652" spans="1:5" x14ac:dyDescent="0.25">
      <c r="A652" s="21">
        <v>42948</v>
      </c>
      <c r="B652" s="20">
        <v>16.879999000000002</v>
      </c>
      <c r="C652">
        <f t="shared" si="30"/>
        <v>2017</v>
      </c>
      <c r="D652">
        <f t="shared" si="31"/>
        <v>3</v>
      </c>
      <c r="E652">
        <f t="shared" si="32"/>
        <v>2</v>
      </c>
    </row>
    <row r="653" spans="1:5" x14ac:dyDescent="0.25">
      <c r="A653" s="21">
        <v>42949</v>
      </c>
      <c r="B653" s="20">
        <v>16.799999</v>
      </c>
      <c r="C653">
        <f t="shared" si="30"/>
        <v>2017</v>
      </c>
      <c r="D653">
        <f t="shared" si="31"/>
        <v>3</v>
      </c>
      <c r="E653">
        <f t="shared" si="32"/>
        <v>2</v>
      </c>
    </row>
    <row r="654" spans="1:5" x14ac:dyDescent="0.25">
      <c r="A654" s="21">
        <v>42950</v>
      </c>
      <c r="B654" s="20">
        <v>16.739999999999998</v>
      </c>
      <c r="C654">
        <f t="shared" si="30"/>
        <v>2017</v>
      </c>
      <c r="D654">
        <f t="shared" si="31"/>
        <v>3</v>
      </c>
      <c r="E654">
        <f t="shared" si="32"/>
        <v>2</v>
      </c>
    </row>
    <row r="655" spans="1:5" x14ac:dyDescent="0.25">
      <c r="A655" s="21">
        <v>42951</v>
      </c>
      <c r="B655" s="20">
        <v>17.02</v>
      </c>
      <c r="C655">
        <f t="shared" si="30"/>
        <v>2017</v>
      </c>
      <c r="D655">
        <f t="shared" si="31"/>
        <v>3</v>
      </c>
      <c r="E655">
        <f t="shared" si="32"/>
        <v>2</v>
      </c>
    </row>
    <row r="656" spans="1:5" x14ac:dyDescent="0.25">
      <c r="A656" s="21">
        <v>42954</v>
      </c>
      <c r="B656" s="20">
        <v>17.299999</v>
      </c>
      <c r="C656">
        <f t="shared" si="30"/>
        <v>2017</v>
      </c>
      <c r="D656">
        <f t="shared" si="31"/>
        <v>3</v>
      </c>
      <c r="E656">
        <f t="shared" si="32"/>
        <v>2</v>
      </c>
    </row>
    <row r="657" spans="1:5" x14ac:dyDescent="0.25">
      <c r="A657" s="21">
        <v>42955</v>
      </c>
      <c r="B657" s="20">
        <v>17.32</v>
      </c>
      <c r="C657">
        <f t="shared" si="30"/>
        <v>2017</v>
      </c>
      <c r="D657">
        <f t="shared" si="31"/>
        <v>3</v>
      </c>
      <c r="E657">
        <f t="shared" si="32"/>
        <v>2</v>
      </c>
    </row>
    <row r="658" spans="1:5" x14ac:dyDescent="0.25">
      <c r="A658" s="21">
        <v>42956</v>
      </c>
      <c r="B658" s="20">
        <v>16.899999999999999</v>
      </c>
      <c r="C658">
        <f t="shared" si="30"/>
        <v>2017</v>
      </c>
      <c r="D658">
        <f t="shared" si="31"/>
        <v>3</v>
      </c>
      <c r="E658">
        <f t="shared" si="32"/>
        <v>2</v>
      </c>
    </row>
    <row r="659" spans="1:5" x14ac:dyDescent="0.25">
      <c r="A659" s="21">
        <v>42957</v>
      </c>
      <c r="B659" s="20">
        <v>16.68</v>
      </c>
      <c r="C659">
        <f t="shared" si="30"/>
        <v>2017</v>
      </c>
      <c r="D659">
        <f t="shared" si="31"/>
        <v>3</v>
      </c>
      <c r="E659">
        <f t="shared" si="32"/>
        <v>2</v>
      </c>
    </row>
    <row r="660" spans="1:5" x14ac:dyDescent="0.25">
      <c r="A660" s="21">
        <v>42958</v>
      </c>
      <c r="B660" s="20">
        <v>16.299999</v>
      </c>
      <c r="C660">
        <f t="shared" si="30"/>
        <v>2017</v>
      </c>
      <c r="D660">
        <f t="shared" si="31"/>
        <v>3</v>
      </c>
      <c r="E660">
        <f t="shared" si="32"/>
        <v>2</v>
      </c>
    </row>
    <row r="661" spans="1:5" x14ac:dyDescent="0.25">
      <c r="A661" s="21">
        <v>42961</v>
      </c>
      <c r="B661" s="20">
        <v>16.219999000000001</v>
      </c>
      <c r="C661">
        <f t="shared" si="30"/>
        <v>2017</v>
      </c>
      <c r="D661">
        <f t="shared" si="31"/>
        <v>3</v>
      </c>
      <c r="E661">
        <f t="shared" si="32"/>
        <v>2</v>
      </c>
    </row>
    <row r="662" spans="1:5" x14ac:dyDescent="0.25">
      <c r="A662" s="21">
        <v>42962</v>
      </c>
      <c r="B662" s="20">
        <v>16.260000000000002</v>
      </c>
      <c r="C662">
        <f t="shared" si="30"/>
        <v>2017</v>
      </c>
      <c r="D662">
        <f t="shared" si="31"/>
        <v>3</v>
      </c>
      <c r="E662">
        <f t="shared" si="32"/>
        <v>2</v>
      </c>
    </row>
    <row r="663" spans="1:5" x14ac:dyDescent="0.25">
      <c r="A663" s="21">
        <v>42963</v>
      </c>
      <c r="B663" s="20">
        <v>16.52</v>
      </c>
      <c r="C663">
        <f t="shared" si="30"/>
        <v>2017</v>
      </c>
      <c r="D663">
        <f t="shared" si="31"/>
        <v>3</v>
      </c>
      <c r="E663">
        <f t="shared" si="32"/>
        <v>2</v>
      </c>
    </row>
    <row r="664" spans="1:5" x14ac:dyDescent="0.25">
      <c r="A664" s="21">
        <v>42964</v>
      </c>
      <c r="B664" s="20">
        <v>16.639999</v>
      </c>
      <c r="C664">
        <f t="shared" si="30"/>
        <v>2017</v>
      </c>
      <c r="D664">
        <f t="shared" si="31"/>
        <v>3</v>
      </c>
      <c r="E664">
        <f t="shared" si="32"/>
        <v>2</v>
      </c>
    </row>
    <row r="665" spans="1:5" x14ac:dyDescent="0.25">
      <c r="A665" s="21">
        <v>42965</v>
      </c>
      <c r="B665" s="20">
        <v>18.700001</v>
      </c>
      <c r="C665">
        <f t="shared" si="30"/>
        <v>2017</v>
      </c>
      <c r="D665">
        <f t="shared" si="31"/>
        <v>3</v>
      </c>
      <c r="E665">
        <f t="shared" si="32"/>
        <v>2</v>
      </c>
    </row>
    <row r="666" spans="1:5" x14ac:dyDescent="0.25">
      <c r="A666" s="21">
        <v>42968</v>
      </c>
      <c r="B666" s="20">
        <v>19.18</v>
      </c>
      <c r="C666">
        <f t="shared" si="30"/>
        <v>2017</v>
      </c>
      <c r="D666">
        <f t="shared" si="31"/>
        <v>3</v>
      </c>
      <c r="E666">
        <f t="shared" si="32"/>
        <v>2</v>
      </c>
    </row>
    <row r="667" spans="1:5" x14ac:dyDescent="0.25">
      <c r="A667" s="21">
        <v>42969</v>
      </c>
      <c r="B667" s="20">
        <v>19.139999</v>
      </c>
      <c r="C667">
        <f t="shared" si="30"/>
        <v>2017</v>
      </c>
      <c r="D667">
        <f t="shared" si="31"/>
        <v>3</v>
      </c>
      <c r="E667">
        <f t="shared" si="32"/>
        <v>2</v>
      </c>
    </row>
    <row r="668" spans="1:5" x14ac:dyDescent="0.25">
      <c r="A668" s="21">
        <v>42970</v>
      </c>
      <c r="B668" s="20">
        <v>19.139999</v>
      </c>
      <c r="C668">
        <f t="shared" si="30"/>
        <v>2017</v>
      </c>
      <c r="D668">
        <f t="shared" si="31"/>
        <v>3</v>
      </c>
      <c r="E668">
        <f t="shared" si="32"/>
        <v>2</v>
      </c>
    </row>
    <row r="669" spans="1:5" x14ac:dyDescent="0.25">
      <c r="A669" s="21">
        <v>42971</v>
      </c>
      <c r="B669" s="20">
        <v>19.879999000000002</v>
      </c>
      <c r="C669">
        <f t="shared" si="30"/>
        <v>2017</v>
      </c>
      <c r="D669">
        <f t="shared" si="31"/>
        <v>3</v>
      </c>
      <c r="E669">
        <f t="shared" si="32"/>
        <v>2</v>
      </c>
    </row>
    <row r="670" spans="1:5" x14ac:dyDescent="0.25">
      <c r="A670" s="21">
        <v>42972</v>
      </c>
      <c r="B670" s="20">
        <v>19.760000000000002</v>
      </c>
      <c r="C670">
        <f t="shared" si="30"/>
        <v>2017</v>
      </c>
      <c r="D670">
        <f t="shared" si="31"/>
        <v>3</v>
      </c>
      <c r="E670">
        <f t="shared" si="32"/>
        <v>2</v>
      </c>
    </row>
    <row r="671" spans="1:5" x14ac:dyDescent="0.25">
      <c r="A671" s="21">
        <v>42975</v>
      </c>
      <c r="B671" s="20">
        <v>20.299999</v>
      </c>
      <c r="C671">
        <f t="shared" si="30"/>
        <v>2017</v>
      </c>
      <c r="D671">
        <f t="shared" si="31"/>
        <v>3</v>
      </c>
      <c r="E671">
        <f t="shared" si="32"/>
        <v>2</v>
      </c>
    </row>
    <row r="672" spans="1:5" x14ac:dyDescent="0.25">
      <c r="A672" s="21">
        <v>42976</v>
      </c>
      <c r="B672" s="20">
        <v>21.5</v>
      </c>
      <c r="C672">
        <f t="shared" si="30"/>
        <v>2017</v>
      </c>
      <c r="D672">
        <f t="shared" si="31"/>
        <v>3</v>
      </c>
      <c r="E672">
        <f t="shared" si="32"/>
        <v>2</v>
      </c>
    </row>
    <row r="673" spans="1:5" x14ac:dyDescent="0.25">
      <c r="A673" s="21">
        <v>42977</v>
      </c>
      <c r="B673" s="20">
        <v>22.15</v>
      </c>
      <c r="C673">
        <f t="shared" si="30"/>
        <v>2017</v>
      </c>
      <c r="D673">
        <f t="shared" si="31"/>
        <v>3</v>
      </c>
      <c r="E673">
        <f t="shared" si="32"/>
        <v>2</v>
      </c>
    </row>
    <row r="674" spans="1:5" x14ac:dyDescent="0.25">
      <c r="A674" s="21">
        <v>42978</v>
      </c>
      <c r="B674" s="20">
        <v>22.4</v>
      </c>
      <c r="C674">
        <f t="shared" si="30"/>
        <v>2017</v>
      </c>
      <c r="D674">
        <f t="shared" si="31"/>
        <v>3</v>
      </c>
      <c r="E674">
        <f t="shared" si="32"/>
        <v>2</v>
      </c>
    </row>
    <row r="675" spans="1:5" x14ac:dyDescent="0.25">
      <c r="A675" s="21">
        <v>42979</v>
      </c>
      <c r="B675" s="20">
        <v>22.75</v>
      </c>
      <c r="C675">
        <f t="shared" si="30"/>
        <v>2017</v>
      </c>
      <c r="D675">
        <f t="shared" si="31"/>
        <v>3</v>
      </c>
      <c r="E675">
        <f t="shared" si="32"/>
        <v>2</v>
      </c>
    </row>
    <row r="676" spans="1:5" x14ac:dyDescent="0.25">
      <c r="A676" s="21">
        <v>42982</v>
      </c>
      <c r="B676" s="20">
        <v>23.15</v>
      </c>
      <c r="C676">
        <f t="shared" si="30"/>
        <v>2017</v>
      </c>
      <c r="D676">
        <f t="shared" si="31"/>
        <v>3</v>
      </c>
      <c r="E676">
        <f t="shared" si="32"/>
        <v>2</v>
      </c>
    </row>
    <row r="677" spans="1:5" x14ac:dyDescent="0.25">
      <c r="A677" s="21">
        <v>42983</v>
      </c>
      <c r="B677" s="20">
        <v>22</v>
      </c>
      <c r="C677">
        <f t="shared" si="30"/>
        <v>2017</v>
      </c>
      <c r="D677">
        <f t="shared" si="31"/>
        <v>3</v>
      </c>
      <c r="E677">
        <f t="shared" si="32"/>
        <v>2</v>
      </c>
    </row>
    <row r="678" spans="1:5" x14ac:dyDescent="0.25">
      <c r="A678" s="21">
        <v>42984</v>
      </c>
      <c r="B678" s="20">
        <v>22.75</v>
      </c>
      <c r="C678">
        <f t="shared" si="30"/>
        <v>2017</v>
      </c>
      <c r="D678">
        <f t="shared" si="31"/>
        <v>3</v>
      </c>
      <c r="E678">
        <f t="shared" si="32"/>
        <v>2</v>
      </c>
    </row>
    <row r="679" spans="1:5" x14ac:dyDescent="0.25">
      <c r="A679" s="21">
        <v>42985</v>
      </c>
      <c r="B679" s="20">
        <v>22.75</v>
      </c>
      <c r="C679">
        <f t="shared" si="30"/>
        <v>2017</v>
      </c>
      <c r="D679">
        <f t="shared" si="31"/>
        <v>3</v>
      </c>
      <c r="E679">
        <f t="shared" si="32"/>
        <v>2</v>
      </c>
    </row>
    <row r="680" spans="1:5" x14ac:dyDescent="0.25">
      <c r="A680" s="21">
        <v>42986</v>
      </c>
      <c r="B680" s="20">
        <v>23.799999</v>
      </c>
      <c r="C680">
        <f t="shared" si="30"/>
        <v>2017</v>
      </c>
      <c r="D680">
        <f t="shared" si="31"/>
        <v>3</v>
      </c>
      <c r="E680">
        <f t="shared" si="32"/>
        <v>2</v>
      </c>
    </row>
    <row r="681" spans="1:5" x14ac:dyDescent="0.25">
      <c r="A681" s="21">
        <v>42989</v>
      </c>
      <c r="B681" s="20">
        <v>25.5</v>
      </c>
      <c r="C681">
        <f t="shared" si="30"/>
        <v>2017</v>
      </c>
      <c r="D681">
        <f t="shared" si="31"/>
        <v>3</v>
      </c>
      <c r="E681">
        <f t="shared" si="32"/>
        <v>2</v>
      </c>
    </row>
    <row r="682" spans="1:5" x14ac:dyDescent="0.25">
      <c r="A682" s="21">
        <v>42990</v>
      </c>
      <c r="B682" s="20">
        <v>25.9</v>
      </c>
      <c r="C682">
        <f t="shared" si="30"/>
        <v>2017</v>
      </c>
      <c r="D682">
        <f t="shared" si="31"/>
        <v>3</v>
      </c>
      <c r="E682">
        <f t="shared" si="32"/>
        <v>2</v>
      </c>
    </row>
    <row r="683" spans="1:5" x14ac:dyDescent="0.25">
      <c r="A683" s="21">
        <v>42991</v>
      </c>
      <c r="B683" s="20">
        <v>25.950001</v>
      </c>
      <c r="C683">
        <f t="shared" si="30"/>
        <v>2017</v>
      </c>
      <c r="D683">
        <f t="shared" si="31"/>
        <v>3</v>
      </c>
      <c r="E683">
        <f t="shared" si="32"/>
        <v>2</v>
      </c>
    </row>
    <row r="684" spans="1:5" x14ac:dyDescent="0.25">
      <c r="A684" s="21">
        <v>42992</v>
      </c>
      <c r="B684" s="20">
        <v>25.799999</v>
      </c>
      <c r="C684">
        <f t="shared" si="30"/>
        <v>2017</v>
      </c>
      <c r="D684">
        <f t="shared" si="31"/>
        <v>3</v>
      </c>
      <c r="E684">
        <f t="shared" si="32"/>
        <v>2</v>
      </c>
    </row>
    <row r="685" spans="1:5" x14ac:dyDescent="0.25">
      <c r="A685" s="21">
        <v>42993</v>
      </c>
      <c r="B685" s="20">
        <v>26.35</v>
      </c>
      <c r="C685">
        <f t="shared" si="30"/>
        <v>2017</v>
      </c>
      <c r="D685">
        <f t="shared" si="31"/>
        <v>3</v>
      </c>
      <c r="E685">
        <f t="shared" si="32"/>
        <v>2</v>
      </c>
    </row>
    <row r="686" spans="1:5" x14ac:dyDescent="0.25">
      <c r="A686" s="21">
        <v>42996</v>
      </c>
      <c r="B686" s="20">
        <v>26.700001</v>
      </c>
      <c r="C686">
        <f t="shared" si="30"/>
        <v>2017</v>
      </c>
      <c r="D686">
        <f t="shared" si="31"/>
        <v>3</v>
      </c>
      <c r="E686">
        <f t="shared" si="32"/>
        <v>2</v>
      </c>
    </row>
    <row r="687" spans="1:5" x14ac:dyDescent="0.25">
      <c r="A687" s="21">
        <v>42997</v>
      </c>
      <c r="B687" s="20">
        <v>26.85</v>
      </c>
      <c r="C687">
        <f t="shared" si="30"/>
        <v>2017</v>
      </c>
      <c r="D687">
        <f t="shared" si="31"/>
        <v>3</v>
      </c>
      <c r="E687">
        <f t="shared" si="32"/>
        <v>2</v>
      </c>
    </row>
    <row r="688" spans="1:5" x14ac:dyDescent="0.25">
      <c r="A688" s="21">
        <v>42998</v>
      </c>
      <c r="B688" s="20">
        <v>27.15</v>
      </c>
      <c r="C688">
        <f t="shared" si="30"/>
        <v>2017</v>
      </c>
      <c r="D688">
        <f t="shared" si="31"/>
        <v>3</v>
      </c>
      <c r="E688">
        <f t="shared" si="32"/>
        <v>2</v>
      </c>
    </row>
    <row r="689" spans="1:5" x14ac:dyDescent="0.25">
      <c r="A689" s="21">
        <v>42999</v>
      </c>
      <c r="B689" s="20">
        <v>25.799999</v>
      </c>
      <c r="C689">
        <f t="shared" si="30"/>
        <v>2017</v>
      </c>
      <c r="D689">
        <f t="shared" si="31"/>
        <v>3</v>
      </c>
      <c r="E689">
        <f t="shared" si="32"/>
        <v>2</v>
      </c>
    </row>
    <row r="690" spans="1:5" x14ac:dyDescent="0.25">
      <c r="A690" s="21">
        <v>43000</v>
      </c>
      <c r="B690" s="20">
        <v>26.450001</v>
      </c>
      <c r="C690">
        <f t="shared" si="30"/>
        <v>2017</v>
      </c>
      <c r="D690">
        <f t="shared" si="31"/>
        <v>3</v>
      </c>
      <c r="E690">
        <f t="shared" si="32"/>
        <v>2</v>
      </c>
    </row>
    <row r="691" spans="1:5" x14ac:dyDescent="0.25">
      <c r="A691" s="21">
        <v>43003</v>
      </c>
      <c r="B691" s="20">
        <v>25.450001</v>
      </c>
      <c r="C691">
        <f t="shared" si="30"/>
        <v>2017</v>
      </c>
      <c r="D691">
        <f t="shared" si="31"/>
        <v>3</v>
      </c>
      <c r="E691">
        <f t="shared" si="32"/>
        <v>2</v>
      </c>
    </row>
    <row r="692" spans="1:5" x14ac:dyDescent="0.25">
      <c r="A692" s="21">
        <v>43004</v>
      </c>
      <c r="B692" s="20">
        <v>26.9</v>
      </c>
      <c r="C692">
        <f t="shared" si="30"/>
        <v>2017</v>
      </c>
      <c r="D692">
        <f t="shared" si="31"/>
        <v>3</v>
      </c>
      <c r="E692">
        <f t="shared" si="32"/>
        <v>2</v>
      </c>
    </row>
    <row r="693" spans="1:5" x14ac:dyDescent="0.25">
      <c r="A693" s="21">
        <v>43005</v>
      </c>
      <c r="B693" s="20">
        <v>29.75</v>
      </c>
      <c r="C693">
        <f t="shared" si="30"/>
        <v>2017</v>
      </c>
      <c r="D693">
        <f t="shared" si="31"/>
        <v>3</v>
      </c>
      <c r="E693">
        <f t="shared" si="32"/>
        <v>2</v>
      </c>
    </row>
    <row r="694" spans="1:5" x14ac:dyDescent="0.25">
      <c r="A694" s="21">
        <v>43006</v>
      </c>
      <c r="B694" s="20">
        <v>29.299999</v>
      </c>
      <c r="C694">
        <f t="shared" si="30"/>
        <v>2017</v>
      </c>
      <c r="D694">
        <f t="shared" si="31"/>
        <v>3</v>
      </c>
      <c r="E694">
        <f t="shared" si="32"/>
        <v>2</v>
      </c>
    </row>
    <row r="695" spans="1:5" x14ac:dyDescent="0.25">
      <c r="A695" s="21">
        <v>43007</v>
      </c>
      <c r="B695" s="20">
        <v>29.799999</v>
      </c>
      <c r="C695">
        <f t="shared" si="30"/>
        <v>2017</v>
      </c>
      <c r="D695">
        <f t="shared" si="31"/>
        <v>3</v>
      </c>
      <c r="E695">
        <f t="shared" si="32"/>
        <v>2</v>
      </c>
    </row>
    <row r="696" spans="1:5" x14ac:dyDescent="0.25">
      <c r="A696" s="21">
        <v>43011</v>
      </c>
      <c r="B696" s="20">
        <v>29.799999</v>
      </c>
      <c r="C696">
        <f t="shared" si="30"/>
        <v>2017</v>
      </c>
      <c r="D696">
        <f t="shared" si="31"/>
        <v>4</v>
      </c>
      <c r="E696">
        <f t="shared" si="32"/>
        <v>2</v>
      </c>
    </row>
    <row r="697" spans="1:5" x14ac:dyDescent="0.25">
      <c r="A697" s="21">
        <v>43012</v>
      </c>
      <c r="B697" s="20">
        <v>29.65</v>
      </c>
      <c r="C697">
        <f t="shared" si="30"/>
        <v>2017</v>
      </c>
      <c r="D697">
        <f t="shared" si="31"/>
        <v>4</v>
      </c>
      <c r="E697">
        <f t="shared" si="32"/>
        <v>2</v>
      </c>
    </row>
    <row r="698" spans="1:5" x14ac:dyDescent="0.25">
      <c r="A698" s="21">
        <v>43014</v>
      </c>
      <c r="B698" s="20">
        <v>29.799999</v>
      </c>
      <c r="C698">
        <f t="shared" si="30"/>
        <v>2017</v>
      </c>
      <c r="D698">
        <f t="shared" si="31"/>
        <v>4</v>
      </c>
      <c r="E698">
        <f t="shared" si="32"/>
        <v>2</v>
      </c>
    </row>
    <row r="699" spans="1:5" x14ac:dyDescent="0.25">
      <c r="A699" s="21">
        <v>43017</v>
      </c>
      <c r="B699" s="20">
        <v>30.6</v>
      </c>
      <c r="C699">
        <f t="shared" si="30"/>
        <v>2017</v>
      </c>
      <c r="D699">
        <f t="shared" si="31"/>
        <v>4</v>
      </c>
      <c r="E699">
        <f t="shared" si="32"/>
        <v>2</v>
      </c>
    </row>
    <row r="700" spans="1:5" x14ac:dyDescent="0.25">
      <c r="A700" s="21">
        <v>43018</v>
      </c>
      <c r="B700" s="20">
        <v>31.5</v>
      </c>
      <c r="C700">
        <f t="shared" si="30"/>
        <v>2017</v>
      </c>
      <c r="D700">
        <f t="shared" si="31"/>
        <v>4</v>
      </c>
      <c r="E700">
        <f t="shared" si="32"/>
        <v>2</v>
      </c>
    </row>
    <row r="701" spans="1:5" x14ac:dyDescent="0.25">
      <c r="A701" s="21">
        <v>43019</v>
      </c>
      <c r="B701" s="20">
        <v>30.200001</v>
      </c>
      <c r="C701">
        <f t="shared" si="30"/>
        <v>2017</v>
      </c>
      <c r="D701">
        <f t="shared" si="31"/>
        <v>4</v>
      </c>
      <c r="E701">
        <f t="shared" si="32"/>
        <v>2</v>
      </c>
    </row>
    <row r="702" spans="1:5" x14ac:dyDescent="0.25">
      <c r="A702" s="21">
        <v>43020</v>
      </c>
      <c r="B702" s="20">
        <v>30.700001</v>
      </c>
      <c r="C702">
        <f t="shared" si="30"/>
        <v>2017</v>
      </c>
      <c r="D702">
        <f t="shared" si="31"/>
        <v>4</v>
      </c>
      <c r="E702">
        <f t="shared" si="32"/>
        <v>2</v>
      </c>
    </row>
    <row r="703" spans="1:5" x14ac:dyDescent="0.25">
      <c r="A703" s="21">
        <v>43021</v>
      </c>
      <c r="B703" s="20">
        <v>30.6</v>
      </c>
      <c r="C703">
        <f t="shared" si="30"/>
        <v>2017</v>
      </c>
      <c r="D703">
        <f t="shared" si="31"/>
        <v>4</v>
      </c>
      <c r="E703">
        <f t="shared" si="32"/>
        <v>2</v>
      </c>
    </row>
    <row r="704" spans="1:5" x14ac:dyDescent="0.25">
      <c r="A704" s="21">
        <v>43024</v>
      </c>
      <c r="B704" s="20">
        <v>30.549999</v>
      </c>
      <c r="C704">
        <f t="shared" si="30"/>
        <v>2017</v>
      </c>
      <c r="D704">
        <f t="shared" si="31"/>
        <v>4</v>
      </c>
      <c r="E704">
        <f t="shared" si="32"/>
        <v>2</v>
      </c>
    </row>
    <row r="705" spans="1:5" x14ac:dyDescent="0.25">
      <c r="A705" s="21">
        <v>43025</v>
      </c>
      <c r="B705" s="20">
        <v>29</v>
      </c>
      <c r="C705">
        <f t="shared" si="30"/>
        <v>2017</v>
      </c>
      <c r="D705">
        <f t="shared" si="31"/>
        <v>4</v>
      </c>
      <c r="E705">
        <f t="shared" si="32"/>
        <v>2</v>
      </c>
    </row>
    <row r="706" spans="1:5" x14ac:dyDescent="0.25">
      <c r="A706" s="21">
        <v>43026</v>
      </c>
      <c r="B706" s="20">
        <v>29.1</v>
      </c>
      <c r="C706">
        <f t="shared" si="30"/>
        <v>2017</v>
      </c>
      <c r="D706">
        <f t="shared" si="31"/>
        <v>4</v>
      </c>
      <c r="E706">
        <f t="shared" si="32"/>
        <v>2</v>
      </c>
    </row>
    <row r="707" spans="1:5" x14ac:dyDescent="0.25">
      <c r="A707" s="21">
        <v>43027</v>
      </c>
      <c r="B707" s="20">
        <v>26.85</v>
      </c>
      <c r="C707">
        <f t="shared" ref="C707:C770" si="33">YEAR(A707)</f>
        <v>2017</v>
      </c>
      <c r="D707">
        <f t="shared" ref="D707:D770" si="34">ROUNDUP(MONTH(A707)/3,0)</f>
        <v>4</v>
      </c>
      <c r="E707">
        <f t="shared" ref="E707:E770" si="35">ROUND((D707/2),0)</f>
        <v>2</v>
      </c>
    </row>
    <row r="708" spans="1:5" x14ac:dyDescent="0.25">
      <c r="A708" s="21">
        <v>43028</v>
      </c>
      <c r="B708" s="20">
        <v>29</v>
      </c>
      <c r="C708">
        <f t="shared" si="33"/>
        <v>2017</v>
      </c>
      <c r="D708">
        <f t="shared" si="34"/>
        <v>4</v>
      </c>
      <c r="E708">
        <f t="shared" si="35"/>
        <v>2</v>
      </c>
    </row>
    <row r="709" spans="1:5" x14ac:dyDescent="0.25">
      <c r="A709" s="21">
        <v>43031</v>
      </c>
      <c r="B709" s="20">
        <v>27.549999</v>
      </c>
      <c r="C709">
        <f t="shared" si="33"/>
        <v>2017</v>
      </c>
      <c r="D709">
        <f t="shared" si="34"/>
        <v>4</v>
      </c>
      <c r="E709">
        <f t="shared" si="35"/>
        <v>2</v>
      </c>
    </row>
    <row r="710" spans="1:5" x14ac:dyDescent="0.25">
      <c r="A710" s="21">
        <v>43032</v>
      </c>
      <c r="B710" s="20">
        <v>26.799999</v>
      </c>
      <c r="C710">
        <f t="shared" si="33"/>
        <v>2017</v>
      </c>
      <c r="D710">
        <f t="shared" si="34"/>
        <v>4</v>
      </c>
      <c r="E710">
        <f t="shared" si="35"/>
        <v>2</v>
      </c>
    </row>
    <row r="711" spans="1:5" x14ac:dyDescent="0.25">
      <c r="A711" s="21">
        <v>43033</v>
      </c>
      <c r="B711" s="20">
        <v>27.799999</v>
      </c>
      <c r="C711">
        <f t="shared" si="33"/>
        <v>2017</v>
      </c>
      <c r="D711">
        <f t="shared" si="34"/>
        <v>4</v>
      </c>
      <c r="E711">
        <f t="shared" si="35"/>
        <v>2</v>
      </c>
    </row>
    <row r="712" spans="1:5" x14ac:dyDescent="0.25">
      <c r="A712" s="21">
        <v>43034</v>
      </c>
      <c r="B712" s="20">
        <v>28</v>
      </c>
      <c r="C712">
        <f t="shared" si="33"/>
        <v>2017</v>
      </c>
      <c r="D712">
        <f t="shared" si="34"/>
        <v>4</v>
      </c>
      <c r="E712">
        <f t="shared" si="35"/>
        <v>2</v>
      </c>
    </row>
    <row r="713" spans="1:5" x14ac:dyDescent="0.25">
      <c r="A713" s="21">
        <v>43035</v>
      </c>
      <c r="B713" s="20">
        <v>26.75</v>
      </c>
      <c r="C713">
        <f t="shared" si="33"/>
        <v>2017</v>
      </c>
      <c r="D713">
        <f t="shared" si="34"/>
        <v>4</v>
      </c>
      <c r="E713">
        <f t="shared" si="35"/>
        <v>2</v>
      </c>
    </row>
    <row r="714" spans="1:5" x14ac:dyDescent="0.25">
      <c r="A714" s="21">
        <v>43038</v>
      </c>
      <c r="B714" s="20">
        <v>27.200001</v>
      </c>
      <c r="C714">
        <f t="shared" si="33"/>
        <v>2017</v>
      </c>
      <c r="D714">
        <f t="shared" si="34"/>
        <v>4</v>
      </c>
      <c r="E714">
        <f t="shared" si="35"/>
        <v>2</v>
      </c>
    </row>
    <row r="715" spans="1:5" x14ac:dyDescent="0.25">
      <c r="A715" s="21">
        <v>43039</v>
      </c>
      <c r="B715" s="20">
        <v>29.049999</v>
      </c>
      <c r="C715">
        <f t="shared" si="33"/>
        <v>2017</v>
      </c>
      <c r="D715">
        <f t="shared" si="34"/>
        <v>4</v>
      </c>
      <c r="E715">
        <f t="shared" si="35"/>
        <v>2</v>
      </c>
    </row>
    <row r="716" spans="1:5" x14ac:dyDescent="0.25">
      <c r="A716" s="21">
        <v>43040</v>
      </c>
      <c r="B716" s="20">
        <v>28.9</v>
      </c>
      <c r="C716">
        <f t="shared" si="33"/>
        <v>2017</v>
      </c>
      <c r="D716">
        <f t="shared" si="34"/>
        <v>4</v>
      </c>
      <c r="E716">
        <f t="shared" si="35"/>
        <v>2</v>
      </c>
    </row>
    <row r="717" spans="1:5" x14ac:dyDescent="0.25">
      <c r="A717" s="21">
        <v>43041</v>
      </c>
      <c r="B717" s="20">
        <v>28.25</v>
      </c>
      <c r="C717">
        <f t="shared" si="33"/>
        <v>2017</v>
      </c>
      <c r="D717">
        <f t="shared" si="34"/>
        <v>4</v>
      </c>
      <c r="E717">
        <f t="shared" si="35"/>
        <v>2</v>
      </c>
    </row>
    <row r="718" spans="1:5" x14ac:dyDescent="0.25">
      <c r="A718" s="21">
        <v>43042</v>
      </c>
      <c r="B718" s="20">
        <v>28.799999</v>
      </c>
      <c r="C718">
        <f t="shared" si="33"/>
        <v>2017</v>
      </c>
      <c r="D718">
        <f t="shared" si="34"/>
        <v>4</v>
      </c>
      <c r="E718">
        <f t="shared" si="35"/>
        <v>2</v>
      </c>
    </row>
    <row r="719" spans="1:5" x14ac:dyDescent="0.25">
      <c r="A719" s="21">
        <v>43045</v>
      </c>
      <c r="B719" s="20">
        <v>30.15</v>
      </c>
      <c r="C719">
        <f t="shared" si="33"/>
        <v>2017</v>
      </c>
      <c r="D719">
        <f t="shared" si="34"/>
        <v>4</v>
      </c>
      <c r="E719">
        <f t="shared" si="35"/>
        <v>2</v>
      </c>
    </row>
    <row r="720" spans="1:5" x14ac:dyDescent="0.25">
      <c r="A720" s="21">
        <v>43046</v>
      </c>
      <c r="B720" s="20">
        <v>31.85</v>
      </c>
      <c r="C720">
        <f t="shared" si="33"/>
        <v>2017</v>
      </c>
      <c r="D720">
        <f t="shared" si="34"/>
        <v>4</v>
      </c>
      <c r="E720">
        <f t="shared" si="35"/>
        <v>2</v>
      </c>
    </row>
    <row r="721" spans="1:5" x14ac:dyDescent="0.25">
      <c r="A721" s="21">
        <v>43047</v>
      </c>
      <c r="B721" s="20">
        <v>31.5</v>
      </c>
      <c r="C721">
        <f t="shared" si="33"/>
        <v>2017</v>
      </c>
      <c r="D721">
        <f t="shared" si="34"/>
        <v>4</v>
      </c>
      <c r="E721">
        <f t="shared" si="35"/>
        <v>2</v>
      </c>
    </row>
    <row r="722" spans="1:5" x14ac:dyDescent="0.25">
      <c r="A722" s="21">
        <v>43048</v>
      </c>
      <c r="B722" s="20">
        <v>31.6</v>
      </c>
      <c r="C722">
        <f t="shared" si="33"/>
        <v>2017</v>
      </c>
      <c r="D722">
        <f t="shared" si="34"/>
        <v>4</v>
      </c>
      <c r="E722">
        <f t="shared" si="35"/>
        <v>2</v>
      </c>
    </row>
    <row r="723" spans="1:5" x14ac:dyDescent="0.25">
      <c r="A723" s="21">
        <v>43049</v>
      </c>
      <c r="B723" s="20">
        <v>33.650002000000001</v>
      </c>
      <c r="C723">
        <f t="shared" si="33"/>
        <v>2017</v>
      </c>
      <c r="D723">
        <f t="shared" si="34"/>
        <v>4</v>
      </c>
      <c r="E723">
        <f t="shared" si="35"/>
        <v>2</v>
      </c>
    </row>
    <row r="724" spans="1:5" x14ac:dyDescent="0.25">
      <c r="A724" s="21">
        <v>43052</v>
      </c>
      <c r="B724" s="20">
        <v>34.400002000000001</v>
      </c>
      <c r="C724">
        <f t="shared" si="33"/>
        <v>2017</v>
      </c>
      <c r="D724">
        <f t="shared" si="34"/>
        <v>4</v>
      </c>
      <c r="E724">
        <f t="shared" si="35"/>
        <v>2</v>
      </c>
    </row>
    <row r="725" spans="1:5" x14ac:dyDescent="0.25">
      <c r="A725" s="21">
        <v>43053</v>
      </c>
      <c r="B725" s="20">
        <v>33.700001</v>
      </c>
      <c r="C725">
        <f t="shared" si="33"/>
        <v>2017</v>
      </c>
      <c r="D725">
        <f t="shared" si="34"/>
        <v>4</v>
      </c>
      <c r="E725">
        <f t="shared" si="35"/>
        <v>2</v>
      </c>
    </row>
    <row r="726" spans="1:5" x14ac:dyDescent="0.25">
      <c r="A726" s="21">
        <v>43054</v>
      </c>
      <c r="B726" s="20">
        <v>32.049999</v>
      </c>
      <c r="C726">
        <f t="shared" si="33"/>
        <v>2017</v>
      </c>
      <c r="D726">
        <f t="shared" si="34"/>
        <v>4</v>
      </c>
      <c r="E726">
        <f t="shared" si="35"/>
        <v>2</v>
      </c>
    </row>
    <row r="727" spans="1:5" x14ac:dyDescent="0.25">
      <c r="A727" s="21">
        <v>43055</v>
      </c>
      <c r="B727" s="20">
        <v>35.299999</v>
      </c>
      <c r="C727">
        <f t="shared" si="33"/>
        <v>2017</v>
      </c>
      <c r="D727">
        <f t="shared" si="34"/>
        <v>4</v>
      </c>
      <c r="E727">
        <f t="shared" si="35"/>
        <v>2</v>
      </c>
    </row>
    <row r="728" spans="1:5" x14ac:dyDescent="0.25">
      <c r="A728" s="21">
        <v>43056</v>
      </c>
      <c r="B728" s="20">
        <v>37.349997999999999</v>
      </c>
      <c r="C728">
        <f t="shared" si="33"/>
        <v>2017</v>
      </c>
      <c r="D728">
        <f t="shared" si="34"/>
        <v>4</v>
      </c>
      <c r="E728">
        <f t="shared" si="35"/>
        <v>2</v>
      </c>
    </row>
    <row r="729" spans="1:5" x14ac:dyDescent="0.25">
      <c r="A729" s="21">
        <v>43059</v>
      </c>
      <c r="B729" s="20">
        <v>38.799999</v>
      </c>
      <c r="C729">
        <f t="shared" si="33"/>
        <v>2017</v>
      </c>
      <c r="D729">
        <f t="shared" si="34"/>
        <v>4</v>
      </c>
      <c r="E729">
        <f t="shared" si="35"/>
        <v>2</v>
      </c>
    </row>
    <row r="730" spans="1:5" x14ac:dyDescent="0.25">
      <c r="A730" s="21">
        <v>43060</v>
      </c>
      <c r="B730" s="20">
        <v>41.299999</v>
      </c>
      <c r="C730">
        <f t="shared" si="33"/>
        <v>2017</v>
      </c>
      <c r="D730">
        <f t="shared" si="34"/>
        <v>4</v>
      </c>
      <c r="E730">
        <f t="shared" si="35"/>
        <v>2</v>
      </c>
    </row>
    <row r="731" spans="1:5" x14ac:dyDescent="0.25">
      <c r="A731" s="21">
        <v>43061</v>
      </c>
      <c r="B731" s="20">
        <v>39.650002000000001</v>
      </c>
      <c r="C731">
        <f t="shared" si="33"/>
        <v>2017</v>
      </c>
      <c r="D731">
        <f t="shared" si="34"/>
        <v>4</v>
      </c>
      <c r="E731">
        <f t="shared" si="35"/>
        <v>2</v>
      </c>
    </row>
    <row r="732" spans="1:5" x14ac:dyDescent="0.25">
      <c r="A732" s="21">
        <v>43062</v>
      </c>
      <c r="B732" s="20">
        <v>37.5</v>
      </c>
      <c r="C732">
        <f t="shared" si="33"/>
        <v>2017</v>
      </c>
      <c r="D732">
        <f t="shared" si="34"/>
        <v>4</v>
      </c>
      <c r="E732">
        <f t="shared" si="35"/>
        <v>2</v>
      </c>
    </row>
    <row r="733" spans="1:5" x14ac:dyDescent="0.25">
      <c r="A733" s="21">
        <v>43063</v>
      </c>
      <c r="B733" s="20">
        <v>37</v>
      </c>
      <c r="C733">
        <f t="shared" si="33"/>
        <v>2017</v>
      </c>
      <c r="D733">
        <f t="shared" si="34"/>
        <v>4</v>
      </c>
      <c r="E733">
        <f t="shared" si="35"/>
        <v>2</v>
      </c>
    </row>
    <row r="734" spans="1:5" x14ac:dyDescent="0.25">
      <c r="A734" s="21">
        <v>43066</v>
      </c>
      <c r="B734" s="20">
        <v>34.950001</v>
      </c>
      <c r="C734">
        <f t="shared" si="33"/>
        <v>2017</v>
      </c>
      <c r="D734">
        <f t="shared" si="34"/>
        <v>4</v>
      </c>
      <c r="E734">
        <f t="shared" si="35"/>
        <v>2</v>
      </c>
    </row>
    <row r="735" spans="1:5" x14ac:dyDescent="0.25">
      <c r="A735" s="21">
        <v>43067</v>
      </c>
      <c r="B735" s="20">
        <v>35.799999</v>
      </c>
      <c r="C735">
        <f t="shared" si="33"/>
        <v>2017</v>
      </c>
      <c r="D735">
        <f t="shared" si="34"/>
        <v>4</v>
      </c>
      <c r="E735">
        <f t="shared" si="35"/>
        <v>2</v>
      </c>
    </row>
    <row r="736" spans="1:5" x14ac:dyDescent="0.25">
      <c r="A736" s="21">
        <v>43068</v>
      </c>
      <c r="B736" s="20">
        <v>38.599997999999999</v>
      </c>
      <c r="C736">
        <f t="shared" si="33"/>
        <v>2017</v>
      </c>
      <c r="D736">
        <f t="shared" si="34"/>
        <v>4</v>
      </c>
      <c r="E736">
        <f t="shared" si="35"/>
        <v>2</v>
      </c>
    </row>
    <row r="737" spans="1:5" x14ac:dyDescent="0.25">
      <c r="A737" s="21">
        <v>43069</v>
      </c>
      <c r="B737" s="20">
        <v>37</v>
      </c>
      <c r="C737">
        <f t="shared" si="33"/>
        <v>2017</v>
      </c>
      <c r="D737">
        <f t="shared" si="34"/>
        <v>4</v>
      </c>
      <c r="E737">
        <f t="shared" si="35"/>
        <v>2</v>
      </c>
    </row>
    <row r="738" spans="1:5" x14ac:dyDescent="0.25">
      <c r="A738" s="21">
        <v>43070</v>
      </c>
      <c r="B738" s="20">
        <v>37.75</v>
      </c>
      <c r="C738">
        <f t="shared" si="33"/>
        <v>2017</v>
      </c>
      <c r="D738">
        <f t="shared" si="34"/>
        <v>4</v>
      </c>
      <c r="E738">
        <f t="shared" si="35"/>
        <v>2</v>
      </c>
    </row>
    <row r="739" spans="1:5" x14ac:dyDescent="0.25">
      <c r="A739" s="21">
        <v>43073</v>
      </c>
      <c r="B739" s="20">
        <v>39.200001</v>
      </c>
      <c r="C739">
        <f t="shared" si="33"/>
        <v>2017</v>
      </c>
      <c r="D739">
        <f t="shared" si="34"/>
        <v>4</v>
      </c>
      <c r="E739">
        <f t="shared" si="35"/>
        <v>2</v>
      </c>
    </row>
    <row r="740" spans="1:5" x14ac:dyDescent="0.25">
      <c r="A740" s="21">
        <v>43074</v>
      </c>
      <c r="B740" s="20">
        <v>37.599997999999999</v>
      </c>
      <c r="C740">
        <f t="shared" si="33"/>
        <v>2017</v>
      </c>
      <c r="D740">
        <f t="shared" si="34"/>
        <v>4</v>
      </c>
      <c r="E740">
        <f t="shared" si="35"/>
        <v>2</v>
      </c>
    </row>
    <row r="741" spans="1:5" x14ac:dyDescent="0.25">
      <c r="A741" s="21">
        <v>43075</v>
      </c>
      <c r="B741" s="20">
        <v>34.25</v>
      </c>
      <c r="C741">
        <f t="shared" si="33"/>
        <v>2017</v>
      </c>
      <c r="D741">
        <f t="shared" si="34"/>
        <v>4</v>
      </c>
      <c r="E741">
        <f t="shared" si="35"/>
        <v>2</v>
      </c>
    </row>
    <row r="742" spans="1:5" x14ac:dyDescent="0.25">
      <c r="A742" s="21">
        <v>43076</v>
      </c>
      <c r="B742" s="20">
        <v>34.75</v>
      </c>
      <c r="C742">
        <f t="shared" si="33"/>
        <v>2017</v>
      </c>
      <c r="D742">
        <f t="shared" si="34"/>
        <v>4</v>
      </c>
      <c r="E742">
        <f t="shared" si="35"/>
        <v>2</v>
      </c>
    </row>
    <row r="743" spans="1:5" x14ac:dyDescent="0.25">
      <c r="A743" s="21">
        <v>43077</v>
      </c>
      <c r="B743" s="20">
        <v>37.200001</v>
      </c>
      <c r="C743">
        <f t="shared" si="33"/>
        <v>2017</v>
      </c>
      <c r="D743">
        <f t="shared" si="34"/>
        <v>4</v>
      </c>
      <c r="E743">
        <f t="shared" si="35"/>
        <v>2</v>
      </c>
    </row>
    <row r="744" spans="1:5" x14ac:dyDescent="0.25">
      <c r="A744" s="21">
        <v>43080</v>
      </c>
      <c r="B744" s="20">
        <v>37.400002000000001</v>
      </c>
      <c r="C744">
        <f t="shared" si="33"/>
        <v>2017</v>
      </c>
      <c r="D744">
        <f t="shared" si="34"/>
        <v>4</v>
      </c>
      <c r="E744">
        <f t="shared" si="35"/>
        <v>2</v>
      </c>
    </row>
    <row r="745" spans="1:5" x14ac:dyDescent="0.25">
      <c r="A745" s="21">
        <v>43081</v>
      </c>
      <c r="B745" s="20">
        <v>35.900002000000001</v>
      </c>
      <c r="C745">
        <f t="shared" si="33"/>
        <v>2017</v>
      </c>
      <c r="D745">
        <f t="shared" si="34"/>
        <v>4</v>
      </c>
      <c r="E745">
        <f t="shared" si="35"/>
        <v>2</v>
      </c>
    </row>
    <row r="746" spans="1:5" x14ac:dyDescent="0.25">
      <c r="A746" s="21">
        <v>43082</v>
      </c>
      <c r="B746" s="20">
        <v>36.349997999999999</v>
      </c>
      <c r="C746">
        <f t="shared" si="33"/>
        <v>2017</v>
      </c>
      <c r="D746">
        <f t="shared" si="34"/>
        <v>4</v>
      </c>
      <c r="E746">
        <f t="shared" si="35"/>
        <v>2</v>
      </c>
    </row>
    <row r="747" spans="1:5" x14ac:dyDescent="0.25">
      <c r="A747" s="21">
        <v>43083</v>
      </c>
      <c r="B747" s="20">
        <v>36.5</v>
      </c>
      <c r="C747">
        <f t="shared" si="33"/>
        <v>2017</v>
      </c>
      <c r="D747">
        <f t="shared" si="34"/>
        <v>4</v>
      </c>
      <c r="E747">
        <f t="shared" si="35"/>
        <v>2</v>
      </c>
    </row>
    <row r="748" spans="1:5" x14ac:dyDescent="0.25">
      <c r="A748" s="21">
        <v>43084</v>
      </c>
      <c r="B748" s="20">
        <v>35.299999</v>
      </c>
      <c r="C748">
        <f t="shared" si="33"/>
        <v>2017</v>
      </c>
      <c r="D748">
        <f t="shared" si="34"/>
        <v>4</v>
      </c>
      <c r="E748">
        <f t="shared" si="35"/>
        <v>2</v>
      </c>
    </row>
    <row r="749" spans="1:5" x14ac:dyDescent="0.25">
      <c r="A749" s="21">
        <v>43087</v>
      </c>
      <c r="B749" s="20">
        <v>32.950001</v>
      </c>
      <c r="C749">
        <f t="shared" si="33"/>
        <v>2017</v>
      </c>
      <c r="D749">
        <f t="shared" si="34"/>
        <v>4</v>
      </c>
      <c r="E749">
        <f t="shared" si="35"/>
        <v>2</v>
      </c>
    </row>
    <row r="750" spans="1:5" x14ac:dyDescent="0.25">
      <c r="A750" s="21">
        <v>43088</v>
      </c>
      <c r="B750" s="20">
        <v>33.900002000000001</v>
      </c>
      <c r="C750">
        <f t="shared" si="33"/>
        <v>2017</v>
      </c>
      <c r="D750">
        <f t="shared" si="34"/>
        <v>4</v>
      </c>
      <c r="E750">
        <f t="shared" si="35"/>
        <v>2</v>
      </c>
    </row>
    <row r="751" spans="1:5" x14ac:dyDescent="0.25">
      <c r="A751" s="21">
        <v>43089</v>
      </c>
      <c r="B751" s="20">
        <v>33.400002000000001</v>
      </c>
      <c r="C751">
        <f t="shared" si="33"/>
        <v>2017</v>
      </c>
      <c r="D751">
        <f t="shared" si="34"/>
        <v>4</v>
      </c>
      <c r="E751">
        <f t="shared" si="35"/>
        <v>2</v>
      </c>
    </row>
    <row r="752" spans="1:5" x14ac:dyDescent="0.25">
      <c r="A752" s="21">
        <v>43090</v>
      </c>
      <c r="B752" s="20">
        <v>35.400002000000001</v>
      </c>
      <c r="C752">
        <f t="shared" si="33"/>
        <v>2017</v>
      </c>
      <c r="D752">
        <f t="shared" si="34"/>
        <v>4</v>
      </c>
      <c r="E752">
        <f t="shared" si="35"/>
        <v>2</v>
      </c>
    </row>
    <row r="753" spans="1:5" x14ac:dyDescent="0.25">
      <c r="A753" s="21">
        <v>43091</v>
      </c>
      <c r="B753" s="20">
        <v>35.200001</v>
      </c>
      <c r="C753">
        <f t="shared" si="33"/>
        <v>2017</v>
      </c>
      <c r="D753">
        <f t="shared" si="34"/>
        <v>4</v>
      </c>
      <c r="E753">
        <f t="shared" si="35"/>
        <v>2</v>
      </c>
    </row>
    <row r="754" spans="1:5" x14ac:dyDescent="0.25">
      <c r="A754" s="21">
        <v>43096</v>
      </c>
      <c r="B754" s="20">
        <v>35.5</v>
      </c>
      <c r="C754">
        <f t="shared" si="33"/>
        <v>2017</v>
      </c>
      <c r="D754">
        <f t="shared" si="34"/>
        <v>4</v>
      </c>
      <c r="E754">
        <f t="shared" si="35"/>
        <v>2</v>
      </c>
    </row>
    <row r="755" spans="1:5" x14ac:dyDescent="0.25">
      <c r="A755" s="21">
        <v>43097</v>
      </c>
      <c r="B755" s="20">
        <v>35.400002000000001</v>
      </c>
      <c r="C755">
        <f t="shared" si="33"/>
        <v>2017</v>
      </c>
      <c r="D755">
        <f t="shared" si="34"/>
        <v>4</v>
      </c>
      <c r="E755">
        <f t="shared" si="35"/>
        <v>2</v>
      </c>
    </row>
    <row r="756" spans="1:5" x14ac:dyDescent="0.25">
      <c r="A756" s="21">
        <v>43098</v>
      </c>
      <c r="B756" s="20">
        <v>35.900002000000001</v>
      </c>
      <c r="C756">
        <f t="shared" si="33"/>
        <v>2017</v>
      </c>
      <c r="D756">
        <f t="shared" si="34"/>
        <v>4</v>
      </c>
      <c r="E756">
        <f t="shared" si="35"/>
        <v>2</v>
      </c>
    </row>
    <row r="757" spans="1:5" x14ac:dyDescent="0.25">
      <c r="A757" s="21">
        <v>43102</v>
      </c>
      <c r="B757" s="20">
        <v>37.450001</v>
      </c>
      <c r="C757">
        <f t="shared" si="33"/>
        <v>2018</v>
      </c>
      <c r="D757">
        <f t="shared" si="34"/>
        <v>1</v>
      </c>
      <c r="E757">
        <f t="shared" si="35"/>
        <v>1</v>
      </c>
    </row>
    <row r="758" spans="1:5" x14ac:dyDescent="0.25">
      <c r="A758" s="21">
        <v>43103</v>
      </c>
      <c r="B758" s="20">
        <v>38.650002000000001</v>
      </c>
      <c r="C758">
        <f t="shared" si="33"/>
        <v>2018</v>
      </c>
      <c r="D758">
        <f t="shared" si="34"/>
        <v>1</v>
      </c>
      <c r="E758">
        <f t="shared" si="35"/>
        <v>1</v>
      </c>
    </row>
    <row r="759" spans="1:5" x14ac:dyDescent="0.25">
      <c r="A759" s="21">
        <v>43104</v>
      </c>
      <c r="B759" s="20">
        <v>38.799999</v>
      </c>
      <c r="C759">
        <f t="shared" si="33"/>
        <v>2018</v>
      </c>
      <c r="D759">
        <f t="shared" si="34"/>
        <v>1</v>
      </c>
      <c r="E759">
        <f t="shared" si="35"/>
        <v>1</v>
      </c>
    </row>
    <row r="760" spans="1:5" x14ac:dyDescent="0.25">
      <c r="A760" s="21">
        <v>43105</v>
      </c>
      <c r="B760" s="20">
        <v>37.849997999999999</v>
      </c>
      <c r="C760">
        <f t="shared" si="33"/>
        <v>2018</v>
      </c>
      <c r="D760">
        <f t="shared" si="34"/>
        <v>1</v>
      </c>
      <c r="E760">
        <f t="shared" si="35"/>
        <v>1</v>
      </c>
    </row>
    <row r="761" spans="1:5" x14ac:dyDescent="0.25">
      <c r="A761" s="21">
        <v>43108</v>
      </c>
      <c r="B761" s="20">
        <v>38.25</v>
      </c>
      <c r="C761">
        <f t="shared" si="33"/>
        <v>2018</v>
      </c>
      <c r="D761">
        <f t="shared" si="34"/>
        <v>1</v>
      </c>
      <c r="E761">
        <f t="shared" si="35"/>
        <v>1</v>
      </c>
    </row>
    <row r="762" spans="1:5" x14ac:dyDescent="0.25">
      <c r="A762" s="21">
        <v>43109</v>
      </c>
      <c r="B762" s="20">
        <v>37.900002000000001</v>
      </c>
      <c r="C762">
        <f t="shared" si="33"/>
        <v>2018</v>
      </c>
      <c r="D762">
        <f t="shared" si="34"/>
        <v>1</v>
      </c>
      <c r="E762">
        <f t="shared" si="35"/>
        <v>1</v>
      </c>
    </row>
    <row r="763" spans="1:5" x14ac:dyDescent="0.25">
      <c r="A763" s="21">
        <v>43110</v>
      </c>
      <c r="B763" s="20">
        <v>37.599997999999999</v>
      </c>
      <c r="C763">
        <f t="shared" si="33"/>
        <v>2018</v>
      </c>
      <c r="D763">
        <f t="shared" si="34"/>
        <v>1</v>
      </c>
      <c r="E763">
        <f t="shared" si="35"/>
        <v>1</v>
      </c>
    </row>
    <row r="764" spans="1:5" x14ac:dyDescent="0.25">
      <c r="A764" s="21">
        <v>43111</v>
      </c>
      <c r="B764" s="20">
        <v>36.950001</v>
      </c>
      <c r="C764">
        <f t="shared" si="33"/>
        <v>2018</v>
      </c>
      <c r="D764">
        <f t="shared" si="34"/>
        <v>1</v>
      </c>
      <c r="E764">
        <f t="shared" si="35"/>
        <v>1</v>
      </c>
    </row>
    <row r="765" spans="1:5" x14ac:dyDescent="0.25">
      <c r="A765" s="21">
        <v>43112</v>
      </c>
      <c r="B765" s="20">
        <v>36.950001</v>
      </c>
      <c r="C765">
        <f t="shared" si="33"/>
        <v>2018</v>
      </c>
      <c r="D765">
        <f t="shared" si="34"/>
        <v>1</v>
      </c>
      <c r="E765">
        <f t="shared" si="35"/>
        <v>1</v>
      </c>
    </row>
    <row r="766" spans="1:5" x14ac:dyDescent="0.25">
      <c r="A766" s="21">
        <v>43115</v>
      </c>
      <c r="B766" s="20">
        <v>35.549999</v>
      </c>
      <c r="C766">
        <f t="shared" si="33"/>
        <v>2018</v>
      </c>
      <c r="D766">
        <f t="shared" si="34"/>
        <v>1</v>
      </c>
      <c r="E766">
        <f t="shared" si="35"/>
        <v>1</v>
      </c>
    </row>
    <row r="767" spans="1:5" x14ac:dyDescent="0.25">
      <c r="A767" s="21">
        <v>43116</v>
      </c>
      <c r="B767" s="20">
        <v>37.400002000000001</v>
      </c>
      <c r="C767">
        <f t="shared" si="33"/>
        <v>2018</v>
      </c>
      <c r="D767">
        <f t="shared" si="34"/>
        <v>1</v>
      </c>
      <c r="E767">
        <f t="shared" si="35"/>
        <v>1</v>
      </c>
    </row>
    <row r="768" spans="1:5" x14ac:dyDescent="0.25">
      <c r="A768" s="21">
        <v>43117</v>
      </c>
      <c r="B768" s="20">
        <v>36.450001</v>
      </c>
      <c r="C768">
        <f t="shared" si="33"/>
        <v>2018</v>
      </c>
      <c r="D768">
        <f t="shared" si="34"/>
        <v>1</v>
      </c>
      <c r="E768">
        <f t="shared" si="35"/>
        <v>1</v>
      </c>
    </row>
    <row r="769" spans="1:5" x14ac:dyDescent="0.25">
      <c r="A769" s="21">
        <v>43118</v>
      </c>
      <c r="B769" s="20">
        <v>35.599997999999999</v>
      </c>
      <c r="C769">
        <f t="shared" si="33"/>
        <v>2018</v>
      </c>
      <c r="D769">
        <f t="shared" si="34"/>
        <v>1</v>
      </c>
      <c r="E769">
        <f t="shared" si="35"/>
        <v>1</v>
      </c>
    </row>
    <row r="770" spans="1:5" x14ac:dyDescent="0.25">
      <c r="A770" s="21">
        <v>43119</v>
      </c>
      <c r="B770" s="20">
        <v>36.099997999999999</v>
      </c>
      <c r="C770">
        <f t="shared" si="33"/>
        <v>2018</v>
      </c>
      <c r="D770">
        <f t="shared" si="34"/>
        <v>1</v>
      </c>
      <c r="E770">
        <f t="shared" si="35"/>
        <v>1</v>
      </c>
    </row>
    <row r="771" spans="1:5" x14ac:dyDescent="0.25">
      <c r="A771" s="21">
        <v>43122</v>
      </c>
      <c r="B771" s="20">
        <v>38.799999</v>
      </c>
      <c r="C771">
        <f t="shared" ref="C771:C834" si="36">YEAR(A771)</f>
        <v>2018</v>
      </c>
      <c r="D771">
        <f t="shared" ref="D771:D834" si="37">ROUNDUP(MONTH(A771)/3,0)</f>
        <v>1</v>
      </c>
      <c r="E771">
        <f t="shared" ref="E771:E834" si="38">ROUND((D771/2),0)</f>
        <v>1</v>
      </c>
    </row>
    <row r="772" spans="1:5" x14ac:dyDescent="0.25">
      <c r="A772" s="21">
        <v>43123</v>
      </c>
      <c r="B772" s="20">
        <v>38.599997999999999</v>
      </c>
      <c r="C772">
        <f t="shared" si="36"/>
        <v>2018</v>
      </c>
      <c r="D772">
        <f t="shared" si="37"/>
        <v>1</v>
      </c>
      <c r="E772">
        <f t="shared" si="38"/>
        <v>1</v>
      </c>
    </row>
    <row r="773" spans="1:5" x14ac:dyDescent="0.25">
      <c r="A773" s="21">
        <v>43124</v>
      </c>
      <c r="B773" s="20">
        <v>37.799999</v>
      </c>
      <c r="C773">
        <f t="shared" si="36"/>
        <v>2018</v>
      </c>
      <c r="D773">
        <f t="shared" si="37"/>
        <v>1</v>
      </c>
      <c r="E773">
        <f t="shared" si="38"/>
        <v>1</v>
      </c>
    </row>
    <row r="774" spans="1:5" x14ac:dyDescent="0.25">
      <c r="A774" s="21">
        <v>43125</v>
      </c>
      <c r="B774" s="20">
        <v>37.150002000000001</v>
      </c>
      <c r="C774">
        <f t="shared" si="36"/>
        <v>2018</v>
      </c>
      <c r="D774">
        <f t="shared" si="37"/>
        <v>1</v>
      </c>
      <c r="E774">
        <f t="shared" si="38"/>
        <v>1</v>
      </c>
    </row>
    <row r="775" spans="1:5" x14ac:dyDescent="0.25">
      <c r="A775" s="21">
        <v>43126</v>
      </c>
      <c r="B775" s="20">
        <v>38.900002000000001</v>
      </c>
      <c r="C775">
        <f t="shared" si="36"/>
        <v>2018</v>
      </c>
      <c r="D775">
        <f t="shared" si="37"/>
        <v>1</v>
      </c>
      <c r="E775">
        <f t="shared" si="38"/>
        <v>1</v>
      </c>
    </row>
    <row r="776" spans="1:5" x14ac:dyDescent="0.25">
      <c r="A776" s="21">
        <v>43129</v>
      </c>
      <c r="B776" s="20">
        <v>36.599997999999999</v>
      </c>
      <c r="C776">
        <f t="shared" si="36"/>
        <v>2018</v>
      </c>
      <c r="D776">
        <f t="shared" si="37"/>
        <v>1</v>
      </c>
      <c r="E776">
        <f t="shared" si="38"/>
        <v>1</v>
      </c>
    </row>
    <row r="777" spans="1:5" x14ac:dyDescent="0.25">
      <c r="A777" s="21">
        <v>43130</v>
      </c>
      <c r="B777" s="20">
        <v>35.799999</v>
      </c>
      <c r="C777">
        <f t="shared" si="36"/>
        <v>2018</v>
      </c>
      <c r="D777">
        <f t="shared" si="37"/>
        <v>1</v>
      </c>
      <c r="E777">
        <f t="shared" si="38"/>
        <v>1</v>
      </c>
    </row>
    <row r="778" spans="1:5" x14ac:dyDescent="0.25">
      <c r="A778" s="21">
        <v>43131</v>
      </c>
      <c r="B778" s="20">
        <v>36.299999</v>
      </c>
      <c r="C778">
        <f t="shared" si="36"/>
        <v>2018</v>
      </c>
      <c r="D778">
        <f t="shared" si="37"/>
        <v>1</v>
      </c>
      <c r="E778">
        <f t="shared" si="38"/>
        <v>1</v>
      </c>
    </row>
    <row r="779" spans="1:5" x14ac:dyDescent="0.25">
      <c r="A779" s="21">
        <v>43132</v>
      </c>
      <c r="B779" s="20">
        <v>35</v>
      </c>
      <c r="C779">
        <f t="shared" si="36"/>
        <v>2018</v>
      </c>
      <c r="D779">
        <f t="shared" si="37"/>
        <v>1</v>
      </c>
      <c r="E779">
        <f t="shared" si="38"/>
        <v>1</v>
      </c>
    </row>
    <row r="780" spans="1:5" x14ac:dyDescent="0.25">
      <c r="A780" s="21">
        <v>43133</v>
      </c>
      <c r="B780" s="20">
        <v>35.099997999999999</v>
      </c>
      <c r="C780">
        <f t="shared" si="36"/>
        <v>2018</v>
      </c>
      <c r="D780">
        <f t="shared" si="37"/>
        <v>1</v>
      </c>
      <c r="E780">
        <f t="shared" si="38"/>
        <v>1</v>
      </c>
    </row>
    <row r="781" spans="1:5" x14ac:dyDescent="0.25">
      <c r="A781" s="21">
        <v>43136</v>
      </c>
      <c r="B781" s="20">
        <v>34.349997999999999</v>
      </c>
      <c r="C781">
        <f t="shared" si="36"/>
        <v>2018</v>
      </c>
      <c r="D781">
        <f t="shared" si="37"/>
        <v>1</v>
      </c>
      <c r="E781">
        <f t="shared" si="38"/>
        <v>1</v>
      </c>
    </row>
    <row r="782" spans="1:5" x14ac:dyDescent="0.25">
      <c r="A782" s="21">
        <v>43137</v>
      </c>
      <c r="B782" s="20">
        <v>29.799999</v>
      </c>
      <c r="C782">
        <f t="shared" si="36"/>
        <v>2018</v>
      </c>
      <c r="D782">
        <f t="shared" si="37"/>
        <v>1</v>
      </c>
      <c r="E782">
        <f t="shared" si="38"/>
        <v>1</v>
      </c>
    </row>
    <row r="783" spans="1:5" x14ac:dyDescent="0.25">
      <c r="A783" s="21">
        <v>43138</v>
      </c>
      <c r="B783" s="20">
        <v>29.35</v>
      </c>
      <c r="C783">
        <f t="shared" si="36"/>
        <v>2018</v>
      </c>
      <c r="D783">
        <f t="shared" si="37"/>
        <v>1</v>
      </c>
      <c r="E783">
        <f t="shared" si="38"/>
        <v>1</v>
      </c>
    </row>
    <row r="784" spans="1:5" x14ac:dyDescent="0.25">
      <c r="A784" s="21">
        <v>43139</v>
      </c>
      <c r="B784" s="20">
        <v>30.4</v>
      </c>
      <c r="C784">
        <f t="shared" si="36"/>
        <v>2018</v>
      </c>
      <c r="D784">
        <f t="shared" si="37"/>
        <v>1</v>
      </c>
      <c r="E784">
        <f t="shared" si="38"/>
        <v>1</v>
      </c>
    </row>
    <row r="785" spans="1:5" x14ac:dyDescent="0.25">
      <c r="A785" s="21">
        <v>43140</v>
      </c>
      <c r="B785" s="20">
        <v>27.65</v>
      </c>
      <c r="C785">
        <f t="shared" si="36"/>
        <v>2018</v>
      </c>
      <c r="D785">
        <f t="shared" si="37"/>
        <v>1</v>
      </c>
      <c r="E785">
        <f t="shared" si="38"/>
        <v>1</v>
      </c>
    </row>
    <row r="786" spans="1:5" x14ac:dyDescent="0.25">
      <c r="A786" s="21">
        <v>43143</v>
      </c>
      <c r="B786" s="20">
        <v>30</v>
      </c>
      <c r="C786">
        <f t="shared" si="36"/>
        <v>2018</v>
      </c>
      <c r="D786">
        <f t="shared" si="37"/>
        <v>1</v>
      </c>
      <c r="E786">
        <f t="shared" si="38"/>
        <v>1</v>
      </c>
    </row>
    <row r="787" spans="1:5" x14ac:dyDescent="0.25">
      <c r="A787" s="21">
        <v>43144</v>
      </c>
      <c r="B787" s="20">
        <v>30.85</v>
      </c>
      <c r="C787">
        <f t="shared" si="36"/>
        <v>2018</v>
      </c>
      <c r="D787">
        <f t="shared" si="37"/>
        <v>1</v>
      </c>
      <c r="E787">
        <f t="shared" si="38"/>
        <v>1</v>
      </c>
    </row>
    <row r="788" spans="1:5" x14ac:dyDescent="0.25">
      <c r="A788" s="21">
        <v>43145</v>
      </c>
      <c r="B788" s="20">
        <v>31.5</v>
      </c>
      <c r="C788">
        <f t="shared" si="36"/>
        <v>2018</v>
      </c>
      <c r="D788">
        <f t="shared" si="37"/>
        <v>1</v>
      </c>
      <c r="E788">
        <f t="shared" si="38"/>
        <v>1</v>
      </c>
    </row>
    <row r="789" spans="1:5" x14ac:dyDescent="0.25">
      <c r="A789" s="21">
        <v>43146</v>
      </c>
      <c r="B789" s="20">
        <v>32.5</v>
      </c>
      <c r="C789">
        <f t="shared" si="36"/>
        <v>2018</v>
      </c>
      <c r="D789">
        <f t="shared" si="37"/>
        <v>1</v>
      </c>
      <c r="E789">
        <f t="shared" si="38"/>
        <v>1</v>
      </c>
    </row>
    <row r="790" spans="1:5" x14ac:dyDescent="0.25">
      <c r="A790" s="21">
        <v>43151</v>
      </c>
      <c r="B790" s="20">
        <v>31.9</v>
      </c>
      <c r="C790">
        <f t="shared" si="36"/>
        <v>2018</v>
      </c>
      <c r="D790">
        <f t="shared" si="37"/>
        <v>1</v>
      </c>
      <c r="E790">
        <f t="shared" si="38"/>
        <v>1</v>
      </c>
    </row>
    <row r="791" spans="1:5" x14ac:dyDescent="0.25">
      <c r="A791" s="21">
        <v>43152</v>
      </c>
      <c r="B791" s="20">
        <v>32.400002000000001</v>
      </c>
      <c r="C791">
        <f t="shared" si="36"/>
        <v>2018</v>
      </c>
      <c r="D791">
        <f t="shared" si="37"/>
        <v>1</v>
      </c>
      <c r="E791">
        <f t="shared" si="38"/>
        <v>1</v>
      </c>
    </row>
    <row r="792" spans="1:5" x14ac:dyDescent="0.25">
      <c r="A792" s="21">
        <v>43153</v>
      </c>
      <c r="B792" s="20">
        <v>31.6</v>
      </c>
      <c r="C792">
        <f t="shared" si="36"/>
        <v>2018</v>
      </c>
      <c r="D792">
        <f t="shared" si="37"/>
        <v>1</v>
      </c>
      <c r="E792">
        <f t="shared" si="38"/>
        <v>1</v>
      </c>
    </row>
    <row r="793" spans="1:5" x14ac:dyDescent="0.25">
      <c r="A793" s="21">
        <v>43154</v>
      </c>
      <c r="B793" s="20">
        <v>32.5</v>
      </c>
      <c r="C793">
        <f t="shared" si="36"/>
        <v>2018</v>
      </c>
      <c r="D793">
        <f t="shared" si="37"/>
        <v>1</v>
      </c>
      <c r="E793">
        <f t="shared" si="38"/>
        <v>1</v>
      </c>
    </row>
    <row r="794" spans="1:5" x14ac:dyDescent="0.25">
      <c r="A794" s="21">
        <v>43157</v>
      </c>
      <c r="B794" s="20">
        <v>34.349997999999999</v>
      </c>
      <c r="C794">
        <f t="shared" si="36"/>
        <v>2018</v>
      </c>
      <c r="D794">
        <f t="shared" si="37"/>
        <v>1</v>
      </c>
      <c r="E794">
        <f t="shared" si="38"/>
        <v>1</v>
      </c>
    </row>
    <row r="795" spans="1:5" x14ac:dyDescent="0.25">
      <c r="A795" s="21">
        <v>43158</v>
      </c>
      <c r="B795" s="20">
        <v>33.400002000000001</v>
      </c>
      <c r="C795">
        <f t="shared" si="36"/>
        <v>2018</v>
      </c>
      <c r="D795">
        <f t="shared" si="37"/>
        <v>1</v>
      </c>
      <c r="E795">
        <f t="shared" si="38"/>
        <v>1</v>
      </c>
    </row>
    <row r="796" spans="1:5" x14ac:dyDescent="0.25">
      <c r="A796" s="21">
        <v>43159</v>
      </c>
      <c r="B796" s="20">
        <v>34.099997999999999</v>
      </c>
      <c r="C796">
        <f t="shared" si="36"/>
        <v>2018</v>
      </c>
      <c r="D796">
        <f t="shared" si="37"/>
        <v>1</v>
      </c>
      <c r="E796">
        <f t="shared" si="38"/>
        <v>1</v>
      </c>
    </row>
    <row r="797" spans="1:5" x14ac:dyDescent="0.25">
      <c r="A797" s="21">
        <v>43160</v>
      </c>
      <c r="B797" s="20">
        <v>34.200001</v>
      </c>
      <c r="C797">
        <f t="shared" si="36"/>
        <v>2018</v>
      </c>
      <c r="D797">
        <f t="shared" si="37"/>
        <v>1</v>
      </c>
      <c r="E797">
        <f t="shared" si="38"/>
        <v>1</v>
      </c>
    </row>
    <row r="798" spans="1:5" x14ac:dyDescent="0.25">
      <c r="A798" s="21">
        <v>43161</v>
      </c>
      <c r="B798" s="20">
        <v>32.349997999999999</v>
      </c>
      <c r="C798">
        <f t="shared" si="36"/>
        <v>2018</v>
      </c>
      <c r="D798">
        <f t="shared" si="37"/>
        <v>1</v>
      </c>
      <c r="E798">
        <f t="shared" si="38"/>
        <v>1</v>
      </c>
    </row>
    <row r="799" spans="1:5" x14ac:dyDescent="0.25">
      <c r="A799" s="21">
        <v>43164</v>
      </c>
      <c r="B799" s="20">
        <v>30.5</v>
      </c>
      <c r="C799">
        <f t="shared" si="36"/>
        <v>2018</v>
      </c>
      <c r="D799">
        <f t="shared" si="37"/>
        <v>1</v>
      </c>
      <c r="E799">
        <f t="shared" si="38"/>
        <v>1</v>
      </c>
    </row>
    <row r="800" spans="1:5" x14ac:dyDescent="0.25">
      <c r="A800" s="21">
        <v>43165</v>
      </c>
      <c r="B800" s="20">
        <v>32.349997999999999</v>
      </c>
      <c r="C800">
        <f t="shared" si="36"/>
        <v>2018</v>
      </c>
      <c r="D800">
        <f t="shared" si="37"/>
        <v>1</v>
      </c>
      <c r="E800">
        <f t="shared" si="38"/>
        <v>1</v>
      </c>
    </row>
    <row r="801" spans="1:5" x14ac:dyDescent="0.25">
      <c r="A801" s="21">
        <v>43166</v>
      </c>
      <c r="B801" s="20">
        <v>33.799999</v>
      </c>
      <c r="C801">
        <f t="shared" si="36"/>
        <v>2018</v>
      </c>
      <c r="D801">
        <f t="shared" si="37"/>
        <v>1</v>
      </c>
      <c r="E801">
        <f t="shared" si="38"/>
        <v>1</v>
      </c>
    </row>
    <row r="802" spans="1:5" x14ac:dyDescent="0.25">
      <c r="A802" s="21">
        <v>43167</v>
      </c>
      <c r="B802" s="20">
        <v>33.599997999999999</v>
      </c>
      <c r="C802">
        <f t="shared" si="36"/>
        <v>2018</v>
      </c>
      <c r="D802">
        <f t="shared" si="37"/>
        <v>1</v>
      </c>
      <c r="E802">
        <f t="shared" si="38"/>
        <v>1</v>
      </c>
    </row>
    <row r="803" spans="1:5" x14ac:dyDescent="0.25">
      <c r="A803" s="21">
        <v>43168</v>
      </c>
      <c r="B803" s="20">
        <v>35.150002000000001</v>
      </c>
      <c r="C803">
        <f t="shared" si="36"/>
        <v>2018</v>
      </c>
      <c r="D803">
        <f t="shared" si="37"/>
        <v>1</v>
      </c>
      <c r="E803">
        <f t="shared" si="38"/>
        <v>1</v>
      </c>
    </row>
    <row r="804" spans="1:5" x14ac:dyDescent="0.25">
      <c r="A804" s="21">
        <v>43171</v>
      </c>
      <c r="B804" s="20">
        <v>37.799999</v>
      </c>
      <c r="C804">
        <f t="shared" si="36"/>
        <v>2018</v>
      </c>
      <c r="D804">
        <f t="shared" si="37"/>
        <v>1</v>
      </c>
      <c r="E804">
        <f t="shared" si="38"/>
        <v>1</v>
      </c>
    </row>
    <row r="805" spans="1:5" x14ac:dyDescent="0.25">
      <c r="A805" s="21">
        <v>43172</v>
      </c>
      <c r="B805" s="20">
        <v>38</v>
      </c>
      <c r="C805">
        <f t="shared" si="36"/>
        <v>2018</v>
      </c>
      <c r="D805">
        <f t="shared" si="37"/>
        <v>1</v>
      </c>
      <c r="E805">
        <f t="shared" si="38"/>
        <v>1</v>
      </c>
    </row>
    <row r="806" spans="1:5" x14ac:dyDescent="0.25">
      <c r="A806" s="21">
        <v>43173</v>
      </c>
      <c r="B806" s="20">
        <v>39</v>
      </c>
      <c r="C806">
        <f t="shared" si="36"/>
        <v>2018</v>
      </c>
      <c r="D806">
        <f t="shared" si="37"/>
        <v>1</v>
      </c>
      <c r="E806">
        <f t="shared" si="38"/>
        <v>1</v>
      </c>
    </row>
    <row r="807" spans="1:5" x14ac:dyDescent="0.25">
      <c r="A807" s="21">
        <v>43174</v>
      </c>
      <c r="B807" s="20">
        <v>40</v>
      </c>
      <c r="C807">
        <f t="shared" si="36"/>
        <v>2018</v>
      </c>
      <c r="D807">
        <f t="shared" si="37"/>
        <v>1</v>
      </c>
      <c r="E807">
        <f t="shared" si="38"/>
        <v>1</v>
      </c>
    </row>
    <row r="808" spans="1:5" x14ac:dyDescent="0.25">
      <c r="A808" s="21">
        <v>43175</v>
      </c>
      <c r="B808" s="20">
        <v>41.200001</v>
      </c>
      <c r="C808">
        <f t="shared" si="36"/>
        <v>2018</v>
      </c>
      <c r="D808">
        <f t="shared" si="37"/>
        <v>1</v>
      </c>
      <c r="E808">
        <f t="shared" si="38"/>
        <v>1</v>
      </c>
    </row>
    <row r="809" spans="1:5" x14ac:dyDescent="0.25">
      <c r="A809" s="21">
        <v>43178</v>
      </c>
      <c r="B809" s="20">
        <v>41.150002000000001</v>
      </c>
      <c r="C809">
        <f t="shared" si="36"/>
        <v>2018</v>
      </c>
      <c r="D809">
        <f t="shared" si="37"/>
        <v>1</v>
      </c>
      <c r="E809">
        <f t="shared" si="38"/>
        <v>1</v>
      </c>
    </row>
    <row r="810" spans="1:5" x14ac:dyDescent="0.25">
      <c r="A810" s="21">
        <v>43179</v>
      </c>
      <c r="B810" s="20">
        <v>39.700001</v>
      </c>
      <c r="C810">
        <f t="shared" si="36"/>
        <v>2018</v>
      </c>
      <c r="D810">
        <f t="shared" si="37"/>
        <v>1</v>
      </c>
      <c r="E810">
        <f t="shared" si="38"/>
        <v>1</v>
      </c>
    </row>
    <row r="811" spans="1:5" x14ac:dyDescent="0.25">
      <c r="A811" s="21">
        <v>43180</v>
      </c>
      <c r="B811" s="20">
        <v>38.450001</v>
      </c>
      <c r="C811">
        <f t="shared" si="36"/>
        <v>2018</v>
      </c>
      <c r="D811">
        <f t="shared" si="37"/>
        <v>1</v>
      </c>
      <c r="E811">
        <f t="shared" si="38"/>
        <v>1</v>
      </c>
    </row>
    <row r="812" spans="1:5" x14ac:dyDescent="0.25">
      <c r="A812" s="21">
        <v>43181</v>
      </c>
      <c r="B812" s="20">
        <v>37.849997999999999</v>
      </c>
      <c r="C812">
        <f t="shared" si="36"/>
        <v>2018</v>
      </c>
      <c r="D812">
        <f t="shared" si="37"/>
        <v>1</v>
      </c>
      <c r="E812">
        <f t="shared" si="38"/>
        <v>1</v>
      </c>
    </row>
    <row r="813" spans="1:5" x14ac:dyDescent="0.25">
      <c r="A813" s="21">
        <v>43182</v>
      </c>
      <c r="B813" s="20">
        <v>36.75</v>
      </c>
      <c r="C813">
        <f t="shared" si="36"/>
        <v>2018</v>
      </c>
      <c r="D813">
        <f t="shared" si="37"/>
        <v>1</v>
      </c>
      <c r="E813">
        <f t="shared" si="38"/>
        <v>1</v>
      </c>
    </row>
    <row r="814" spans="1:5" x14ac:dyDescent="0.25">
      <c r="A814" s="21">
        <v>43185</v>
      </c>
      <c r="B814" s="20">
        <v>38</v>
      </c>
      <c r="C814">
        <f t="shared" si="36"/>
        <v>2018</v>
      </c>
      <c r="D814">
        <f t="shared" si="37"/>
        <v>1</v>
      </c>
      <c r="E814">
        <f t="shared" si="38"/>
        <v>1</v>
      </c>
    </row>
    <row r="815" spans="1:5" x14ac:dyDescent="0.25">
      <c r="A815" s="21">
        <v>43186</v>
      </c>
      <c r="B815" s="20">
        <v>38.849997999999999</v>
      </c>
      <c r="C815">
        <f t="shared" si="36"/>
        <v>2018</v>
      </c>
      <c r="D815">
        <f t="shared" si="37"/>
        <v>1</v>
      </c>
      <c r="E815">
        <f t="shared" si="38"/>
        <v>1</v>
      </c>
    </row>
    <row r="816" spans="1:5" x14ac:dyDescent="0.25">
      <c r="A816" s="21">
        <v>43187</v>
      </c>
      <c r="B816" s="20">
        <v>36.599997999999999</v>
      </c>
      <c r="C816">
        <f t="shared" si="36"/>
        <v>2018</v>
      </c>
      <c r="D816">
        <f t="shared" si="37"/>
        <v>1</v>
      </c>
      <c r="E816">
        <f t="shared" si="38"/>
        <v>1</v>
      </c>
    </row>
    <row r="817" spans="1:5" x14ac:dyDescent="0.25">
      <c r="A817" s="21">
        <v>43188</v>
      </c>
      <c r="B817" s="20">
        <v>36.299999</v>
      </c>
      <c r="C817">
        <f t="shared" si="36"/>
        <v>2018</v>
      </c>
      <c r="D817">
        <f t="shared" si="37"/>
        <v>1</v>
      </c>
      <c r="E817">
        <f t="shared" si="38"/>
        <v>1</v>
      </c>
    </row>
    <row r="818" spans="1:5" x14ac:dyDescent="0.25">
      <c r="A818" s="21">
        <v>43193</v>
      </c>
      <c r="B818" s="20">
        <v>36.650002000000001</v>
      </c>
      <c r="C818">
        <f t="shared" si="36"/>
        <v>2018</v>
      </c>
      <c r="D818">
        <f t="shared" si="37"/>
        <v>2</v>
      </c>
      <c r="E818">
        <f t="shared" si="38"/>
        <v>1</v>
      </c>
    </row>
    <row r="819" spans="1:5" x14ac:dyDescent="0.25">
      <c r="A819" s="21">
        <v>43194</v>
      </c>
      <c r="B819" s="20">
        <v>38.5</v>
      </c>
      <c r="C819">
        <f t="shared" si="36"/>
        <v>2018</v>
      </c>
      <c r="D819">
        <f t="shared" si="37"/>
        <v>2</v>
      </c>
      <c r="E819">
        <f t="shared" si="38"/>
        <v>1</v>
      </c>
    </row>
    <row r="820" spans="1:5" x14ac:dyDescent="0.25">
      <c r="A820" s="21">
        <v>43196</v>
      </c>
      <c r="B820" s="20">
        <v>39.700001</v>
      </c>
      <c r="C820">
        <f t="shared" si="36"/>
        <v>2018</v>
      </c>
      <c r="D820">
        <f t="shared" si="37"/>
        <v>2</v>
      </c>
      <c r="E820">
        <f t="shared" si="38"/>
        <v>1</v>
      </c>
    </row>
    <row r="821" spans="1:5" x14ac:dyDescent="0.25">
      <c r="A821" s="21">
        <v>43199</v>
      </c>
      <c r="B821" s="20">
        <v>39.900002000000001</v>
      </c>
      <c r="C821">
        <f t="shared" si="36"/>
        <v>2018</v>
      </c>
      <c r="D821">
        <f t="shared" si="37"/>
        <v>2</v>
      </c>
      <c r="E821">
        <f t="shared" si="38"/>
        <v>1</v>
      </c>
    </row>
    <row r="822" spans="1:5" x14ac:dyDescent="0.25">
      <c r="A822" s="21">
        <v>43200</v>
      </c>
      <c r="B822" s="20">
        <v>38.5</v>
      </c>
      <c r="C822">
        <f t="shared" si="36"/>
        <v>2018</v>
      </c>
      <c r="D822">
        <f t="shared" si="37"/>
        <v>2</v>
      </c>
      <c r="E822">
        <f t="shared" si="38"/>
        <v>1</v>
      </c>
    </row>
    <row r="823" spans="1:5" x14ac:dyDescent="0.25">
      <c r="A823" s="21">
        <v>43201</v>
      </c>
      <c r="B823" s="20">
        <v>39.650002000000001</v>
      </c>
      <c r="C823">
        <f t="shared" si="36"/>
        <v>2018</v>
      </c>
      <c r="D823">
        <f t="shared" si="37"/>
        <v>2</v>
      </c>
      <c r="E823">
        <f t="shared" si="38"/>
        <v>1</v>
      </c>
    </row>
    <row r="824" spans="1:5" x14ac:dyDescent="0.25">
      <c r="A824" s="21">
        <v>43202</v>
      </c>
      <c r="B824" s="20">
        <v>38.450001</v>
      </c>
      <c r="C824">
        <f t="shared" si="36"/>
        <v>2018</v>
      </c>
      <c r="D824">
        <f t="shared" si="37"/>
        <v>2</v>
      </c>
      <c r="E824">
        <f t="shared" si="38"/>
        <v>1</v>
      </c>
    </row>
    <row r="825" spans="1:5" x14ac:dyDescent="0.25">
      <c r="A825" s="21">
        <v>43203</v>
      </c>
      <c r="B825" s="20">
        <v>37.799999</v>
      </c>
      <c r="C825">
        <f t="shared" si="36"/>
        <v>2018</v>
      </c>
      <c r="D825">
        <f t="shared" si="37"/>
        <v>2</v>
      </c>
      <c r="E825">
        <f t="shared" si="38"/>
        <v>1</v>
      </c>
    </row>
    <row r="826" spans="1:5" x14ac:dyDescent="0.25">
      <c r="A826" s="21">
        <v>43206</v>
      </c>
      <c r="B826" s="20">
        <v>36.849997999999999</v>
      </c>
      <c r="C826">
        <f t="shared" si="36"/>
        <v>2018</v>
      </c>
      <c r="D826">
        <f t="shared" si="37"/>
        <v>2</v>
      </c>
      <c r="E826">
        <f t="shared" si="38"/>
        <v>1</v>
      </c>
    </row>
    <row r="827" spans="1:5" x14ac:dyDescent="0.25">
      <c r="A827" s="21">
        <v>43207</v>
      </c>
      <c r="B827" s="20">
        <v>35.75</v>
      </c>
      <c r="C827">
        <f t="shared" si="36"/>
        <v>2018</v>
      </c>
      <c r="D827">
        <f t="shared" si="37"/>
        <v>2</v>
      </c>
      <c r="E827">
        <f t="shared" si="38"/>
        <v>1</v>
      </c>
    </row>
    <row r="828" spans="1:5" x14ac:dyDescent="0.25">
      <c r="A828" s="21">
        <v>43208</v>
      </c>
      <c r="B828" s="20">
        <v>32.099997999999999</v>
      </c>
      <c r="C828">
        <f t="shared" si="36"/>
        <v>2018</v>
      </c>
      <c r="D828">
        <f t="shared" si="37"/>
        <v>2</v>
      </c>
      <c r="E828">
        <f t="shared" si="38"/>
        <v>1</v>
      </c>
    </row>
    <row r="829" spans="1:5" x14ac:dyDescent="0.25">
      <c r="A829" s="21">
        <v>43209</v>
      </c>
      <c r="B829" s="20">
        <v>34.25</v>
      </c>
      <c r="C829">
        <f t="shared" si="36"/>
        <v>2018</v>
      </c>
      <c r="D829">
        <f t="shared" si="37"/>
        <v>2</v>
      </c>
      <c r="E829">
        <f t="shared" si="38"/>
        <v>1</v>
      </c>
    </row>
    <row r="830" spans="1:5" x14ac:dyDescent="0.25">
      <c r="A830" s="21">
        <v>43210</v>
      </c>
      <c r="B830" s="20">
        <v>32.299999</v>
      </c>
      <c r="C830">
        <f t="shared" si="36"/>
        <v>2018</v>
      </c>
      <c r="D830">
        <f t="shared" si="37"/>
        <v>2</v>
      </c>
      <c r="E830">
        <f t="shared" si="38"/>
        <v>1</v>
      </c>
    </row>
    <row r="831" spans="1:5" x14ac:dyDescent="0.25">
      <c r="A831" s="21">
        <v>43213</v>
      </c>
      <c r="B831" s="20">
        <v>32</v>
      </c>
      <c r="C831">
        <f t="shared" si="36"/>
        <v>2018</v>
      </c>
      <c r="D831">
        <f t="shared" si="37"/>
        <v>2</v>
      </c>
      <c r="E831">
        <f t="shared" si="38"/>
        <v>1</v>
      </c>
    </row>
    <row r="832" spans="1:5" x14ac:dyDescent="0.25">
      <c r="A832" s="21">
        <v>43214</v>
      </c>
      <c r="B832" s="20">
        <v>33.5</v>
      </c>
      <c r="C832">
        <f t="shared" si="36"/>
        <v>2018</v>
      </c>
      <c r="D832">
        <f t="shared" si="37"/>
        <v>2</v>
      </c>
      <c r="E832">
        <f t="shared" si="38"/>
        <v>1</v>
      </c>
    </row>
    <row r="833" spans="1:5" x14ac:dyDescent="0.25">
      <c r="A833" s="21">
        <v>43215</v>
      </c>
      <c r="B833" s="20">
        <v>33</v>
      </c>
      <c r="C833">
        <f t="shared" si="36"/>
        <v>2018</v>
      </c>
      <c r="D833">
        <f t="shared" si="37"/>
        <v>2</v>
      </c>
      <c r="E833">
        <f t="shared" si="38"/>
        <v>1</v>
      </c>
    </row>
    <row r="834" spans="1:5" x14ac:dyDescent="0.25">
      <c r="A834" s="21">
        <v>43216</v>
      </c>
      <c r="B834" s="20">
        <v>31</v>
      </c>
      <c r="C834">
        <f t="shared" si="36"/>
        <v>2018</v>
      </c>
      <c r="D834">
        <f t="shared" si="37"/>
        <v>2</v>
      </c>
      <c r="E834">
        <f t="shared" si="38"/>
        <v>1</v>
      </c>
    </row>
    <row r="835" spans="1:5" x14ac:dyDescent="0.25">
      <c r="A835" s="21">
        <v>43217</v>
      </c>
      <c r="B835" s="20">
        <v>31.9</v>
      </c>
      <c r="C835">
        <f t="shared" ref="C835:C898" si="39">YEAR(A835)</f>
        <v>2018</v>
      </c>
      <c r="D835">
        <f t="shared" ref="D835:D898" si="40">ROUNDUP(MONTH(A835)/3,0)</f>
        <v>2</v>
      </c>
      <c r="E835">
        <f t="shared" ref="E835:E898" si="41">ROUND((D835/2),0)</f>
        <v>1</v>
      </c>
    </row>
    <row r="836" spans="1:5" x14ac:dyDescent="0.25">
      <c r="A836" s="21">
        <v>43220</v>
      </c>
      <c r="B836" s="20">
        <v>33.75</v>
      </c>
      <c r="C836">
        <f t="shared" si="39"/>
        <v>2018</v>
      </c>
      <c r="D836">
        <f t="shared" si="40"/>
        <v>2</v>
      </c>
      <c r="E836">
        <f t="shared" si="41"/>
        <v>1</v>
      </c>
    </row>
    <row r="837" spans="1:5" x14ac:dyDescent="0.25">
      <c r="A837" s="21">
        <v>43222</v>
      </c>
      <c r="B837" s="20">
        <v>35</v>
      </c>
      <c r="C837">
        <f t="shared" si="39"/>
        <v>2018</v>
      </c>
      <c r="D837">
        <f t="shared" si="40"/>
        <v>2</v>
      </c>
      <c r="E837">
        <f t="shared" si="41"/>
        <v>1</v>
      </c>
    </row>
    <row r="838" spans="1:5" x14ac:dyDescent="0.25">
      <c r="A838" s="21">
        <v>43223</v>
      </c>
      <c r="B838" s="20">
        <v>35.900002000000001</v>
      </c>
      <c r="C838">
        <f t="shared" si="39"/>
        <v>2018</v>
      </c>
      <c r="D838">
        <f t="shared" si="40"/>
        <v>2</v>
      </c>
      <c r="E838">
        <f t="shared" si="41"/>
        <v>1</v>
      </c>
    </row>
    <row r="839" spans="1:5" x14ac:dyDescent="0.25">
      <c r="A839" s="21">
        <v>43224</v>
      </c>
      <c r="B839" s="20">
        <v>33.599997999999999</v>
      </c>
      <c r="C839">
        <f t="shared" si="39"/>
        <v>2018</v>
      </c>
      <c r="D839">
        <f t="shared" si="40"/>
        <v>2</v>
      </c>
      <c r="E839">
        <f t="shared" si="41"/>
        <v>1</v>
      </c>
    </row>
    <row r="840" spans="1:5" x14ac:dyDescent="0.25">
      <c r="A840" s="21">
        <v>43227</v>
      </c>
      <c r="B840" s="20">
        <v>32.599997999999999</v>
      </c>
      <c r="C840">
        <f t="shared" si="39"/>
        <v>2018</v>
      </c>
      <c r="D840">
        <f t="shared" si="40"/>
        <v>2</v>
      </c>
      <c r="E840">
        <f t="shared" si="41"/>
        <v>1</v>
      </c>
    </row>
    <row r="841" spans="1:5" x14ac:dyDescent="0.25">
      <c r="A841" s="21">
        <v>43228</v>
      </c>
      <c r="B841" s="20">
        <v>33.25</v>
      </c>
      <c r="C841">
        <f t="shared" si="39"/>
        <v>2018</v>
      </c>
      <c r="D841">
        <f t="shared" si="40"/>
        <v>2</v>
      </c>
      <c r="E841">
        <f t="shared" si="41"/>
        <v>1</v>
      </c>
    </row>
    <row r="842" spans="1:5" x14ac:dyDescent="0.25">
      <c r="A842" s="21">
        <v>43229</v>
      </c>
      <c r="B842" s="20">
        <v>33.5</v>
      </c>
      <c r="C842">
        <f t="shared" si="39"/>
        <v>2018</v>
      </c>
      <c r="D842">
        <f t="shared" si="40"/>
        <v>2</v>
      </c>
      <c r="E842">
        <f t="shared" si="41"/>
        <v>1</v>
      </c>
    </row>
    <row r="843" spans="1:5" x14ac:dyDescent="0.25">
      <c r="A843" s="21">
        <v>43230</v>
      </c>
      <c r="B843" s="20">
        <v>34</v>
      </c>
      <c r="C843">
        <f t="shared" si="39"/>
        <v>2018</v>
      </c>
      <c r="D843">
        <f t="shared" si="40"/>
        <v>2</v>
      </c>
      <c r="E843">
        <f t="shared" si="41"/>
        <v>1</v>
      </c>
    </row>
    <row r="844" spans="1:5" x14ac:dyDescent="0.25">
      <c r="A844" s="21">
        <v>43231</v>
      </c>
      <c r="B844" s="20">
        <v>33.799999</v>
      </c>
      <c r="C844">
        <f t="shared" si="39"/>
        <v>2018</v>
      </c>
      <c r="D844">
        <f t="shared" si="40"/>
        <v>2</v>
      </c>
      <c r="E844">
        <f t="shared" si="41"/>
        <v>1</v>
      </c>
    </row>
    <row r="845" spans="1:5" x14ac:dyDescent="0.25">
      <c r="A845" s="21">
        <v>43234</v>
      </c>
      <c r="B845" s="20">
        <v>35.150002000000001</v>
      </c>
      <c r="C845">
        <f t="shared" si="39"/>
        <v>2018</v>
      </c>
      <c r="D845">
        <f t="shared" si="40"/>
        <v>2</v>
      </c>
      <c r="E845">
        <f t="shared" si="41"/>
        <v>1</v>
      </c>
    </row>
    <row r="846" spans="1:5" x14ac:dyDescent="0.25">
      <c r="A846" s="21">
        <v>43235</v>
      </c>
      <c r="B846" s="20">
        <v>34.049999</v>
      </c>
      <c r="C846">
        <f t="shared" si="39"/>
        <v>2018</v>
      </c>
      <c r="D846">
        <f t="shared" si="40"/>
        <v>2</v>
      </c>
      <c r="E846">
        <f t="shared" si="41"/>
        <v>1</v>
      </c>
    </row>
    <row r="847" spans="1:5" x14ac:dyDescent="0.25">
      <c r="A847" s="21">
        <v>43236</v>
      </c>
      <c r="B847" s="20">
        <v>34.349997999999999</v>
      </c>
      <c r="C847">
        <f t="shared" si="39"/>
        <v>2018</v>
      </c>
      <c r="D847">
        <f t="shared" si="40"/>
        <v>2</v>
      </c>
      <c r="E847">
        <f t="shared" si="41"/>
        <v>1</v>
      </c>
    </row>
    <row r="848" spans="1:5" x14ac:dyDescent="0.25">
      <c r="A848" s="21">
        <v>43237</v>
      </c>
      <c r="B848" s="20">
        <v>34</v>
      </c>
      <c r="C848">
        <f t="shared" si="39"/>
        <v>2018</v>
      </c>
      <c r="D848">
        <f t="shared" si="40"/>
        <v>2</v>
      </c>
      <c r="E848">
        <f t="shared" si="41"/>
        <v>1</v>
      </c>
    </row>
    <row r="849" spans="1:5" x14ac:dyDescent="0.25">
      <c r="A849" s="21">
        <v>43238</v>
      </c>
      <c r="B849" s="20">
        <v>33.900002000000001</v>
      </c>
      <c r="C849">
        <f t="shared" si="39"/>
        <v>2018</v>
      </c>
      <c r="D849">
        <f t="shared" si="40"/>
        <v>2</v>
      </c>
      <c r="E849">
        <f t="shared" si="41"/>
        <v>1</v>
      </c>
    </row>
    <row r="850" spans="1:5" x14ac:dyDescent="0.25">
      <c r="A850" s="21">
        <v>43241</v>
      </c>
      <c r="B850" s="20">
        <v>34</v>
      </c>
      <c r="C850">
        <f t="shared" si="39"/>
        <v>2018</v>
      </c>
      <c r="D850">
        <f t="shared" si="40"/>
        <v>2</v>
      </c>
      <c r="E850">
        <f t="shared" si="41"/>
        <v>1</v>
      </c>
    </row>
    <row r="851" spans="1:5" x14ac:dyDescent="0.25">
      <c r="A851" s="21">
        <v>43243</v>
      </c>
      <c r="B851" s="20">
        <v>33.599997999999999</v>
      </c>
      <c r="C851">
        <f t="shared" si="39"/>
        <v>2018</v>
      </c>
      <c r="D851">
        <f t="shared" si="40"/>
        <v>2</v>
      </c>
      <c r="E851">
        <f t="shared" si="41"/>
        <v>1</v>
      </c>
    </row>
    <row r="852" spans="1:5" x14ac:dyDescent="0.25">
      <c r="A852" s="21">
        <v>43244</v>
      </c>
      <c r="B852" s="20">
        <v>33.900002000000001</v>
      </c>
      <c r="C852">
        <f t="shared" si="39"/>
        <v>2018</v>
      </c>
      <c r="D852">
        <f t="shared" si="40"/>
        <v>2</v>
      </c>
      <c r="E852">
        <f t="shared" si="41"/>
        <v>1</v>
      </c>
    </row>
    <row r="853" spans="1:5" x14ac:dyDescent="0.25">
      <c r="A853" s="21">
        <v>43245</v>
      </c>
      <c r="B853" s="20">
        <v>33.849997999999999</v>
      </c>
      <c r="C853">
        <f t="shared" si="39"/>
        <v>2018</v>
      </c>
      <c r="D853">
        <f t="shared" si="40"/>
        <v>2</v>
      </c>
      <c r="E853">
        <f t="shared" si="41"/>
        <v>1</v>
      </c>
    </row>
    <row r="854" spans="1:5" x14ac:dyDescent="0.25">
      <c r="A854" s="21">
        <v>43248</v>
      </c>
      <c r="B854" s="20">
        <v>34.200001</v>
      </c>
      <c r="C854">
        <f t="shared" si="39"/>
        <v>2018</v>
      </c>
      <c r="D854">
        <f t="shared" si="40"/>
        <v>2</v>
      </c>
      <c r="E854">
        <f t="shared" si="41"/>
        <v>1</v>
      </c>
    </row>
    <row r="855" spans="1:5" x14ac:dyDescent="0.25">
      <c r="A855" s="21">
        <v>43249</v>
      </c>
      <c r="B855" s="20">
        <v>33.349997999999999</v>
      </c>
      <c r="C855">
        <f t="shared" si="39"/>
        <v>2018</v>
      </c>
      <c r="D855">
        <f t="shared" si="40"/>
        <v>2</v>
      </c>
      <c r="E855">
        <f t="shared" si="41"/>
        <v>1</v>
      </c>
    </row>
    <row r="856" spans="1:5" x14ac:dyDescent="0.25">
      <c r="A856" s="21">
        <v>43250</v>
      </c>
      <c r="B856" s="20">
        <v>32.549999</v>
      </c>
      <c r="C856">
        <f t="shared" si="39"/>
        <v>2018</v>
      </c>
      <c r="D856">
        <f t="shared" si="40"/>
        <v>2</v>
      </c>
      <c r="E856">
        <f t="shared" si="41"/>
        <v>1</v>
      </c>
    </row>
    <row r="857" spans="1:5" x14ac:dyDescent="0.25">
      <c r="A857" s="21">
        <v>43251</v>
      </c>
      <c r="B857" s="20">
        <v>32.299999</v>
      </c>
      <c r="C857">
        <f t="shared" si="39"/>
        <v>2018</v>
      </c>
      <c r="D857">
        <f t="shared" si="40"/>
        <v>2</v>
      </c>
      <c r="E857">
        <f t="shared" si="41"/>
        <v>1</v>
      </c>
    </row>
    <row r="858" spans="1:5" x14ac:dyDescent="0.25">
      <c r="A858" s="21">
        <v>43252</v>
      </c>
      <c r="B858" s="20">
        <v>33.950001</v>
      </c>
      <c r="C858">
        <f t="shared" si="39"/>
        <v>2018</v>
      </c>
      <c r="D858">
        <f t="shared" si="40"/>
        <v>2</v>
      </c>
      <c r="E858">
        <f t="shared" si="41"/>
        <v>1</v>
      </c>
    </row>
    <row r="859" spans="1:5" x14ac:dyDescent="0.25">
      <c r="A859" s="21">
        <v>43255</v>
      </c>
      <c r="B859" s="20">
        <v>34</v>
      </c>
      <c r="C859">
        <f t="shared" si="39"/>
        <v>2018</v>
      </c>
      <c r="D859">
        <f t="shared" si="40"/>
        <v>2</v>
      </c>
      <c r="E859">
        <f t="shared" si="41"/>
        <v>1</v>
      </c>
    </row>
    <row r="860" spans="1:5" x14ac:dyDescent="0.25">
      <c r="A860" s="21">
        <v>43256</v>
      </c>
      <c r="B860" s="20">
        <v>34.299999</v>
      </c>
      <c r="C860">
        <f t="shared" si="39"/>
        <v>2018</v>
      </c>
      <c r="D860">
        <f t="shared" si="40"/>
        <v>2</v>
      </c>
      <c r="E860">
        <f t="shared" si="41"/>
        <v>1</v>
      </c>
    </row>
    <row r="861" spans="1:5" x14ac:dyDescent="0.25">
      <c r="A861" s="21">
        <v>43257</v>
      </c>
      <c r="B861" s="20">
        <v>36.5</v>
      </c>
      <c r="C861">
        <f t="shared" si="39"/>
        <v>2018</v>
      </c>
      <c r="D861">
        <f t="shared" si="40"/>
        <v>2</v>
      </c>
      <c r="E861">
        <f t="shared" si="41"/>
        <v>1</v>
      </c>
    </row>
    <row r="862" spans="1:5" x14ac:dyDescent="0.25">
      <c r="A862" s="21">
        <v>43258</v>
      </c>
      <c r="B862" s="20">
        <v>36.099997999999999</v>
      </c>
      <c r="C862">
        <f t="shared" si="39"/>
        <v>2018</v>
      </c>
      <c r="D862">
        <f t="shared" si="40"/>
        <v>2</v>
      </c>
      <c r="E862">
        <f t="shared" si="41"/>
        <v>1</v>
      </c>
    </row>
    <row r="863" spans="1:5" x14ac:dyDescent="0.25">
      <c r="A863" s="21">
        <v>43259</v>
      </c>
      <c r="B863" s="20">
        <v>35.400002000000001</v>
      </c>
      <c r="C863">
        <f t="shared" si="39"/>
        <v>2018</v>
      </c>
      <c r="D863">
        <f t="shared" si="40"/>
        <v>2</v>
      </c>
      <c r="E863">
        <f t="shared" si="41"/>
        <v>1</v>
      </c>
    </row>
    <row r="864" spans="1:5" x14ac:dyDescent="0.25">
      <c r="A864" s="21">
        <v>43262</v>
      </c>
      <c r="B864" s="20">
        <v>35.25</v>
      </c>
      <c r="C864">
        <f t="shared" si="39"/>
        <v>2018</v>
      </c>
      <c r="D864">
        <f t="shared" si="40"/>
        <v>2</v>
      </c>
      <c r="E864">
        <f t="shared" si="41"/>
        <v>1</v>
      </c>
    </row>
    <row r="865" spans="1:5" x14ac:dyDescent="0.25">
      <c r="A865" s="21">
        <v>43263</v>
      </c>
      <c r="B865" s="20">
        <v>34.5</v>
      </c>
      <c r="C865">
        <f t="shared" si="39"/>
        <v>2018</v>
      </c>
      <c r="D865">
        <f t="shared" si="40"/>
        <v>2</v>
      </c>
      <c r="E865">
        <f t="shared" si="41"/>
        <v>1</v>
      </c>
    </row>
    <row r="866" spans="1:5" x14ac:dyDescent="0.25">
      <c r="A866" s="21">
        <v>43264</v>
      </c>
      <c r="B866" s="20">
        <v>33.400002000000001</v>
      </c>
      <c r="C866">
        <f t="shared" si="39"/>
        <v>2018</v>
      </c>
      <c r="D866">
        <f t="shared" si="40"/>
        <v>2</v>
      </c>
      <c r="E866">
        <f t="shared" si="41"/>
        <v>1</v>
      </c>
    </row>
    <row r="867" spans="1:5" x14ac:dyDescent="0.25">
      <c r="A867" s="21">
        <v>43265</v>
      </c>
      <c r="B867" s="20">
        <v>34.049999</v>
      </c>
      <c r="C867">
        <f t="shared" si="39"/>
        <v>2018</v>
      </c>
      <c r="D867">
        <f t="shared" si="40"/>
        <v>2</v>
      </c>
      <c r="E867">
        <f t="shared" si="41"/>
        <v>1</v>
      </c>
    </row>
    <row r="868" spans="1:5" x14ac:dyDescent="0.25">
      <c r="A868" s="21">
        <v>43266</v>
      </c>
      <c r="B868" s="20">
        <v>33.650002000000001</v>
      </c>
      <c r="C868">
        <f t="shared" si="39"/>
        <v>2018</v>
      </c>
      <c r="D868">
        <f t="shared" si="40"/>
        <v>2</v>
      </c>
      <c r="E868">
        <f t="shared" si="41"/>
        <v>1</v>
      </c>
    </row>
    <row r="869" spans="1:5" x14ac:dyDescent="0.25">
      <c r="A869" s="21">
        <v>43270</v>
      </c>
      <c r="B869" s="20">
        <v>31</v>
      </c>
      <c r="C869">
        <f t="shared" si="39"/>
        <v>2018</v>
      </c>
      <c r="D869">
        <f t="shared" si="40"/>
        <v>2</v>
      </c>
      <c r="E869">
        <f t="shared" si="41"/>
        <v>1</v>
      </c>
    </row>
    <row r="870" spans="1:5" x14ac:dyDescent="0.25">
      <c r="A870" s="21">
        <v>43271</v>
      </c>
      <c r="B870" s="20">
        <v>31.049999</v>
      </c>
      <c r="C870">
        <f t="shared" si="39"/>
        <v>2018</v>
      </c>
      <c r="D870">
        <f t="shared" si="40"/>
        <v>2</v>
      </c>
      <c r="E870">
        <f t="shared" si="41"/>
        <v>1</v>
      </c>
    </row>
    <row r="871" spans="1:5" x14ac:dyDescent="0.25">
      <c r="A871" s="21">
        <v>43272</v>
      </c>
      <c r="B871" s="20">
        <v>30.5</v>
      </c>
      <c r="C871">
        <f t="shared" si="39"/>
        <v>2018</v>
      </c>
      <c r="D871">
        <f t="shared" si="40"/>
        <v>2</v>
      </c>
      <c r="E871">
        <f t="shared" si="41"/>
        <v>1</v>
      </c>
    </row>
    <row r="872" spans="1:5" x14ac:dyDescent="0.25">
      <c r="A872" s="21">
        <v>43273</v>
      </c>
      <c r="B872" s="20">
        <v>30.75</v>
      </c>
      <c r="C872">
        <f t="shared" si="39"/>
        <v>2018</v>
      </c>
      <c r="D872">
        <f t="shared" si="40"/>
        <v>2</v>
      </c>
      <c r="E872">
        <f t="shared" si="41"/>
        <v>1</v>
      </c>
    </row>
    <row r="873" spans="1:5" x14ac:dyDescent="0.25">
      <c r="A873" s="21">
        <v>43276</v>
      </c>
      <c r="B873" s="20">
        <v>31.35</v>
      </c>
      <c r="C873">
        <f t="shared" si="39"/>
        <v>2018</v>
      </c>
      <c r="D873">
        <f t="shared" si="40"/>
        <v>2</v>
      </c>
      <c r="E873">
        <f t="shared" si="41"/>
        <v>1</v>
      </c>
    </row>
    <row r="874" spans="1:5" x14ac:dyDescent="0.25">
      <c r="A874" s="21">
        <v>43277</v>
      </c>
      <c r="B874" s="20">
        <v>31.549999</v>
      </c>
      <c r="C874">
        <f t="shared" si="39"/>
        <v>2018</v>
      </c>
      <c r="D874">
        <f t="shared" si="40"/>
        <v>2</v>
      </c>
      <c r="E874">
        <f t="shared" si="41"/>
        <v>1</v>
      </c>
    </row>
    <row r="875" spans="1:5" x14ac:dyDescent="0.25">
      <c r="A875" s="21">
        <v>43278</v>
      </c>
      <c r="B875" s="20">
        <v>30.700001</v>
      </c>
      <c r="C875">
        <f t="shared" si="39"/>
        <v>2018</v>
      </c>
      <c r="D875">
        <f t="shared" si="40"/>
        <v>2</v>
      </c>
      <c r="E875">
        <f t="shared" si="41"/>
        <v>1</v>
      </c>
    </row>
    <row r="876" spans="1:5" x14ac:dyDescent="0.25">
      <c r="A876" s="21">
        <v>43279</v>
      </c>
      <c r="B876" s="20">
        <v>31.4</v>
      </c>
      <c r="C876">
        <f t="shared" si="39"/>
        <v>2018</v>
      </c>
      <c r="D876">
        <f t="shared" si="40"/>
        <v>2</v>
      </c>
      <c r="E876">
        <f t="shared" si="41"/>
        <v>1</v>
      </c>
    </row>
    <row r="877" spans="1:5" x14ac:dyDescent="0.25">
      <c r="A877" s="21">
        <v>43280</v>
      </c>
      <c r="B877" s="20">
        <v>31.799999</v>
      </c>
      <c r="C877">
        <f t="shared" si="39"/>
        <v>2018</v>
      </c>
      <c r="D877">
        <f t="shared" si="40"/>
        <v>2</v>
      </c>
      <c r="E877">
        <f t="shared" si="41"/>
        <v>1</v>
      </c>
    </row>
    <row r="878" spans="1:5" x14ac:dyDescent="0.25">
      <c r="A878" s="21">
        <v>43284</v>
      </c>
      <c r="B878" s="20">
        <v>32.5</v>
      </c>
      <c r="C878">
        <f t="shared" si="39"/>
        <v>2018</v>
      </c>
      <c r="D878">
        <f t="shared" si="40"/>
        <v>3</v>
      </c>
      <c r="E878">
        <f t="shared" si="41"/>
        <v>2</v>
      </c>
    </row>
    <row r="879" spans="1:5" x14ac:dyDescent="0.25">
      <c r="A879" s="21">
        <v>43285</v>
      </c>
      <c r="B879" s="20">
        <v>32.599997999999999</v>
      </c>
      <c r="C879">
        <f t="shared" si="39"/>
        <v>2018</v>
      </c>
      <c r="D879">
        <f t="shared" si="40"/>
        <v>3</v>
      </c>
      <c r="E879">
        <f t="shared" si="41"/>
        <v>2</v>
      </c>
    </row>
    <row r="880" spans="1:5" x14ac:dyDescent="0.25">
      <c r="A880" s="21">
        <v>43286</v>
      </c>
      <c r="B880" s="20">
        <v>30.5</v>
      </c>
      <c r="C880">
        <f t="shared" si="39"/>
        <v>2018</v>
      </c>
      <c r="D880">
        <f t="shared" si="40"/>
        <v>3</v>
      </c>
      <c r="E880">
        <f t="shared" si="41"/>
        <v>2</v>
      </c>
    </row>
    <row r="881" spans="1:5" x14ac:dyDescent="0.25">
      <c r="A881" s="21">
        <v>43287</v>
      </c>
      <c r="B881" s="20">
        <v>29.15</v>
      </c>
      <c r="C881">
        <f t="shared" si="39"/>
        <v>2018</v>
      </c>
      <c r="D881">
        <f t="shared" si="40"/>
        <v>3</v>
      </c>
      <c r="E881">
        <f t="shared" si="41"/>
        <v>2</v>
      </c>
    </row>
    <row r="882" spans="1:5" x14ac:dyDescent="0.25">
      <c r="A882" s="21">
        <v>43290</v>
      </c>
      <c r="B882" s="20">
        <v>29.200001</v>
      </c>
      <c r="C882">
        <f t="shared" si="39"/>
        <v>2018</v>
      </c>
      <c r="D882">
        <f t="shared" si="40"/>
        <v>3</v>
      </c>
      <c r="E882">
        <f t="shared" si="41"/>
        <v>2</v>
      </c>
    </row>
    <row r="883" spans="1:5" x14ac:dyDescent="0.25">
      <c r="A883" s="21">
        <v>43291</v>
      </c>
      <c r="B883" s="20">
        <v>30.4</v>
      </c>
      <c r="C883">
        <f t="shared" si="39"/>
        <v>2018</v>
      </c>
      <c r="D883">
        <f t="shared" si="40"/>
        <v>3</v>
      </c>
      <c r="E883">
        <f t="shared" si="41"/>
        <v>2</v>
      </c>
    </row>
    <row r="884" spans="1:5" x14ac:dyDescent="0.25">
      <c r="A884" s="21">
        <v>43292</v>
      </c>
      <c r="B884" s="20">
        <v>29.25</v>
      </c>
      <c r="C884">
        <f t="shared" si="39"/>
        <v>2018</v>
      </c>
      <c r="D884">
        <f t="shared" si="40"/>
        <v>3</v>
      </c>
      <c r="E884">
        <f t="shared" si="41"/>
        <v>2</v>
      </c>
    </row>
    <row r="885" spans="1:5" x14ac:dyDescent="0.25">
      <c r="A885" s="21">
        <v>43293</v>
      </c>
      <c r="B885" s="20">
        <v>32</v>
      </c>
      <c r="C885">
        <f t="shared" si="39"/>
        <v>2018</v>
      </c>
      <c r="D885">
        <f t="shared" si="40"/>
        <v>3</v>
      </c>
      <c r="E885">
        <f t="shared" si="41"/>
        <v>2</v>
      </c>
    </row>
    <row r="886" spans="1:5" x14ac:dyDescent="0.25">
      <c r="A886" s="21">
        <v>43294</v>
      </c>
      <c r="B886" s="20">
        <v>32.599997999999999</v>
      </c>
      <c r="C886">
        <f t="shared" si="39"/>
        <v>2018</v>
      </c>
      <c r="D886">
        <f t="shared" si="40"/>
        <v>3</v>
      </c>
      <c r="E886">
        <f t="shared" si="41"/>
        <v>2</v>
      </c>
    </row>
    <row r="887" spans="1:5" x14ac:dyDescent="0.25">
      <c r="A887" s="21">
        <v>43297</v>
      </c>
      <c r="B887" s="20">
        <v>32.5</v>
      </c>
      <c r="C887">
        <f t="shared" si="39"/>
        <v>2018</v>
      </c>
      <c r="D887">
        <f t="shared" si="40"/>
        <v>3</v>
      </c>
      <c r="E887">
        <f t="shared" si="41"/>
        <v>2</v>
      </c>
    </row>
    <row r="888" spans="1:5" x14ac:dyDescent="0.25">
      <c r="A888" s="21">
        <v>43298</v>
      </c>
      <c r="B888" s="20">
        <v>33</v>
      </c>
      <c r="C888">
        <f t="shared" si="39"/>
        <v>2018</v>
      </c>
      <c r="D888">
        <f t="shared" si="40"/>
        <v>3</v>
      </c>
      <c r="E888">
        <f t="shared" si="41"/>
        <v>2</v>
      </c>
    </row>
    <row r="889" spans="1:5" x14ac:dyDescent="0.25">
      <c r="A889" s="21">
        <v>43299</v>
      </c>
      <c r="B889" s="20">
        <v>33.75</v>
      </c>
      <c r="C889">
        <f t="shared" si="39"/>
        <v>2018</v>
      </c>
      <c r="D889">
        <f t="shared" si="40"/>
        <v>3</v>
      </c>
      <c r="E889">
        <f t="shared" si="41"/>
        <v>2</v>
      </c>
    </row>
    <row r="890" spans="1:5" x14ac:dyDescent="0.25">
      <c r="A890" s="21">
        <v>43300</v>
      </c>
      <c r="B890" s="20">
        <v>34.299999</v>
      </c>
      <c r="C890">
        <f t="shared" si="39"/>
        <v>2018</v>
      </c>
      <c r="D890">
        <f t="shared" si="40"/>
        <v>3</v>
      </c>
      <c r="E890">
        <f t="shared" si="41"/>
        <v>2</v>
      </c>
    </row>
    <row r="891" spans="1:5" x14ac:dyDescent="0.25">
      <c r="A891" s="21">
        <v>43301</v>
      </c>
      <c r="B891" s="20">
        <v>33.5</v>
      </c>
      <c r="C891">
        <f t="shared" si="39"/>
        <v>2018</v>
      </c>
      <c r="D891">
        <f t="shared" si="40"/>
        <v>3</v>
      </c>
      <c r="E891">
        <f t="shared" si="41"/>
        <v>2</v>
      </c>
    </row>
    <row r="892" spans="1:5" x14ac:dyDescent="0.25">
      <c r="A892" s="21">
        <v>43304</v>
      </c>
      <c r="B892" s="20">
        <v>32.900002000000001</v>
      </c>
      <c r="C892">
        <f t="shared" si="39"/>
        <v>2018</v>
      </c>
      <c r="D892">
        <f t="shared" si="40"/>
        <v>3</v>
      </c>
      <c r="E892">
        <f t="shared" si="41"/>
        <v>2</v>
      </c>
    </row>
    <row r="893" spans="1:5" x14ac:dyDescent="0.25">
      <c r="A893" s="21">
        <v>43305</v>
      </c>
      <c r="B893" s="20">
        <v>33.200001</v>
      </c>
      <c r="C893">
        <f t="shared" si="39"/>
        <v>2018</v>
      </c>
      <c r="D893">
        <f t="shared" si="40"/>
        <v>3</v>
      </c>
      <c r="E893">
        <f t="shared" si="41"/>
        <v>2</v>
      </c>
    </row>
    <row r="894" spans="1:5" x14ac:dyDescent="0.25">
      <c r="A894" s="21">
        <v>43306</v>
      </c>
      <c r="B894" s="20">
        <v>33.650002000000001</v>
      </c>
      <c r="C894">
        <f t="shared" si="39"/>
        <v>2018</v>
      </c>
      <c r="D894">
        <f t="shared" si="40"/>
        <v>3</v>
      </c>
      <c r="E894">
        <f t="shared" si="41"/>
        <v>2</v>
      </c>
    </row>
    <row r="895" spans="1:5" x14ac:dyDescent="0.25">
      <c r="A895" s="21">
        <v>43307</v>
      </c>
      <c r="B895" s="20">
        <v>33</v>
      </c>
      <c r="C895">
        <f t="shared" si="39"/>
        <v>2018</v>
      </c>
      <c r="D895">
        <f t="shared" si="40"/>
        <v>3</v>
      </c>
      <c r="E895">
        <f t="shared" si="41"/>
        <v>2</v>
      </c>
    </row>
    <row r="896" spans="1:5" x14ac:dyDescent="0.25">
      <c r="A896" s="21">
        <v>43308</v>
      </c>
      <c r="B896" s="20">
        <v>33.599997999999999</v>
      </c>
      <c r="C896">
        <f t="shared" si="39"/>
        <v>2018</v>
      </c>
      <c r="D896">
        <f t="shared" si="40"/>
        <v>3</v>
      </c>
      <c r="E896">
        <f t="shared" si="41"/>
        <v>2</v>
      </c>
    </row>
    <row r="897" spans="1:5" x14ac:dyDescent="0.25">
      <c r="A897" s="21">
        <v>43311</v>
      </c>
      <c r="B897" s="20">
        <v>32.599997999999999</v>
      </c>
      <c r="C897">
        <f t="shared" si="39"/>
        <v>2018</v>
      </c>
      <c r="D897">
        <f t="shared" si="40"/>
        <v>3</v>
      </c>
      <c r="E897">
        <f t="shared" si="41"/>
        <v>2</v>
      </c>
    </row>
    <row r="898" spans="1:5" x14ac:dyDescent="0.25">
      <c r="A898" s="21">
        <v>43312</v>
      </c>
      <c r="B898" s="20">
        <v>30.25</v>
      </c>
      <c r="C898">
        <f t="shared" si="39"/>
        <v>2018</v>
      </c>
      <c r="D898">
        <f t="shared" si="40"/>
        <v>3</v>
      </c>
      <c r="E898">
        <f t="shared" si="41"/>
        <v>2</v>
      </c>
    </row>
    <row r="899" spans="1:5" x14ac:dyDescent="0.25">
      <c r="A899" s="21">
        <v>43313</v>
      </c>
      <c r="B899" s="20">
        <v>30.25</v>
      </c>
      <c r="C899">
        <f t="shared" ref="C899:C962" si="42">YEAR(A899)</f>
        <v>2018</v>
      </c>
      <c r="D899">
        <f t="shared" ref="D899:D962" si="43">ROUNDUP(MONTH(A899)/3,0)</f>
        <v>3</v>
      </c>
      <c r="E899">
        <f t="shared" ref="E899:E962" si="44">ROUND((D899/2),0)</f>
        <v>2</v>
      </c>
    </row>
    <row r="900" spans="1:5" x14ac:dyDescent="0.25">
      <c r="A900" s="21">
        <v>43314</v>
      </c>
      <c r="B900" s="20">
        <v>29.25</v>
      </c>
      <c r="C900">
        <f t="shared" si="42"/>
        <v>2018</v>
      </c>
      <c r="D900">
        <f t="shared" si="43"/>
        <v>3</v>
      </c>
      <c r="E900">
        <f t="shared" si="44"/>
        <v>2</v>
      </c>
    </row>
    <row r="901" spans="1:5" x14ac:dyDescent="0.25">
      <c r="A901" s="21">
        <v>43315</v>
      </c>
      <c r="B901" s="20">
        <v>27.65</v>
      </c>
      <c r="C901">
        <f t="shared" si="42"/>
        <v>2018</v>
      </c>
      <c r="D901">
        <f t="shared" si="43"/>
        <v>3</v>
      </c>
      <c r="E901">
        <f t="shared" si="44"/>
        <v>2</v>
      </c>
    </row>
    <row r="902" spans="1:5" x14ac:dyDescent="0.25">
      <c r="A902" s="21">
        <v>43318</v>
      </c>
      <c r="B902" s="20">
        <v>25.9</v>
      </c>
      <c r="C902">
        <f t="shared" si="42"/>
        <v>2018</v>
      </c>
      <c r="D902">
        <f t="shared" si="43"/>
        <v>3</v>
      </c>
      <c r="E902">
        <f t="shared" si="44"/>
        <v>2</v>
      </c>
    </row>
    <row r="903" spans="1:5" x14ac:dyDescent="0.25">
      <c r="A903" s="21">
        <v>43319</v>
      </c>
      <c r="B903" s="20">
        <v>27.25</v>
      </c>
      <c r="C903">
        <f t="shared" si="42"/>
        <v>2018</v>
      </c>
      <c r="D903">
        <f t="shared" si="43"/>
        <v>3</v>
      </c>
      <c r="E903">
        <f t="shared" si="44"/>
        <v>2</v>
      </c>
    </row>
    <row r="904" spans="1:5" x14ac:dyDescent="0.25">
      <c r="A904" s="21">
        <v>43320</v>
      </c>
      <c r="B904" s="20">
        <v>26.65</v>
      </c>
      <c r="C904">
        <f t="shared" si="42"/>
        <v>2018</v>
      </c>
      <c r="D904">
        <f t="shared" si="43"/>
        <v>3</v>
      </c>
      <c r="E904">
        <f t="shared" si="44"/>
        <v>2</v>
      </c>
    </row>
    <row r="905" spans="1:5" x14ac:dyDescent="0.25">
      <c r="A905" s="21">
        <v>43321</v>
      </c>
      <c r="B905" s="20">
        <v>27.6</v>
      </c>
      <c r="C905">
        <f t="shared" si="42"/>
        <v>2018</v>
      </c>
      <c r="D905">
        <f t="shared" si="43"/>
        <v>3</v>
      </c>
      <c r="E905">
        <f t="shared" si="44"/>
        <v>2</v>
      </c>
    </row>
    <row r="906" spans="1:5" x14ac:dyDescent="0.25">
      <c r="A906" s="21">
        <v>43322</v>
      </c>
      <c r="B906" s="20">
        <v>28.65</v>
      </c>
      <c r="C906">
        <f t="shared" si="42"/>
        <v>2018</v>
      </c>
      <c r="D906">
        <f t="shared" si="43"/>
        <v>3</v>
      </c>
      <c r="E906">
        <f t="shared" si="44"/>
        <v>2</v>
      </c>
    </row>
    <row r="907" spans="1:5" x14ac:dyDescent="0.25">
      <c r="A907" s="21">
        <v>43325</v>
      </c>
      <c r="B907" s="20">
        <v>28.200001</v>
      </c>
      <c r="C907">
        <f t="shared" si="42"/>
        <v>2018</v>
      </c>
      <c r="D907">
        <f t="shared" si="43"/>
        <v>3</v>
      </c>
      <c r="E907">
        <f t="shared" si="44"/>
        <v>2</v>
      </c>
    </row>
    <row r="908" spans="1:5" x14ac:dyDescent="0.25">
      <c r="A908" s="21">
        <v>43326</v>
      </c>
      <c r="B908" s="20">
        <v>26.65</v>
      </c>
      <c r="C908">
        <f t="shared" si="42"/>
        <v>2018</v>
      </c>
      <c r="D908">
        <f t="shared" si="43"/>
        <v>3</v>
      </c>
      <c r="E908">
        <f t="shared" si="44"/>
        <v>2</v>
      </c>
    </row>
    <row r="909" spans="1:5" x14ac:dyDescent="0.25">
      <c r="A909" s="21">
        <v>43327</v>
      </c>
      <c r="B909" s="20">
        <v>25.200001</v>
      </c>
      <c r="C909">
        <f t="shared" si="42"/>
        <v>2018</v>
      </c>
      <c r="D909">
        <f t="shared" si="43"/>
        <v>3</v>
      </c>
      <c r="E909">
        <f t="shared" si="44"/>
        <v>2</v>
      </c>
    </row>
    <row r="910" spans="1:5" x14ac:dyDescent="0.25">
      <c r="A910" s="21">
        <v>43328</v>
      </c>
      <c r="B910" s="20">
        <v>24.35</v>
      </c>
      <c r="C910">
        <f t="shared" si="42"/>
        <v>2018</v>
      </c>
      <c r="D910">
        <f t="shared" si="43"/>
        <v>3</v>
      </c>
      <c r="E910">
        <f t="shared" si="44"/>
        <v>2</v>
      </c>
    </row>
    <row r="911" spans="1:5" x14ac:dyDescent="0.25">
      <c r="A911" s="21">
        <v>43329</v>
      </c>
      <c r="B911" s="20">
        <v>24.799999</v>
      </c>
      <c r="C911">
        <f t="shared" si="42"/>
        <v>2018</v>
      </c>
      <c r="D911">
        <f t="shared" si="43"/>
        <v>3</v>
      </c>
      <c r="E911">
        <f t="shared" si="44"/>
        <v>2</v>
      </c>
    </row>
    <row r="912" spans="1:5" x14ac:dyDescent="0.25">
      <c r="A912" s="21">
        <v>43332</v>
      </c>
      <c r="B912" s="20">
        <v>26</v>
      </c>
      <c r="C912">
        <f t="shared" si="42"/>
        <v>2018</v>
      </c>
      <c r="D912">
        <f t="shared" si="43"/>
        <v>3</v>
      </c>
      <c r="E912">
        <f t="shared" si="44"/>
        <v>2</v>
      </c>
    </row>
    <row r="913" spans="1:5" x14ac:dyDescent="0.25">
      <c r="A913" s="21">
        <v>43333</v>
      </c>
      <c r="B913" s="20">
        <v>27.5</v>
      </c>
      <c r="C913">
        <f t="shared" si="42"/>
        <v>2018</v>
      </c>
      <c r="D913">
        <f t="shared" si="43"/>
        <v>3</v>
      </c>
      <c r="E913">
        <f t="shared" si="44"/>
        <v>2</v>
      </c>
    </row>
    <row r="914" spans="1:5" x14ac:dyDescent="0.25">
      <c r="A914" s="21">
        <v>43334</v>
      </c>
      <c r="B914" s="20">
        <v>26.65</v>
      </c>
      <c r="C914">
        <f t="shared" si="42"/>
        <v>2018</v>
      </c>
      <c r="D914">
        <f t="shared" si="43"/>
        <v>3</v>
      </c>
      <c r="E914">
        <f t="shared" si="44"/>
        <v>2</v>
      </c>
    </row>
    <row r="915" spans="1:5" x14ac:dyDescent="0.25">
      <c r="A915" s="21">
        <v>43335</v>
      </c>
      <c r="B915" s="20">
        <v>27.25</v>
      </c>
      <c r="C915">
        <f t="shared" si="42"/>
        <v>2018</v>
      </c>
      <c r="D915">
        <f t="shared" si="43"/>
        <v>3</v>
      </c>
      <c r="E915">
        <f t="shared" si="44"/>
        <v>2</v>
      </c>
    </row>
    <row r="916" spans="1:5" x14ac:dyDescent="0.25">
      <c r="A916" s="21">
        <v>43336</v>
      </c>
      <c r="B916" s="20">
        <v>27.200001</v>
      </c>
      <c r="C916">
        <f t="shared" si="42"/>
        <v>2018</v>
      </c>
      <c r="D916">
        <f t="shared" si="43"/>
        <v>3</v>
      </c>
      <c r="E916">
        <f t="shared" si="44"/>
        <v>2</v>
      </c>
    </row>
    <row r="917" spans="1:5" x14ac:dyDescent="0.25">
      <c r="A917" s="21">
        <v>43339</v>
      </c>
      <c r="B917" s="20">
        <v>29.4</v>
      </c>
      <c r="C917">
        <f t="shared" si="42"/>
        <v>2018</v>
      </c>
      <c r="D917">
        <f t="shared" si="43"/>
        <v>3</v>
      </c>
      <c r="E917">
        <f t="shared" si="44"/>
        <v>2</v>
      </c>
    </row>
    <row r="918" spans="1:5" x14ac:dyDescent="0.25">
      <c r="A918" s="21">
        <v>43340</v>
      </c>
      <c r="B918" s="20">
        <v>28.549999</v>
      </c>
      <c r="C918">
        <f t="shared" si="42"/>
        <v>2018</v>
      </c>
      <c r="D918">
        <f t="shared" si="43"/>
        <v>3</v>
      </c>
      <c r="E918">
        <f t="shared" si="44"/>
        <v>2</v>
      </c>
    </row>
    <row r="919" spans="1:5" x14ac:dyDescent="0.25">
      <c r="A919" s="21">
        <v>43341</v>
      </c>
      <c r="B919" s="20">
        <v>27.950001</v>
      </c>
      <c r="C919">
        <f t="shared" si="42"/>
        <v>2018</v>
      </c>
      <c r="D919">
        <f t="shared" si="43"/>
        <v>3</v>
      </c>
      <c r="E919">
        <f t="shared" si="44"/>
        <v>2</v>
      </c>
    </row>
    <row r="920" spans="1:5" x14ac:dyDescent="0.25">
      <c r="A920" s="21">
        <v>43342</v>
      </c>
      <c r="B920" s="20">
        <v>27.25</v>
      </c>
      <c r="C920">
        <f t="shared" si="42"/>
        <v>2018</v>
      </c>
      <c r="D920">
        <f t="shared" si="43"/>
        <v>3</v>
      </c>
      <c r="E920">
        <f t="shared" si="44"/>
        <v>2</v>
      </c>
    </row>
    <row r="921" spans="1:5" x14ac:dyDescent="0.25">
      <c r="A921" s="21">
        <v>43343</v>
      </c>
      <c r="B921" s="20">
        <v>26.65</v>
      </c>
      <c r="C921">
        <f t="shared" si="42"/>
        <v>2018</v>
      </c>
      <c r="D921">
        <f t="shared" si="43"/>
        <v>3</v>
      </c>
      <c r="E921">
        <f t="shared" si="44"/>
        <v>2</v>
      </c>
    </row>
    <row r="922" spans="1:5" x14ac:dyDescent="0.25">
      <c r="A922" s="21">
        <v>43346</v>
      </c>
      <c r="B922" s="20">
        <v>26.549999</v>
      </c>
      <c r="C922">
        <f t="shared" si="42"/>
        <v>2018</v>
      </c>
      <c r="D922">
        <f t="shared" si="43"/>
        <v>3</v>
      </c>
      <c r="E922">
        <f t="shared" si="44"/>
        <v>2</v>
      </c>
    </row>
    <row r="923" spans="1:5" x14ac:dyDescent="0.25">
      <c r="A923" s="21">
        <v>43347</v>
      </c>
      <c r="B923" s="20">
        <v>27.9</v>
      </c>
      <c r="C923">
        <f t="shared" si="42"/>
        <v>2018</v>
      </c>
      <c r="D923">
        <f t="shared" si="43"/>
        <v>3</v>
      </c>
      <c r="E923">
        <f t="shared" si="44"/>
        <v>2</v>
      </c>
    </row>
    <row r="924" spans="1:5" x14ac:dyDescent="0.25">
      <c r="A924" s="21">
        <v>43348</v>
      </c>
      <c r="B924" s="20">
        <v>26.799999</v>
      </c>
      <c r="C924">
        <f t="shared" si="42"/>
        <v>2018</v>
      </c>
      <c r="D924">
        <f t="shared" si="43"/>
        <v>3</v>
      </c>
      <c r="E924">
        <f t="shared" si="44"/>
        <v>2</v>
      </c>
    </row>
    <row r="925" spans="1:5" x14ac:dyDescent="0.25">
      <c r="A925" s="21">
        <v>43349</v>
      </c>
      <c r="B925" s="20">
        <v>26.65</v>
      </c>
      <c r="C925">
        <f t="shared" si="42"/>
        <v>2018</v>
      </c>
      <c r="D925">
        <f t="shared" si="43"/>
        <v>3</v>
      </c>
      <c r="E925">
        <f t="shared" si="44"/>
        <v>2</v>
      </c>
    </row>
    <row r="926" spans="1:5" x14ac:dyDescent="0.25">
      <c r="A926" s="21">
        <v>43350</v>
      </c>
      <c r="B926" s="20">
        <v>26.450001</v>
      </c>
      <c r="C926">
        <f t="shared" si="42"/>
        <v>2018</v>
      </c>
      <c r="D926">
        <f t="shared" si="43"/>
        <v>3</v>
      </c>
      <c r="E926">
        <f t="shared" si="44"/>
        <v>2</v>
      </c>
    </row>
    <row r="927" spans="1:5" x14ac:dyDescent="0.25">
      <c r="A927" s="21">
        <v>43353</v>
      </c>
      <c r="B927" s="20">
        <v>25.15</v>
      </c>
      <c r="C927">
        <f t="shared" si="42"/>
        <v>2018</v>
      </c>
      <c r="D927">
        <f t="shared" si="43"/>
        <v>3</v>
      </c>
      <c r="E927">
        <f t="shared" si="44"/>
        <v>2</v>
      </c>
    </row>
    <row r="928" spans="1:5" x14ac:dyDescent="0.25">
      <c r="A928" s="21">
        <v>43354</v>
      </c>
      <c r="B928" s="20">
        <v>25</v>
      </c>
      <c r="C928">
        <f t="shared" si="42"/>
        <v>2018</v>
      </c>
      <c r="D928">
        <f t="shared" si="43"/>
        <v>3</v>
      </c>
      <c r="E928">
        <f t="shared" si="44"/>
        <v>2</v>
      </c>
    </row>
    <row r="929" spans="1:5" x14ac:dyDescent="0.25">
      <c r="A929" s="21">
        <v>43355</v>
      </c>
      <c r="B929" s="20">
        <v>24</v>
      </c>
      <c r="C929">
        <f t="shared" si="42"/>
        <v>2018</v>
      </c>
      <c r="D929">
        <f t="shared" si="43"/>
        <v>3</v>
      </c>
      <c r="E929">
        <f t="shared" si="44"/>
        <v>2</v>
      </c>
    </row>
    <row r="930" spans="1:5" x14ac:dyDescent="0.25">
      <c r="A930" s="21">
        <v>43356</v>
      </c>
      <c r="B930" s="20">
        <v>24.700001</v>
      </c>
      <c r="C930">
        <f t="shared" si="42"/>
        <v>2018</v>
      </c>
      <c r="D930">
        <f t="shared" si="43"/>
        <v>3</v>
      </c>
      <c r="E930">
        <f t="shared" si="44"/>
        <v>2</v>
      </c>
    </row>
    <row r="931" spans="1:5" x14ac:dyDescent="0.25">
      <c r="A931" s="21">
        <v>43357</v>
      </c>
      <c r="B931" s="20">
        <v>25.15</v>
      </c>
      <c r="C931">
        <f t="shared" si="42"/>
        <v>2018</v>
      </c>
      <c r="D931">
        <f t="shared" si="43"/>
        <v>3</v>
      </c>
      <c r="E931">
        <f t="shared" si="44"/>
        <v>2</v>
      </c>
    </row>
    <row r="932" spans="1:5" x14ac:dyDescent="0.25">
      <c r="A932" s="21">
        <v>43360</v>
      </c>
      <c r="B932" s="20">
        <v>24.25</v>
      </c>
      <c r="C932">
        <f t="shared" si="42"/>
        <v>2018</v>
      </c>
      <c r="D932">
        <f t="shared" si="43"/>
        <v>3</v>
      </c>
      <c r="E932">
        <f t="shared" si="44"/>
        <v>2</v>
      </c>
    </row>
    <row r="933" spans="1:5" x14ac:dyDescent="0.25">
      <c r="A933" s="21">
        <v>43361</v>
      </c>
      <c r="B933" s="20">
        <v>23.950001</v>
      </c>
      <c r="C933">
        <f t="shared" si="42"/>
        <v>2018</v>
      </c>
      <c r="D933">
        <f t="shared" si="43"/>
        <v>3</v>
      </c>
      <c r="E933">
        <f t="shared" si="44"/>
        <v>2</v>
      </c>
    </row>
    <row r="934" spans="1:5" x14ac:dyDescent="0.25">
      <c r="A934" s="21">
        <v>43362</v>
      </c>
      <c r="B934" s="20">
        <v>25.049999</v>
      </c>
      <c r="C934">
        <f t="shared" si="42"/>
        <v>2018</v>
      </c>
      <c r="D934">
        <f t="shared" si="43"/>
        <v>3</v>
      </c>
      <c r="E934">
        <f t="shared" si="44"/>
        <v>2</v>
      </c>
    </row>
    <row r="935" spans="1:5" x14ac:dyDescent="0.25">
      <c r="A935" s="21">
        <v>43363</v>
      </c>
      <c r="B935" s="20">
        <v>24.75</v>
      </c>
      <c r="C935">
        <f t="shared" si="42"/>
        <v>2018</v>
      </c>
      <c r="D935">
        <f t="shared" si="43"/>
        <v>3</v>
      </c>
      <c r="E935">
        <f t="shared" si="44"/>
        <v>2</v>
      </c>
    </row>
    <row r="936" spans="1:5" x14ac:dyDescent="0.25">
      <c r="A936" s="21">
        <v>43364</v>
      </c>
      <c r="B936" s="20">
        <v>26</v>
      </c>
      <c r="C936">
        <f t="shared" si="42"/>
        <v>2018</v>
      </c>
      <c r="D936">
        <f t="shared" si="43"/>
        <v>3</v>
      </c>
      <c r="E936">
        <f t="shared" si="44"/>
        <v>2</v>
      </c>
    </row>
    <row r="937" spans="1:5" x14ac:dyDescent="0.25">
      <c r="A937" s="21">
        <v>43367</v>
      </c>
      <c r="B937" s="20">
        <v>24.799999</v>
      </c>
      <c r="C937">
        <f t="shared" si="42"/>
        <v>2018</v>
      </c>
      <c r="D937">
        <f t="shared" si="43"/>
        <v>3</v>
      </c>
      <c r="E937">
        <f t="shared" si="44"/>
        <v>2</v>
      </c>
    </row>
    <row r="938" spans="1:5" x14ac:dyDescent="0.25">
      <c r="A938" s="21">
        <v>43369</v>
      </c>
      <c r="B938" s="20">
        <v>25.15</v>
      </c>
      <c r="C938">
        <f t="shared" si="42"/>
        <v>2018</v>
      </c>
      <c r="D938">
        <f t="shared" si="43"/>
        <v>3</v>
      </c>
      <c r="E938">
        <f t="shared" si="44"/>
        <v>2</v>
      </c>
    </row>
    <row r="939" spans="1:5" x14ac:dyDescent="0.25">
      <c r="A939" s="21">
        <v>43370</v>
      </c>
      <c r="B939" s="20">
        <v>24.799999</v>
      </c>
      <c r="C939">
        <f t="shared" si="42"/>
        <v>2018</v>
      </c>
      <c r="D939">
        <f t="shared" si="43"/>
        <v>3</v>
      </c>
      <c r="E939">
        <f t="shared" si="44"/>
        <v>2</v>
      </c>
    </row>
    <row r="940" spans="1:5" x14ac:dyDescent="0.25">
      <c r="A940" s="21">
        <v>43371</v>
      </c>
      <c r="B940" s="20">
        <v>24.35</v>
      </c>
      <c r="C940">
        <f t="shared" si="42"/>
        <v>2018</v>
      </c>
      <c r="D940">
        <f t="shared" si="43"/>
        <v>3</v>
      </c>
      <c r="E940">
        <f t="shared" si="44"/>
        <v>2</v>
      </c>
    </row>
    <row r="941" spans="1:5" x14ac:dyDescent="0.25">
      <c r="A941" s="21">
        <v>43375</v>
      </c>
      <c r="B941" s="20">
        <v>23.299999</v>
      </c>
      <c r="C941">
        <f t="shared" si="42"/>
        <v>2018</v>
      </c>
      <c r="D941">
        <f t="shared" si="43"/>
        <v>4</v>
      </c>
      <c r="E941">
        <f t="shared" si="44"/>
        <v>2</v>
      </c>
    </row>
    <row r="942" spans="1:5" x14ac:dyDescent="0.25">
      <c r="A942" s="21">
        <v>43376</v>
      </c>
      <c r="B942" s="20">
        <v>23.700001</v>
      </c>
      <c r="C942">
        <f t="shared" si="42"/>
        <v>2018</v>
      </c>
      <c r="D942">
        <f t="shared" si="43"/>
        <v>4</v>
      </c>
      <c r="E942">
        <f t="shared" si="44"/>
        <v>2</v>
      </c>
    </row>
    <row r="943" spans="1:5" x14ac:dyDescent="0.25">
      <c r="A943" s="21">
        <v>43377</v>
      </c>
      <c r="B943" s="20">
        <v>22.799999</v>
      </c>
      <c r="C943">
        <f t="shared" si="42"/>
        <v>2018</v>
      </c>
      <c r="D943">
        <f t="shared" si="43"/>
        <v>4</v>
      </c>
      <c r="E943">
        <f t="shared" si="44"/>
        <v>2</v>
      </c>
    </row>
    <row r="944" spans="1:5" x14ac:dyDescent="0.25">
      <c r="A944" s="21">
        <v>43378</v>
      </c>
      <c r="B944" s="20">
        <v>22.75</v>
      </c>
      <c r="C944">
        <f t="shared" si="42"/>
        <v>2018</v>
      </c>
      <c r="D944">
        <f t="shared" si="43"/>
        <v>4</v>
      </c>
      <c r="E944">
        <f t="shared" si="44"/>
        <v>2</v>
      </c>
    </row>
    <row r="945" spans="1:5" x14ac:dyDescent="0.25">
      <c r="A945" s="21">
        <v>43381</v>
      </c>
      <c r="B945" s="20">
        <v>21.6</v>
      </c>
      <c r="C945">
        <f t="shared" si="42"/>
        <v>2018</v>
      </c>
      <c r="D945">
        <f t="shared" si="43"/>
        <v>4</v>
      </c>
      <c r="E945">
        <f t="shared" si="44"/>
        <v>2</v>
      </c>
    </row>
    <row r="946" spans="1:5" x14ac:dyDescent="0.25">
      <c r="A946" s="21">
        <v>43382</v>
      </c>
      <c r="B946" s="20">
        <v>21.450001</v>
      </c>
      <c r="C946">
        <f t="shared" si="42"/>
        <v>2018</v>
      </c>
      <c r="D946">
        <f t="shared" si="43"/>
        <v>4</v>
      </c>
      <c r="E946">
        <f t="shared" si="44"/>
        <v>2</v>
      </c>
    </row>
    <row r="947" spans="1:5" x14ac:dyDescent="0.25">
      <c r="A947" s="21">
        <v>43383</v>
      </c>
      <c r="B947" s="20">
        <v>21.4</v>
      </c>
      <c r="C947">
        <f t="shared" si="42"/>
        <v>2018</v>
      </c>
      <c r="D947">
        <f t="shared" si="43"/>
        <v>4</v>
      </c>
      <c r="E947">
        <f t="shared" si="44"/>
        <v>2</v>
      </c>
    </row>
    <row r="948" spans="1:5" x14ac:dyDescent="0.25">
      <c r="A948" s="21">
        <v>43384</v>
      </c>
      <c r="B948" s="20">
        <v>20.200001</v>
      </c>
      <c r="C948">
        <f t="shared" si="42"/>
        <v>2018</v>
      </c>
      <c r="D948">
        <f t="shared" si="43"/>
        <v>4</v>
      </c>
      <c r="E948">
        <f t="shared" si="44"/>
        <v>2</v>
      </c>
    </row>
    <row r="949" spans="1:5" x14ac:dyDescent="0.25">
      <c r="A949" s="21">
        <v>43385</v>
      </c>
      <c r="B949" s="20">
        <v>20.399999999999999</v>
      </c>
      <c r="C949">
        <f t="shared" si="42"/>
        <v>2018</v>
      </c>
      <c r="D949">
        <f t="shared" si="43"/>
        <v>4</v>
      </c>
      <c r="E949">
        <f t="shared" si="44"/>
        <v>2</v>
      </c>
    </row>
    <row r="950" spans="1:5" x14ac:dyDescent="0.25">
      <c r="A950" s="21">
        <v>43388</v>
      </c>
      <c r="B950" s="20">
        <v>20.149999999999999</v>
      </c>
      <c r="C950">
        <f t="shared" si="42"/>
        <v>2018</v>
      </c>
      <c r="D950">
        <f t="shared" si="43"/>
        <v>4</v>
      </c>
      <c r="E950">
        <f t="shared" si="44"/>
        <v>2</v>
      </c>
    </row>
    <row r="951" spans="1:5" x14ac:dyDescent="0.25">
      <c r="A951" s="21">
        <v>43389</v>
      </c>
      <c r="B951" s="20">
        <v>20.200001</v>
      </c>
      <c r="C951">
        <f t="shared" si="42"/>
        <v>2018</v>
      </c>
      <c r="D951">
        <f t="shared" si="43"/>
        <v>4</v>
      </c>
      <c r="E951">
        <f t="shared" si="44"/>
        <v>2</v>
      </c>
    </row>
    <row r="952" spans="1:5" x14ac:dyDescent="0.25">
      <c r="A952" s="21">
        <v>43391</v>
      </c>
      <c r="B952" s="20">
        <v>20.200001</v>
      </c>
      <c r="C952">
        <f t="shared" si="42"/>
        <v>2018</v>
      </c>
      <c r="D952">
        <f t="shared" si="43"/>
        <v>4</v>
      </c>
      <c r="E952">
        <f t="shared" si="44"/>
        <v>2</v>
      </c>
    </row>
    <row r="953" spans="1:5" x14ac:dyDescent="0.25">
      <c r="A953" s="21">
        <v>43392</v>
      </c>
      <c r="B953" s="20">
        <v>20.799999</v>
      </c>
      <c r="C953">
        <f t="shared" si="42"/>
        <v>2018</v>
      </c>
      <c r="D953">
        <f t="shared" si="43"/>
        <v>4</v>
      </c>
      <c r="E953">
        <f t="shared" si="44"/>
        <v>2</v>
      </c>
    </row>
    <row r="954" spans="1:5" x14ac:dyDescent="0.25">
      <c r="A954" s="21">
        <v>43395</v>
      </c>
      <c r="B954" s="20">
        <v>22.299999</v>
      </c>
      <c r="C954">
        <f t="shared" si="42"/>
        <v>2018</v>
      </c>
      <c r="D954">
        <f t="shared" si="43"/>
        <v>4</v>
      </c>
      <c r="E954">
        <f t="shared" si="44"/>
        <v>2</v>
      </c>
    </row>
    <row r="955" spans="1:5" x14ac:dyDescent="0.25">
      <c r="A955" s="21">
        <v>43396</v>
      </c>
      <c r="B955" s="20">
        <v>20.75</v>
      </c>
      <c r="C955">
        <f t="shared" si="42"/>
        <v>2018</v>
      </c>
      <c r="D955">
        <f t="shared" si="43"/>
        <v>4</v>
      </c>
      <c r="E955">
        <f t="shared" si="44"/>
        <v>2</v>
      </c>
    </row>
    <row r="956" spans="1:5" x14ac:dyDescent="0.25">
      <c r="A956" s="21">
        <v>43397</v>
      </c>
      <c r="B956" s="20">
        <v>20.950001</v>
      </c>
      <c r="C956">
        <f t="shared" si="42"/>
        <v>2018</v>
      </c>
      <c r="D956">
        <f t="shared" si="43"/>
        <v>4</v>
      </c>
      <c r="E956">
        <f t="shared" si="44"/>
        <v>2</v>
      </c>
    </row>
    <row r="957" spans="1:5" x14ac:dyDescent="0.25">
      <c r="A957" s="21">
        <v>43398</v>
      </c>
      <c r="B957" s="20">
        <v>20.5</v>
      </c>
      <c r="C957">
        <f t="shared" si="42"/>
        <v>2018</v>
      </c>
      <c r="D957">
        <f t="shared" si="43"/>
        <v>4</v>
      </c>
      <c r="E957">
        <f t="shared" si="44"/>
        <v>2</v>
      </c>
    </row>
    <row r="958" spans="1:5" x14ac:dyDescent="0.25">
      <c r="A958" s="21">
        <v>43399</v>
      </c>
      <c r="B958" s="20">
        <v>20.950001</v>
      </c>
      <c r="C958">
        <f t="shared" si="42"/>
        <v>2018</v>
      </c>
      <c r="D958">
        <f t="shared" si="43"/>
        <v>4</v>
      </c>
      <c r="E958">
        <f t="shared" si="44"/>
        <v>2</v>
      </c>
    </row>
    <row r="959" spans="1:5" x14ac:dyDescent="0.25">
      <c r="A959" s="21">
        <v>43402</v>
      </c>
      <c r="B959" s="20">
        <v>18.52</v>
      </c>
      <c r="C959">
        <f t="shared" si="42"/>
        <v>2018</v>
      </c>
      <c r="D959">
        <f t="shared" si="43"/>
        <v>4</v>
      </c>
      <c r="E959">
        <f t="shared" si="44"/>
        <v>2</v>
      </c>
    </row>
    <row r="960" spans="1:5" x14ac:dyDescent="0.25">
      <c r="A960" s="21">
        <v>43403</v>
      </c>
      <c r="B960" s="20">
        <v>18.459999</v>
      </c>
      <c r="C960">
        <f t="shared" si="42"/>
        <v>2018</v>
      </c>
      <c r="D960">
        <f t="shared" si="43"/>
        <v>4</v>
      </c>
      <c r="E960">
        <f t="shared" si="44"/>
        <v>2</v>
      </c>
    </row>
    <row r="961" spans="1:5" x14ac:dyDescent="0.25">
      <c r="A961" s="21">
        <v>43404</v>
      </c>
      <c r="B961" s="20">
        <v>19.100000000000001</v>
      </c>
      <c r="C961">
        <f t="shared" si="42"/>
        <v>2018</v>
      </c>
      <c r="D961">
        <f t="shared" si="43"/>
        <v>4</v>
      </c>
      <c r="E961">
        <f t="shared" si="44"/>
        <v>2</v>
      </c>
    </row>
    <row r="962" spans="1:5" x14ac:dyDescent="0.25">
      <c r="A962" s="21">
        <v>43405</v>
      </c>
      <c r="B962" s="20">
        <v>19.940000999999999</v>
      </c>
      <c r="C962">
        <f t="shared" si="42"/>
        <v>2018</v>
      </c>
      <c r="D962">
        <f t="shared" si="43"/>
        <v>4</v>
      </c>
      <c r="E962">
        <f t="shared" si="44"/>
        <v>2</v>
      </c>
    </row>
    <row r="963" spans="1:5" x14ac:dyDescent="0.25">
      <c r="A963" s="21">
        <v>43406</v>
      </c>
      <c r="B963" s="20">
        <v>21.15</v>
      </c>
      <c r="C963">
        <f t="shared" ref="C963:C1026" si="45">YEAR(A963)</f>
        <v>2018</v>
      </c>
      <c r="D963">
        <f t="shared" ref="D963:D1026" si="46">ROUNDUP(MONTH(A963)/3,0)</f>
        <v>4</v>
      </c>
      <c r="E963">
        <f t="shared" ref="E963:E1026" si="47">ROUND((D963/2),0)</f>
        <v>2</v>
      </c>
    </row>
    <row r="964" spans="1:5" x14ac:dyDescent="0.25">
      <c r="A964" s="21">
        <v>43409</v>
      </c>
      <c r="B964" s="20">
        <v>20.5</v>
      </c>
      <c r="C964">
        <f t="shared" si="45"/>
        <v>2018</v>
      </c>
      <c r="D964">
        <f t="shared" si="46"/>
        <v>4</v>
      </c>
      <c r="E964">
        <f t="shared" si="47"/>
        <v>2</v>
      </c>
    </row>
    <row r="965" spans="1:5" x14ac:dyDescent="0.25">
      <c r="A965" s="21">
        <v>43410</v>
      </c>
      <c r="B965" s="20">
        <v>20.5</v>
      </c>
      <c r="C965">
        <f t="shared" si="45"/>
        <v>2018</v>
      </c>
      <c r="D965">
        <f t="shared" si="46"/>
        <v>4</v>
      </c>
      <c r="E965">
        <f t="shared" si="47"/>
        <v>2</v>
      </c>
    </row>
    <row r="966" spans="1:5" x14ac:dyDescent="0.25">
      <c r="A966" s="21">
        <v>43411</v>
      </c>
      <c r="B966" s="20">
        <v>20.549999</v>
      </c>
      <c r="C966">
        <f t="shared" si="45"/>
        <v>2018</v>
      </c>
      <c r="D966">
        <f t="shared" si="46"/>
        <v>4</v>
      </c>
      <c r="E966">
        <f t="shared" si="47"/>
        <v>2</v>
      </c>
    </row>
    <row r="967" spans="1:5" x14ac:dyDescent="0.25">
      <c r="A967" s="21">
        <v>43412</v>
      </c>
      <c r="B967" s="20">
        <v>20.799999</v>
      </c>
      <c r="C967">
        <f t="shared" si="45"/>
        <v>2018</v>
      </c>
      <c r="D967">
        <f t="shared" si="46"/>
        <v>4</v>
      </c>
      <c r="E967">
        <f t="shared" si="47"/>
        <v>2</v>
      </c>
    </row>
    <row r="968" spans="1:5" x14ac:dyDescent="0.25">
      <c r="A968" s="21">
        <v>43413</v>
      </c>
      <c r="B968" s="20">
        <v>20.9</v>
      </c>
      <c r="C968">
        <f t="shared" si="45"/>
        <v>2018</v>
      </c>
      <c r="D968">
        <f t="shared" si="46"/>
        <v>4</v>
      </c>
      <c r="E968">
        <f t="shared" si="47"/>
        <v>2</v>
      </c>
    </row>
    <row r="969" spans="1:5" x14ac:dyDescent="0.25">
      <c r="A969" s="21">
        <v>43416</v>
      </c>
      <c r="B969" s="20">
        <v>21.15</v>
      </c>
      <c r="C969">
        <f t="shared" si="45"/>
        <v>2018</v>
      </c>
      <c r="D969">
        <f t="shared" si="46"/>
        <v>4</v>
      </c>
      <c r="E969">
        <f t="shared" si="47"/>
        <v>2</v>
      </c>
    </row>
    <row r="970" spans="1:5" x14ac:dyDescent="0.25">
      <c r="A970" s="21">
        <v>43417</v>
      </c>
      <c r="B970" s="20">
        <v>21</v>
      </c>
      <c r="C970">
        <f t="shared" si="45"/>
        <v>2018</v>
      </c>
      <c r="D970">
        <f t="shared" si="46"/>
        <v>4</v>
      </c>
      <c r="E970">
        <f t="shared" si="47"/>
        <v>2</v>
      </c>
    </row>
    <row r="971" spans="1:5" x14ac:dyDescent="0.25">
      <c r="A971" s="21">
        <v>43418</v>
      </c>
      <c r="B971" s="20">
        <v>20.85</v>
      </c>
      <c r="C971">
        <f t="shared" si="45"/>
        <v>2018</v>
      </c>
      <c r="D971">
        <f t="shared" si="46"/>
        <v>4</v>
      </c>
      <c r="E971">
        <f t="shared" si="47"/>
        <v>2</v>
      </c>
    </row>
    <row r="972" spans="1:5" x14ac:dyDescent="0.25">
      <c r="A972" s="21">
        <v>43419</v>
      </c>
      <c r="B972" s="20">
        <v>20.9</v>
      </c>
      <c r="C972">
        <f t="shared" si="45"/>
        <v>2018</v>
      </c>
      <c r="D972">
        <f t="shared" si="46"/>
        <v>4</v>
      </c>
      <c r="E972">
        <f t="shared" si="47"/>
        <v>2</v>
      </c>
    </row>
    <row r="973" spans="1:5" x14ac:dyDescent="0.25">
      <c r="A973" s="21">
        <v>43420</v>
      </c>
      <c r="B973" s="20">
        <v>22</v>
      </c>
      <c r="C973">
        <f t="shared" si="45"/>
        <v>2018</v>
      </c>
      <c r="D973">
        <f t="shared" si="46"/>
        <v>4</v>
      </c>
      <c r="E973">
        <f t="shared" si="47"/>
        <v>2</v>
      </c>
    </row>
    <row r="974" spans="1:5" x14ac:dyDescent="0.25">
      <c r="A974" s="21">
        <v>43423</v>
      </c>
      <c r="B974" s="20">
        <v>21.799999</v>
      </c>
      <c r="C974">
        <f t="shared" si="45"/>
        <v>2018</v>
      </c>
      <c r="D974">
        <f t="shared" si="46"/>
        <v>4</v>
      </c>
      <c r="E974">
        <f t="shared" si="47"/>
        <v>2</v>
      </c>
    </row>
    <row r="975" spans="1:5" x14ac:dyDescent="0.25">
      <c r="A975" s="21">
        <v>43424</v>
      </c>
      <c r="B975" s="20">
        <v>20.950001</v>
      </c>
      <c r="C975">
        <f t="shared" si="45"/>
        <v>2018</v>
      </c>
      <c r="D975">
        <f t="shared" si="46"/>
        <v>4</v>
      </c>
      <c r="E975">
        <f t="shared" si="47"/>
        <v>2</v>
      </c>
    </row>
    <row r="976" spans="1:5" x14ac:dyDescent="0.25">
      <c r="A976" s="21">
        <v>43425</v>
      </c>
      <c r="B976" s="20">
        <v>21.299999</v>
      </c>
      <c r="C976">
        <f t="shared" si="45"/>
        <v>2018</v>
      </c>
      <c r="D976">
        <f t="shared" si="46"/>
        <v>4</v>
      </c>
      <c r="E976">
        <f t="shared" si="47"/>
        <v>2</v>
      </c>
    </row>
    <row r="977" spans="1:5" x14ac:dyDescent="0.25">
      <c r="A977" s="21">
        <v>43426</v>
      </c>
      <c r="B977" s="20">
        <v>21.65</v>
      </c>
      <c r="C977">
        <f t="shared" si="45"/>
        <v>2018</v>
      </c>
      <c r="D977">
        <f t="shared" si="46"/>
        <v>4</v>
      </c>
      <c r="E977">
        <f t="shared" si="47"/>
        <v>2</v>
      </c>
    </row>
    <row r="978" spans="1:5" x14ac:dyDescent="0.25">
      <c r="A978" s="21">
        <v>43427</v>
      </c>
      <c r="B978" s="20">
        <v>20.85</v>
      </c>
      <c r="C978">
        <f t="shared" si="45"/>
        <v>2018</v>
      </c>
      <c r="D978">
        <f t="shared" si="46"/>
        <v>4</v>
      </c>
      <c r="E978">
        <f t="shared" si="47"/>
        <v>2</v>
      </c>
    </row>
    <row r="979" spans="1:5" x14ac:dyDescent="0.25">
      <c r="A979" s="21">
        <v>43430</v>
      </c>
      <c r="B979" s="20">
        <v>20.950001</v>
      </c>
      <c r="C979">
        <f t="shared" si="45"/>
        <v>2018</v>
      </c>
      <c r="D979">
        <f t="shared" si="46"/>
        <v>4</v>
      </c>
      <c r="E979">
        <f t="shared" si="47"/>
        <v>2</v>
      </c>
    </row>
    <row r="980" spans="1:5" x14ac:dyDescent="0.25">
      <c r="A980" s="21">
        <v>43431</v>
      </c>
      <c r="B980" s="20">
        <v>21.450001</v>
      </c>
      <c r="C980">
        <f t="shared" si="45"/>
        <v>2018</v>
      </c>
      <c r="D980">
        <f t="shared" si="46"/>
        <v>4</v>
      </c>
      <c r="E980">
        <f t="shared" si="47"/>
        <v>2</v>
      </c>
    </row>
    <row r="981" spans="1:5" x14ac:dyDescent="0.25">
      <c r="A981" s="21">
        <v>43432</v>
      </c>
      <c r="B981" s="20">
        <v>21.549999</v>
      </c>
      <c r="C981">
        <f t="shared" si="45"/>
        <v>2018</v>
      </c>
      <c r="D981">
        <f t="shared" si="46"/>
        <v>4</v>
      </c>
      <c r="E981">
        <f t="shared" si="47"/>
        <v>2</v>
      </c>
    </row>
    <row r="982" spans="1:5" x14ac:dyDescent="0.25">
      <c r="A982" s="21">
        <v>43433</v>
      </c>
      <c r="B982" s="20">
        <v>20.950001</v>
      </c>
      <c r="C982">
        <f t="shared" si="45"/>
        <v>2018</v>
      </c>
      <c r="D982">
        <f t="shared" si="46"/>
        <v>4</v>
      </c>
      <c r="E982">
        <f t="shared" si="47"/>
        <v>2</v>
      </c>
    </row>
    <row r="983" spans="1:5" x14ac:dyDescent="0.25">
      <c r="A983" s="21">
        <v>43434</v>
      </c>
      <c r="B983" s="20">
        <v>21.1</v>
      </c>
      <c r="C983">
        <f t="shared" si="45"/>
        <v>2018</v>
      </c>
      <c r="D983">
        <f t="shared" si="46"/>
        <v>4</v>
      </c>
      <c r="E983">
        <f t="shared" si="47"/>
        <v>2</v>
      </c>
    </row>
    <row r="984" spans="1:5" x14ac:dyDescent="0.25">
      <c r="A984" s="21">
        <v>43437</v>
      </c>
      <c r="B984" s="20">
        <v>22.85</v>
      </c>
      <c r="C984">
        <f t="shared" si="45"/>
        <v>2018</v>
      </c>
      <c r="D984">
        <f t="shared" si="46"/>
        <v>4</v>
      </c>
      <c r="E984">
        <f t="shared" si="47"/>
        <v>2</v>
      </c>
    </row>
    <row r="985" spans="1:5" x14ac:dyDescent="0.25">
      <c r="A985" s="21">
        <v>43438</v>
      </c>
      <c r="B985" s="20">
        <v>23.299999</v>
      </c>
      <c r="C985">
        <f t="shared" si="45"/>
        <v>2018</v>
      </c>
      <c r="D985">
        <f t="shared" si="46"/>
        <v>4</v>
      </c>
      <c r="E985">
        <f t="shared" si="47"/>
        <v>2</v>
      </c>
    </row>
    <row r="986" spans="1:5" x14ac:dyDescent="0.25">
      <c r="A986" s="21">
        <v>43439</v>
      </c>
      <c r="B986" s="20">
        <v>22.85</v>
      </c>
      <c r="C986">
        <f t="shared" si="45"/>
        <v>2018</v>
      </c>
      <c r="D986">
        <f t="shared" si="46"/>
        <v>4</v>
      </c>
      <c r="E986">
        <f t="shared" si="47"/>
        <v>2</v>
      </c>
    </row>
    <row r="987" spans="1:5" x14ac:dyDescent="0.25">
      <c r="A987" s="21">
        <v>43440</v>
      </c>
      <c r="B987" s="20">
        <v>21.1</v>
      </c>
      <c r="C987">
        <f t="shared" si="45"/>
        <v>2018</v>
      </c>
      <c r="D987">
        <f t="shared" si="46"/>
        <v>4</v>
      </c>
      <c r="E987">
        <f t="shared" si="47"/>
        <v>2</v>
      </c>
    </row>
    <row r="988" spans="1:5" x14ac:dyDescent="0.25">
      <c r="A988" s="21">
        <v>43441</v>
      </c>
      <c r="B988" s="20">
        <v>21.1</v>
      </c>
      <c r="C988">
        <f t="shared" si="45"/>
        <v>2018</v>
      </c>
      <c r="D988">
        <f t="shared" si="46"/>
        <v>4</v>
      </c>
      <c r="E988">
        <f t="shared" si="47"/>
        <v>2</v>
      </c>
    </row>
    <row r="989" spans="1:5" x14ac:dyDescent="0.25">
      <c r="A989" s="21">
        <v>43444</v>
      </c>
      <c r="B989" s="20">
        <v>20.75</v>
      </c>
      <c r="C989">
        <f t="shared" si="45"/>
        <v>2018</v>
      </c>
      <c r="D989">
        <f t="shared" si="46"/>
        <v>4</v>
      </c>
      <c r="E989">
        <f t="shared" si="47"/>
        <v>2</v>
      </c>
    </row>
    <row r="990" spans="1:5" x14ac:dyDescent="0.25">
      <c r="A990" s="21">
        <v>43445</v>
      </c>
      <c r="B990" s="20">
        <v>22</v>
      </c>
      <c r="C990">
        <f t="shared" si="45"/>
        <v>2018</v>
      </c>
      <c r="D990">
        <f t="shared" si="46"/>
        <v>4</v>
      </c>
      <c r="E990">
        <f t="shared" si="47"/>
        <v>2</v>
      </c>
    </row>
    <row r="991" spans="1:5" x14ac:dyDescent="0.25">
      <c r="A991" s="21">
        <v>43446</v>
      </c>
      <c r="B991" s="20">
        <v>22.049999</v>
      </c>
      <c r="C991">
        <f t="shared" si="45"/>
        <v>2018</v>
      </c>
      <c r="D991">
        <f t="shared" si="46"/>
        <v>4</v>
      </c>
      <c r="E991">
        <f t="shared" si="47"/>
        <v>2</v>
      </c>
    </row>
    <row r="992" spans="1:5" x14ac:dyDescent="0.25">
      <c r="A992" s="21">
        <v>43447</v>
      </c>
      <c r="B992" s="20">
        <v>22.65</v>
      </c>
      <c r="C992">
        <f t="shared" si="45"/>
        <v>2018</v>
      </c>
      <c r="D992">
        <f t="shared" si="46"/>
        <v>4</v>
      </c>
      <c r="E992">
        <f t="shared" si="47"/>
        <v>2</v>
      </c>
    </row>
    <row r="993" spans="1:5" x14ac:dyDescent="0.25">
      <c r="A993" s="21">
        <v>43448</v>
      </c>
      <c r="B993" s="20">
        <v>22.200001</v>
      </c>
      <c r="C993">
        <f t="shared" si="45"/>
        <v>2018</v>
      </c>
      <c r="D993">
        <f t="shared" si="46"/>
        <v>4</v>
      </c>
      <c r="E993">
        <f t="shared" si="47"/>
        <v>2</v>
      </c>
    </row>
    <row r="994" spans="1:5" x14ac:dyDescent="0.25">
      <c r="A994" s="21">
        <v>43451</v>
      </c>
      <c r="B994" s="20">
        <v>22.6</v>
      </c>
      <c r="C994">
        <f t="shared" si="45"/>
        <v>2018</v>
      </c>
      <c r="D994">
        <f t="shared" si="46"/>
        <v>4</v>
      </c>
      <c r="E994">
        <f t="shared" si="47"/>
        <v>2</v>
      </c>
    </row>
    <row r="995" spans="1:5" x14ac:dyDescent="0.25">
      <c r="A995" s="21">
        <v>43452</v>
      </c>
      <c r="B995" s="20">
        <v>21.950001</v>
      </c>
      <c r="C995">
        <f t="shared" si="45"/>
        <v>2018</v>
      </c>
      <c r="D995">
        <f t="shared" si="46"/>
        <v>4</v>
      </c>
      <c r="E995">
        <f t="shared" si="47"/>
        <v>2</v>
      </c>
    </row>
    <row r="996" spans="1:5" x14ac:dyDescent="0.25">
      <c r="A996" s="21">
        <v>43453</v>
      </c>
      <c r="B996" s="20">
        <v>21.200001</v>
      </c>
      <c r="C996">
        <f t="shared" si="45"/>
        <v>2018</v>
      </c>
      <c r="D996">
        <f t="shared" si="46"/>
        <v>4</v>
      </c>
      <c r="E996">
        <f t="shared" si="47"/>
        <v>2</v>
      </c>
    </row>
    <row r="997" spans="1:5" x14ac:dyDescent="0.25">
      <c r="A997" s="21">
        <v>43454</v>
      </c>
      <c r="B997" s="20">
        <v>21</v>
      </c>
      <c r="C997">
        <f t="shared" si="45"/>
        <v>2018</v>
      </c>
      <c r="D997">
        <f t="shared" si="46"/>
        <v>4</v>
      </c>
      <c r="E997">
        <f t="shared" si="47"/>
        <v>2</v>
      </c>
    </row>
    <row r="998" spans="1:5" x14ac:dyDescent="0.25">
      <c r="A998" s="21">
        <v>43455</v>
      </c>
      <c r="B998" s="20">
        <v>20.5</v>
      </c>
      <c r="C998">
        <f t="shared" si="45"/>
        <v>2018</v>
      </c>
      <c r="D998">
        <f t="shared" si="46"/>
        <v>4</v>
      </c>
      <c r="E998">
        <f t="shared" si="47"/>
        <v>2</v>
      </c>
    </row>
    <row r="999" spans="1:5" x14ac:dyDescent="0.25">
      <c r="A999" s="21">
        <v>43458</v>
      </c>
      <c r="B999" s="20">
        <v>21.049999</v>
      </c>
      <c r="C999">
        <f t="shared" si="45"/>
        <v>2018</v>
      </c>
      <c r="D999">
        <f t="shared" si="46"/>
        <v>4</v>
      </c>
      <c r="E999">
        <f t="shared" si="47"/>
        <v>2</v>
      </c>
    </row>
    <row r="1000" spans="1:5" x14ac:dyDescent="0.25">
      <c r="A1000" s="21">
        <v>43461</v>
      </c>
      <c r="B1000" s="20">
        <v>21</v>
      </c>
      <c r="C1000">
        <f t="shared" si="45"/>
        <v>2018</v>
      </c>
      <c r="D1000">
        <f t="shared" si="46"/>
        <v>4</v>
      </c>
      <c r="E1000">
        <f t="shared" si="47"/>
        <v>2</v>
      </c>
    </row>
    <row r="1001" spans="1:5" x14ac:dyDescent="0.25">
      <c r="A1001" s="21">
        <v>43462</v>
      </c>
      <c r="B1001" s="20">
        <v>20.9</v>
      </c>
      <c r="C1001">
        <f t="shared" si="45"/>
        <v>2018</v>
      </c>
      <c r="D1001">
        <f t="shared" si="46"/>
        <v>4</v>
      </c>
      <c r="E1001">
        <f t="shared" si="47"/>
        <v>2</v>
      </c>
    </row>
    <row r="1002" spans="1:5" x14ac:dyDescent="0.25">
      <c r="A1002" s="21">
        <v>43465</v>
      </c>
      <c r="B1002" s="20">
        <v>21.4</v>
      </c>
      <c r="C1002">
        <f t="shared" si="45"/>
        <v>2018</v>
      </c>
      <c r="D1002">
        <f t="shared" si="46"/>
        <v>4</v>
      </c>
      <c r="E1002">
        <f t="shared" si="47"/>
        <v>2</v>
      </c>
    </row>
    <row r="1003" spans="1:5" x14ac:dyDescent="0.25">
      <c r="A1003" s="21">
        <v>43467</v>
      </c>
      <c r="B1003" s="20">
        <v>20.75</v>
      </c>
      <c r="C1003">
        <f t="shared" si="45"/>
        <v>2019</v>
      </c>
      <c r="D1003">
        <f t="shared" si="46"/>
        <v>1</v>
      </c>
      <c r="E1003">
        <f t="shared" si="47"/>
        <v>1</v>
      </c>
    </row>
    <row r="1004" spans="1:5" x14ac:dyDescent="0.25">
      <c r="A1004" s="21">
        <v>43468</v>
      </c>
      <c r="B1004" s="20">
        <v>19.780000999999999</v>
      </c>
      <c r="C1004">
        <f t="shared" si="45"/>
        <v>2019</v>
      </c>
      <c r="D1004">
        <f t="shared" si="46"/>
        <v>1</v>
      </c>
      <c r="E1004">
        <f t="shared" si="47"/>
        <v>1</v>
      </c>
    </row>
    <row r="1005" spans="1:5" x14ac:dyDescent="0.25">
      <c r="A1005" s="21">
        <v>43469</v>
      </c>
      <c r="B1005" s="20">
        <v>20.700001</v>
      </c>
      <c r="C1005">
        <f t="shared" si="45"/>
        <v>2019</v>
      </c>
      <c r="D1005">
        <f t="shared" si="46"/>
        <v>1</v>
      </c>
      <c r="E1005">
        <f t="shared" si="47"/>
        <v>1</v>
      </c>
    </row>
    <row r="1006" spans="1:5" x14ac:dyDescent="0.25">
      <c r="A1006" s="21">
        <v>43472</v>
      </c>
      <c r="B1006" s="20">
        <v>21.049999</v>
      </c>
      <c r="C1006">
        <f t="shared" si="45"/>
        <v>2019</v>
      </c>
      <c r="D1006">
        <f t="shared" si="46"/>
        <v>1</v>
      </c>
      <c r="E1006">
        <f t="shared" si="47"/>
        <v>1</v>
      </c>
    </row>
    <row r="1007" spans="1:5" x14ac:dyDescent="0.25">
      <c r="A1007" s="21">
        <v>43473</v>
      </c>
      <c r="B1007" s="20">
        <v>21.6</v>
      </c>
      <c r="C1007">
        <f t="shared" si="45"/>
        <v>2019</v>
      </c>
      <c r="D1007">
        <f t="shared" si="46"/>
        <v>1</v>
      </c>
      <c r="E1007">
        <f t="shared" si="47"/>
        <v>1</v>
      </c>
    </row>
    <row r="1008" spans="1:5" x14ac:dyDescent="0.25">
      <c r="A1008" s="21">
        <v>43474</v>
      </c>
      <c r="B1008" s="20">
        <v>22.049999</v>
      </c>
      <c r="C1008">
        <f t="shared" si="45"/>
        <v>2019</v>
      </c>
      <c r="D1008">
        <f t="shared" si="46"/>
        <v>1</v>
      </c>
      <c r="E1008">
        <f t="shared" si="47"/>
        <v>1</v>
      </c>
    </row>
    <row r="1009" spans="1:5" x14ac:dyDescent="0.25">
      <c r="A1009" s="21">
        <v>43475</v>
      </c>
      <c r="B1009" s="20">
        <v>22.4</v>
      </c>
      <c r="C1009">
        <f t="shared" si="45"/>
        <v>2019</v>
      </c>
      <c r="D1009">
        <f t="shared" si="46"/>
        <v>1</v>
      </c>
      <c r="E1009">
        <f t="shared" si="47"/>
        <v>1</v>
      </c>
    </row>
    <row r="1010" spans="1:5" x14ac:dyDescent="0.25">
      <c r="A1010" s="21">
        <v>43476</v>
      </c>
      <c r="B1010" s="20">
        <v>22.6</v>
      </c>
      <c r="C1010">
        <f t="shared" si="45"/>
        <v>2019</v>
      </c>
      <c r="D1010">
        <f t="shared" si="46"/>
        <v>1</v>
      </c>
      <c r="E1010">
        <f t="shared" si="47"/>
        <v>1</v>
      </c>
    </row>
    <row r="1011" spans="1:5" x14ac:dyDescent="0.25">
      <c r="A1011" s="21">
        <v>43479</v>
      </c>
      <c r="B1011" s="20">
        <v>22.5</v>
      </c>
      <c r="C1011">
        <f t="shared" si="45"/>
        <v>2019</v>
      </c>
      <c r="D1011">
        <f t="shared" si="46"/>
        <v>1</v>
      </c>
      <c r="E1011">
        <f t="shared" si="47"/>
        <v>1</v>
      </c>
    </row>
    <row r="1012" spans="1:5" x14ac:dyDescent="0.25">
      <c r="A1012" s="21">
        <v>43480</v>
      </c>
      <c r="B1012" s="20">
        <v>22.6</v>
      </c>
      <c r="C1012">
        <f t="shared" si="45"/>
        <v>2019</v>
      </c>
      <c r="D1012">
        <f t="shared" si="46"/>
        <v>1</v>
      </c>
      <c r="E1012">
        <f t="shared" si="47"/>
        <v>1</v>
      </c>
    </row>
    <row r="1013" spans="1:5" x14ac:dyDescent="0.25">
      <c r="A1013" s="21">
        <v>43481</v>
      </c>
      <c r="B1013" s="20">
        <v>22.700001</v>
      </c>
      <c r="C1013">
        <f t="shared" si="45"/>
        <v>2019</v>
      </c>
      <c r="D1013">
        <f t="shared" si="46"/>
        <v>1</v>
      </c>
      <c r="E1013">
        <f t="shared" si="47"/>
        <v>1</v>
      </c>
    </row>
    <row r="1014" spans="1:5" x14ac:dyDescent="0.25">
      <c r="A1014" s="21">
        <v>43482</v>
      </c>
      <c r="B1014" s="20">
        <v>21.200001</v>
      </c>
      <c r="C1014">
        <f t="shared" si="45"/>
        <v>2019</v>
      </c>
      <c r="D1014">
        <f t="shared" si="46"/>
        <v>1</v>
      </c>
      <c r="E1014">
        <f t="shared" si="47"/>
        <v>1</v>
      </c>
    </row>
    <row r="1015" spans="1:5" x14ac:dyDescent="0.25">
      <c r="A1015" s="21">
        <v>43483</v>
      </c>
      <c r="B1015" s="20">
        <v>21.75</v>
      </c>
      <c r="C1015">
        <f t="shared" si="45"/>
        <v>2019</v>
      </c>
      <c r="D1015">
        <f t="shared" si="46"/>
        <v>1</v>
      </c>
      <c r="E1015">
        <f t="shared" si="47"/>
        <v>1</v>
      </c>
    </row>
    <row r="1016" spans="1:5" x14ac:dyDescent="0.25">
      <c r="A1016" s="21">
        <v>43486</v>
      </c>
      <c r="B1016" s="20">
        <v>22.4</v>
      </c>
      <c r="C1016">
        <f t="shared" si="45"/>
        <v>2019</v>
      </c>
      <c r="D1016">
        <f t="shared" si="46"/>
        <v>1</v>
      </c>
      <c r="E1016">
        <f t="shared" si="47"/>
        <v>1</v>
      </c>
    </row>
    <row r="1017" spans="1:5" x14ac:dyDescent="0.25">
      <c r="A1017" s="21">
        <v>43487</v>
      </c>
      <c r="B1017" s="20">
        <v>21.799999</v>
      </c>
      <c r="C1017">
        <f t="shared" si="45"/>
        <v>2019</v>
      </c>
      <c r="D1017">
        <f t="shared" si="46"/>
        <v>1</v>
      </c>
      <c r="E1017">
        <f t="shared" si="47"/>
        <v>1</v>
      </c>
    </row>
    <row r="1018" spans="1:5" x14ac:dyDescent="0.25">
      <c r="A1018" s="21">
        <v>43488</v>
      </c>
      <c r="B1018" s="20">
        <v>21.75</v>
      </c>
      <c r="C1018">
        <f t="shared" si="45"/>
        <v>2019</v>
      </c>
      <c r="D1018">
        <f t="shared" si="46"/>
        <v>1</v>
      </c>
      <c r="E1018">
        <f t="shared" si="47"/>
        <v>1</v>
      </c>
    </row>
    <row r="1019" spans="1:5" x14ac:dyDescent="0.25">
      <c r="A1019" s="21">
        <v>43489</v>
      </c>
      <c r="B1019" s="20">
        <v>22.200001</v>
      </c>
      <c r="C1019">
        <f t="shared" si="45"/>
        <v>2019</v>
      </c>
      <c r="D1019">
        <f t="shared" si="46"/>
        <v>1</v>
      </c>
      <c r="E1019">
        <f t="shared" si="47"/>
        <v>1</v>
      </c>
    </row>
    <row r="1020" spans="1:5" x14ac:dyDescent="0.25">
      <c r="A1020" s="21">
        <v>43490</v>
      </c>
      <c r="B1020" s="20">
        <v>22.35</v>
      </c>
      <c r="C1020">
        <f t="shared" si="45"/>
        <v>2019</v>
      </c>
      <c r="D1020">
        <f t="shared" si="46"/>
        <v>1</v>
      </c>
      <c r="E1020">
        <f t="shared" si="47"/>
        <v>1</v>
      </c>
    </row>
    <row r="1021" spans="1:5" x14ac:dyDescent="0.25">
      <c r="A1021" s="21">
        <v>43493</v>
      </c>
      <c r="B1021" s="20">
        <v>21.950001</v>
      </c>
      <c r="C1021">
        <f t="shared" si="45"/>
        <v>2019</v>
      </c>
      <c r="D1021">
        <f t="shared" si="46"/>
        <v>1</v>
      </c>
      <c r="E1021">
        <f t="shared" si="47"/>
        <v>1</v>
      </c>
    </row>
    <row r="1022" spans="1:5" x14ac:dyDescent="0.25">
      <c r="A1022" s="21">
        <v>43494</v>
      </c>
      <c r="B1022" s="20">
        <v>22.6</v>
      </c>
      <c r="C1022">
        <f t="shared" si="45"/>
        <v>2019</v>
      </c>
      <c r="D1022">
        <f t="shared" si="46"/>
        <v>1</v>
      </c>
      <c r="E1022">
        <f t="shared" si="47"/>
        <v>1</v>
      </c>
    </row>
    <row r="1023" spans="1:5" x14ac:dyDescent="0.25">
      <c r="A1023" s="21">
        <v>43495</v>
      </c>
      <c r="B1023" s="20">
        <v>22.6</v>
      </c>
      <c r="C1023">
        <f t="shared" si="45"/>
        <v>2019</v>
      </c>
      <c r="D1023">
        <f t="shared" si="46"/>
        <v>1</v>
      </c>
      <c r="E1023">
        <f t="shared" si="47"/>
        <v>1</v>
      </c>
    </row>
    <row r="1024" spans="1:5" x14ac:dyDescent="0.25">
      <c r="A1024" s="21">
        <v>43496</v>
      </c>
      <c r="B1024" s="20">
        <v>24.049999</v>
      </c>
      <c r="C1024">
        <f t="shared" si="45"/>
        <v>2019</v>
      </c>
      <c r="D1024">
        <f t="shared" si="46"/>
        <v>1</v>
      </c>
      <c r="E1024">
        <f t="shared" si="47"/>
        <v>1</v>
      </c>
    </row>
    <row r="1025" spans="1:5" x14ac:dyDescent="0.25">
      <c r="A1025" s="21">
        <v>43497</v>
      </c>
      <c r="B1025" s="20">
        <v>24.799999</v>
      </c>
      <c r="C1025">
        <f t="shared" si="45"/>
        <v>2019</v>
      </c>
      <c r="D1025">
        <f t="shared" si="46"/>
        <v>1</v>
      </c>
      <c r="E1025">
        <f t="shared" si="47"/>
        <v>1</v>
      </c>
    </row>
    <row r="1026" spans="1:5" x14ac:dyDescent="0.25">
      <c r="A1026" s="21">
        <v>43500</v>
      </c>
      <c r="B1026" s="20">
        <v>24</v>
      </c>
      <c r="C1026">
        <f t="shared" si="45"/>
        <v>2019</v>
      </c>
      <c r="D1026">
        <f t="shared" si="46"/>
        <v>1</v>
      </c>
      <c r="E1026">
        <f t="shared" si="47"/>
        <v>1</v>
      </c>
    </row>
    <row r="1027" spans="1:5" x14ac:dyDescent="0.25">
      <c r="A1027" s="21">
        <v>43504</v>
      </c>
      <c r="B1027" s="20">
        <v>24.450001</v>
      </c>
      <c r="C1027">
        <f t="shared" ref="C1027:C1090" si="48">YEAR(A1027)</f>
        <v>2019</v>
      </c>
      <c r="D1027">
        <f t="shared" ref="D1027:D1090" si="49">ROUNDUP(MONTH(A1027)/3,0)</f>
        <v>1</v>
      </c>
      <c r="E1027">
        <f t="shared" ref="E1027:E1090" si="50">ROUND((D1027/2),0)</f>
        <v>1</v>
      </c>
    </row>
    <row r="1028" spans="1:5" x14ac:dyDescent="0.25">
      <c r="A1028" s="21">
        <v>43507</v>
      </c>
      <c r="B1028" s="20">
        <v>24.6</v>
      </c>
      <c r="C1028">
        <f t="shared" si="48"/>
        <v>2019</v>
      </c>
      <c r="D1028">
        <f t="shared" si="49"/>
        <v>1</v>
      </c>
      <c r="E1028">
        <f t="shared" si="50"/>
        <v>1</v>
      </c>
    </row>
    <row r="1029" spans="1:5" x14ac:dyDescent="0.25">
      <c r="A1029" s="21">
        <v>43508</v>
      </c>
      <c r="B1029" s="20">
        <v>25.450001</v>
      </c>
      <c r="C1029">
        <f t="shared" si="48"/>
        <v>2019</v>
      </c>
      <c r="D1029">
        <f t="shared" si="49"/>
        <v>1</v>
      </c>
      <c r="E1029">
        <f t="shared" si="50"/>
        <v>1</v>
      </c>
    </row>
    <row r="1030" spans="1:5" x14ac:dyDescent="0.25">
      <c r="A1030" s="21">
        <v>43509</v>
      </c>
      <c r="B1030" s="20">
        <v>27.35</v>
      </c>
      <c r="C1030">
        <f t="shared" si="48"/>
        <v>2019</v>
      </c>
      <c r="D1030">
        <f t="shared" si="49"/>
        <v>1</v>
      </c>
      <c r="E1030">
        <f t="shared" si="50"/>
        <v>1</v>
      </c>
    </row>
    <row r="1031" spans="1:5" x14ac:dyDescent="0.25">
      <c r="A1031" s="21">
        <v>43510</v>
      </c>
      <c r="B1031" s="20">
        <v>27.299999</v>
      </c>
      <c r="C1031">
        <f t="shared" si="48"/>
        <v>2019</v>
      </c>
      <c r="D1031">
        <f t="shared" si="49"/>
        <v>1</v>
      </c>
      <c r="E1031">
        <f t="shared" si="50"/>
        <v>1</v>
      </c>
    </row>
    <row r="1032" spans="1:5" x14ac:dyDescent="0.25">
      <c r="A1032" s="21">
        <v>43511</v>
      </c>
      <c r="B1032" s="20">
        <v>26.049999</v>
      </c>
      <c r="C1032">
        <f t="shared" si="48"/>
        <v>2019</v>
      </c>
      <c r="D1032">
        <f t="shared" si="49"/>
        <v>1</v>
      </c>
      <c r="E1032">
        <f t="shared" si="50"/>
        <v>1</v>
      </c>
    </row>
    <row r="1033" spans="1:5" x14ac:dyDescent="0.25">
      <c r="A1033" s="21">
        <v>43514</v>
      </c>
      <c r="B1033" s="20">
        <v>27.950001</v>
      </c>
      <c r="C1033">
        <f t="shared" si="48"/>
        <v>2019</v>
      </c>
      <c r="D1033">
        <f t="shared" si="49"/>
        <v>1</v>
      </c>
      <c r="E1033">
        <f t="shared" si="50"/>
        <v>1</v>
      </c>
    </row>
    <row r="1034" spans="1:5" x14ac:dyDescent="0.25">
      <c r="A1034" s="21">
        <v>43515</v>
      </c>
      <c r="B1034" s="20">
        <v>27.6</v>
      </c>
      <c r="C1034">
        <f t="shared" si="48"/>
        <v>2019</v>
      </c>
      <c r="D1034">
        <f t="shared" si="49"/>
        <v>1</v>
      </c>
      <c r="E1034">
        <f t="shared" si="50"/>
        <v>1</v>
      </c>
    </row>
    <row r="1035" spans="1:5" x14ac:dyDescent="0.25">
      <c r="A1035" s="21">
        <v>43516</v>
      </c>
      <c r="B1035" s="20">
        <v>27.5</v>
      </c>
      <c r="C1035">
        <f t="shared" si="48"/>
        <v>2019</v>
      </c>
      <c r="D1035">
        <f t="shared" si="49"/>
        <v>1</v>
      </c>
      <c r="E1035">
        <f t="shared" si="50"/>
        <v>1</v>
      </c>
    </row>
    <row r="1036" spans="1:5" x14ac:dyDescent="0.25">
      <c r="A1036" s="21">
        <v>43517</v>
      </c>
      <c r="B1036" s="20">
        <v>28</v>
      </c>
      <c r="C1036">
        <f t="shared" si="48"/>
        <v>2019</v>
      </c>
      <c r="D1036">
        <f t="shared" si="49"/>
        <v>1</v>
      </c>
      <c r="E1036">
        <f t="shared" si="50"/>
        <v>1</v>
      </c>
    </row>
    <row r="1037" spans="1:5" x14ac:dyDescent="0.25">
      <c r="A1037" s="21">
        <v>43518</v>
      </c>
      <c r="B1037" s="20">
        <v>29.700001</v>
      </c>
      <c r="C1037">
        <f t="shared" si="48"/>
        <v>2019</v>
      </c>
      <c r="D1037">
        <f t="shared" si="49"/>
        <v>1</v>
      </c>
      <c r="E1037">
        <f t="shared" si="50"/>
        <v>1</v>
      </c>
    </row>
    <row r="1038" spans="1:5" x14ac:dyDescent="0.25">
      <c r="A1038" s="21">
        <v>43521</v>
      </c>
      <c r="B1038" s="20">
        <v>30.15</v>
      </c>
      <c r="C1038">
        <f t="shared" si="48"/>
        <v>2019</v>
      </c>
      <c r="D1038">
        <f t="shared" si="49"/>
        <v>1</v>
      </c>
      <c r="E1038">
        <f t="shared" si="50"/>
        <v>1</v>
      </c>
    </row>
    <row r="1039" spans="1:5" x14ac:dyDescent="0.25">
      <c r="A1039" s="21">
        <v>43522</v>
      </c>
      <c r="B1039" s="20">
        <v>29.200001</v>
      </c>
      <c r="C1039">
        <f t="shared" si="48"/>
        <v>2019</v>
      </c>
      <c r="D1039">
        <f t="shared" si="49"/>
        <v>1</v>
      </c>
      <c r="E1039">
        <f t="shared" si="50"/>
        <v>1</v>
      </c>
    </row>
    <row r="1040" spans="1:5" x14ac:dyDescent="0.25">
      <c r="A1040" s="21">
        <v>43523</v>
      </c>
      <c r="B1040" s="20">
        <v>28.25</v>
      </c>
      <c r="C1040">
        <f t="shared" si="48"/>
        <v>2019</v>
      </c>
      <c r="D1040">
        <f t="shared" si="49"/>
        <v>1</v>
      </c>
      <c r="E1040">
        <f t="shared" si="50"/>
        <v>1</v>
      </c>
    </row>
    <row r="1041" spans="1:5" x14ac:dyDescent="0.25">
      <c r="A1041" s="21">
        <v>43524</v>
      </c>
      <c r="B1041" s="20">
        <v>27.950001</v>
      </c>
      <c r="C1041">
        <f t="shared" si="48"/>
        <v>2019</v>
      </c>
      <c r="D1041">
        <f t="shared" si="49"/>
        <v>1</v>
      </c>
      <c r="E1041">
        <f t="shared" si="50"/>
        <v>1</v>
      </c>
    </row>
    <row r="1042" spans="1:5" x14ac:dyDescent="0.25">
      <c r="A1042" s="21">
        <v>43525</v>
      </c>
      <c r="B1042" s="20">
        <v>27.9</v>
      </c>
      <c r="C1042">
        <f t="shared" si="48"/>
        <v>2019</v>
      </c>
      <c r="D1042">
        <f t="shared" si="49"/>
        <v>1</v>
      </c>
      <c r="E1042">
        <f t="shared" si="50"/>
        <v>1</v>
      </c>
    </row>
    <row r="1043" spans="1:5" x14ac:dyDescent="0.25">
      <c r="A1043" s="21">
        <v>43528</v>
      </c>
      <c r="B1043" s="20">
        <v>27.700001</v>
      </c>
      <c r="C1043">
        <f t="shared" si="48"/>
        <v>2019</v>
      </c>
      <c r="D1043">
        <f t="shared" si="49"/>
        <v>1</v>
      </c>
      <c r="E1043">
        <f t="shared" si="50"/>
        <v>1</v>
      </c>
    </row>
    <row r="1044" spans="1:5" x14ac:dyDescent="0.25">
      <c r="A1044" s="21">
        <v>43529</v>
      </c>
      <c r="B1044" s="20">
        <v>28.1</v>
      </c>
      <c r="C1044">
        <f t="shared" si="48"/>
        <v>2019</v>
      </c>
      <c r="D1044">
        <f t="shared" si="49"/>
        <v>1</v>
      </c>
      <c r="E1044">
        <f t="shared" si="50"/>
        <v>1</v>
      </c>
    </row>
    <row r="1045" spans="1:5" x14ac:dyDescent="0.25">
      <c r="A1045" s="21">
        <v>43530</v>
      </c>
      <c r="B1045" s="20">
        <v>28.25</v>
      </c>
      <c r="C1045">
        <f t="shared" si="48"/>
        <v>2019</v>
      </c>
      <c r="D1045">
        <f t="shared" si="49"/>
        <v>1</v>
      </c>
      <c r="E1045">
        <f t="shared" si="50"/>
        <v>1</v>
      </c>
    </row>
    <row r="1046" spans="1:5" x14ac:dyDescent="0.25">
      <c r="A1046" s="21">
        <v>43531</v>
      </c>
      <c r="B1046" s="20">
        <v>27.5</v>
      </c>
      <c r="C1046">
        <f t="shared" si="48"/>
        <v>2019</v>
      </c>
      <c r="D1046">
        <f t="shared" si="49"/>
        <v>1</v>
      </c>
      <c r="E1046">
        <f t="shared" si="50"/>
        <v>1</v>
      </c>
    </row>
    <row r="1047" spans="1:5" x14ac:dyDescent="0.25">
      <c r="A1047" s="21">
        <v>43532</v>
      </c>
      <c r="B1047" s="20">
        <v>26.9</v>
      </c>
      <c r="C1047">
        <f t="shared" si="48"/>
        <v>2019</v>
      </c>
      <c r="D1047">
        <f t="shared" si="49"/>
        <v>1</v>
      </c>
      <c r="E1047">
        <f t="shared" si="50"/>
        <v>1</v>
      </c>
    </row>
    <row r="1048" spans="1:5" x14ac:dyDescent="0.25">
      <c r="A1048" s="21">
        <v>43535</v>
      </c>
      <c r="B1048" s="20">
        <v>26.950001</v>
      </c>
      <c r="C1048">
        <f t="shared" si="48"/>
        <v>2019</v>
      </c>
      <c r="D1048">
        <f t="shared" si="49"/>
        <v>1</v>
      </c>
      <c r="E1048">
        <f t="shared" si="50"/>
        <v>1</v>
      </c>
    </row>
    <row r="1049" spans="1:5" x14ac:dyDescent="0.25">
      <c r="A1049" s="21">
        <v>43536</v>
      </c>
      <c r="B1049" s="20">
        <v>24.35</v>
      </c>
      <c r="C1049">
        <f t="shared" si="48"/>
        <v>2019</v>
      </c>
      <c r="D1049">
        <f t="shared" si="49"/>
        <v>1</v>
      </c>
      <c r="E1049">
        <f t="shared" si="50"/>
        <v>1</v>
      </c>
    </row>
    <row r="1050" spans="1:5" x14ac:dyDescent="0.25">
      <c r="A1050" s="21">
        <v>43537</v>
      </c>
      <c r="B1050" s="20">
        <v>22.049999</v>
      </c>
      <c r="C1050">
        <f t="shared" si="48"/>
        <v>2019</v>
      </c>
      <c r="D1050">
        <f t="shared" si="49"/>
        <v>1</v>
      </c>
      <c r="E1050">
        <f t="shared" si="50"/>
        <v>1</v>
      </c>
    </row>
    <row r="1051" spans="1:5" x14ac:dyDescent="0.25">
      <c r="A1051" s="21">
        <v>43538</v>
      </c>
      <c r="B1051" s="20">
        <v>21.700001</v>
      </c>
      <c r="C1051">
        <f t="shared" si="48"/>
        <v>2019</v>
      </c>
      <c r="D1051">
        <f t="shared" si="49"/>
        <v>1</v>
      </c>
      <c r="E1051">
        <f t="shared" si="50"/>
        <v>1</v>
      </c>
    </row>
    <row r="1052" spans="1:5" x14ac:dyDescent="0.25">
      <c r="A1052" s="21">
        <v>43539</v>
      </c>
      <c r="B1052" s="20">
        <v>22.1</v>
      </c>
      <c r="C1052">
        <f t="shared" si="48"/>
        <v>2019</v>
      </c>
      <c r="D1052">
        <f t="shared" si="49"/>
        <v>1</v>
      </c>
      <c r="E1052">
        <f t="shared" si="50"/>
        <v>1</v>
      </c>
    </row>
    <row r="1053" spans="1:5" x14ac:dyDescent="0.25">
      <c r="A1053" s="21">
        <v>43542</v>
      </c>
      <c r="B1053" s="20">
        <v>21.700001</v>
      </c>
      <c r="C1053">
        <f t="shared" si="48"/>
        <v>2019</v>
      </c>
      <c r="D1053">
        <f t="shared" si="49"/>
        <v>1</v>
      </c>
      <c r="E1053">
        <f t="shared" si="50"/>
        <v>1</v>
      </c>
    </row>
    <row r="1054" spans="1:5" x14ac:dyDescent="0.25">
      <c r="A1054" s="21">
        <v>43543</v>
      </c>
      <c r="B1054" s="20">
        <v>21.9</v>
      </c>
      <c r="C1054">
        <f t="shared" si="48"/>
        <v>2019</v>
      </c>
      <c r="D1054">
        <f t="shared" si="49"/>
        <v>1</v>
      </c>
      <c r="E1054">
        <f t="shared" si="50"/>
        <v>1</v>
      </c>
    </row>
    <row r="1055" spans="1:5" x14ac:dyDescent="0.25">
      <c r="A1055" s="21">
        <v>43544</v>
      </c>
      <c r="B1055" s="20">
        <v>21.299999</v>
      </c>
      <c r="C1055">
        <f t="shared" si="48"/>
        <v>2019</v>
      </c>
      <c r="D1055">
        <f t="shared" si="49"/>
        <v>1</v>
      </c>
      <c r="E1055">
        <f t="shared" si="50"/>
        <v>1</v>
      </c>
    </row>
    <row r="1056" spans="1:5" x14ac:dyDescent="0.25">
      <c r="A1056" s="21">
        <v>43545</v>
      </c>
      <c r="B1056" s="20">
        <v>20.75</v>
      </c>
      <c r="C1056">
        <f t="shared" si="48"/>
        <v>2019</v>
      </c>
      <c r="D1056">
        <f t="shared" si="49"/>
        <v>1</v>
      </c>
      <c r="E1056">
        <f t="shared" si="50"/>
        <v>1</v>
      </c>
    </row>
    <row r="1057" spans="1:5" x14ac:dyDescent="0.25">
      <c r="A1057" s="21">
        <v>43546</v>
      </c>
      <c r="B1057" s="20">
        <v>22</v>
      </c>
      <c r="C1057">
        <f t="shared" si="48"/>
        <v>2019</v>
      </c>
      <c r="D1057">
        <f t="shared" si="49"/>
        <v>1</v>
      </c>
      <c r="E1057">
        <f t="shared" si="50"/>
        <v>1</v>
      </c>
    </row>
    <row r="1058" spans="1:5" x14ac:dyDescent="0.25">
      <c r="A1058" s="21">
        <v>43549</v>
      </c>
      <c r="B1058" s="20">
        <v>21.15</v>
      </c>
      <c r="C1058">
        <f t="shared" si="48"/>
        <v>2019</v>
      </c>
      <c r="D1058">
        <f t="shared" si="49"/>
        <v>1</v>
      </c>
      <c r="E1058">
        <f t="shared" si="50"/>
        <v>1</v>
      </c>
    </row>
    <row r="1059" spans="1:5" x14ac:dyDescent="0.25">
      <c r="A1059" s="21">
        <v>43550</v>
      </c>
      <c r="B1059" s="20">
        <v>19.959999</v>
      </c>
      <c r="C1059">
        <f t="shared" si="48"/>
        <v>2019</v>
      </c>
      <c r="D1059">
        <f t="shared" si="49"/>
        <v>1</v>
      </c>
      <c r="E1059">
        <f t="shared" si="50"/>
        <v>1</v>
      </c>
    </row>
    <row r="1060" spans="1:5" x14ac:dyDescent="0.25">
      <c r="A1060" s="21">
        <v>43551</v>
      </c>
      <c r="B1060" s="20">
        <v>20.549999</v>
      </c>
      <c r="C1060">
        <f t="shared" si="48"/>
        <v>2019</v>
      </c>
      <c r="D1060">
        <f t="shared" si="49"/>
        <v>1</v>
      </c>
      <c r="E1060">
        <f t="shared" si="50"/>
        <v>1</v>
      </c>
    </row>
    <row r="1061" spans="1:5" x14ac:dyDescent="0.25">
      <c r="A1061" s="21">
        <v>43552</v>
      </c>
      <c r="B1061" s="20">
        <v>20.549999</v>
      </c>
      <c r="C1061">
        <f t="shared" si="48"/>
        <v>2019</v>
      </c>
      <c r="D1061">
        <f t="shared" si="49"/>
        <v>1</v>
      </c>
      <c r="E1061">
        <f t="shared" si="50"/>
        <v>1</v>
      </c>
    </row>
    <row r="1062" spans="1:5" x14ac:dyDescent="0.25">
      <c r="A1062" s="21">
        <v>43553</v>
      </c>
      <c r="B1062" s="20">
        <v>21.049999</v>
      </c>
      <c r="C1062">
        <f t="shared" si="48"/>
        <v>2019</v>
      </c>
      <c r="D1062">
        <f t="shared" si="49"/>
        <v>1</v>
      </c>
      <c r="E1062">
        <f t="shared" si="50"/>
        <v>1</v>
      </c>
    </row>
    <row r="1063" spans="1:5" x14ac:dyDescent="0.25">
      <c r="A1063" s="21">
        <v>43556</v>
      </c>
      <c r="B1063" s="20">
        <v>21.200001</v>
      </c>
      <c r="C1063">
        <f t="shared" si="48"/>
        <v>2019</v>
      </c>
      <c r="D1063">
        <f t="shared" si="49"/>
        <v>2</v>
      </c>
      <c r="E1063">
        <f t="shared" si="50"/>
        <v>1</v>
      </c>
    </row>
    <row r="1064" spans="1:5" x14ac:dyDescent="0.25">
      <c r="A1064" s="21">
        <v>43557</v>
      </c>
      <c r="B1064" s="20">
        <v>20.9</v>
      </c>
      <c r="C1064">
        <f t="shared" si="48"/>
        <v>2019</v>
      </c>
      <c r="D1064">
        <f t="shared" si="49"/>
        <v>2</v>
      </c>
      <c r="E1064">
        <f t="shared" si="50"/>
        <v>1</v>
      </c>
    </row>
    <row r="1065" spans="1:5" x14ac:dyDescent="0.25">
      <c r="A1065" s="21">
        <v>43558</v>
      </c>
      <c r="B1065" s="20">
        <v>21.1</v>
      </c>
      <c r="C1065">
        <f t="shared" si="48"/>
        <v>2019</v>
      </c>
      <c r="D1065">
        <f t="shared" si="49"/>
        <v>2</v>
      </c>
      <c r="E1065">
        <f t="shared" si="50"/>
        <v>1</v>
      </c>
    </row>
    <row r="1066" spans="1:5" x14ac:dyDescent="0.25">
      <c r="A1066" s="21">
        <v>43559</v>
      </c>
      <c r="B1066" s="20">
        <v>21.549999</v>
      </c>
      <c r="C1066">
        <f t="shared" si="48"/>
        <v>2019</v>
      </c>
      <c r="D1066">
        <f t="shared" si="49"/>
        <v>2</v>
      </c>
      <c r="E1066">
        <f t="shared" si="50"/>
        <v>1</v>
      </c>
    </row>
    <row r="1067" spans="1:5" x14ac:dyDescent="0.25">
      <c r="A1067" s="21">
        <v>43563</v>
      </c>
      <c r="B1067" s="20">
        <v>21.65</v>
      </c>
      <c r="C1067">
        <f t="shared" si="48"/>
        <v>2019</v>
      </c>
      <c r="D1067">
        <f t="shared" si="49"/>
        <v>2</v>
      </c>
      <c r="E1067">
        <f t="shared" si="50"/>
        <v>1</v>
      </c>
    </row>
    <row r="1068" spans="1:5" x14ac:dyDescent="0.25">
      <c r="A1068" s="21">
        <v>43564</v>
      </c>
      <c r="B1068" s="20">
        <v>21.85</v>
      </c>
      <c r="C1068">
        <f t="shared" si="48"/>
        <v>2019</v>
      </c>
      <c r="D1068">
        <f t="shared" si="49"/>
        <v>2</v>
      </c>
      <c r="E1068">
        <f t="shared" si="50"/>
        <v>1</v>
      </c>
    </row>
    <row r="1069" spans="1:5" x14ac:dyDescent="0.25">
      <c r="A1069" s="21">
        <v>43565</v>
      </c>
      <c r="B1069" s="20">
        <v>22</v>
      </c>
      <c r="C1069">
        <f t="shared" si="48"/>
        <v>2019</v>
      </c>
      <c r="D1069">
        <f t="shared" si="49"/>
        <v>2</v>
      </c>
      <c r="E1069">
        <f t="shared" si="50"/>
        <v>1</v>
      </c>
    </row>
    <row r="1070" spans="1:5" x14ac:dyDescent="0.25">
      <c r="A1070" s="21">
        <v>43566</v>
      </c>
      <c r="B1070" s="20">
        <v>21.450001</v>
      </c>
      <c r="C1070">
        <f t="shared" si="48"/>
        <v>2019</v>
      </c>
      <c r="D1070">
        <f t="shared" si="49"/>
        <v>2</v>
      </c>
      <c r="E1070">
        <f t="shared" si="50"/>
        <v>1</v>
      </c>
    </row>
    <row r="1071" spans="1:5" x14ac:dyDescent="0.25">
      <c r="A1071" s="21">
        <v>43567</v>
      </c>
      <c r="B1071" s="20">
        <v>21.200001</v>
      </c>
      <c r="C1071">
        <f t="shared" si="48"/>
        <v>2019</v>
      </c>
      <c r="D1071">
        <f t="shared" si="49"/>
        <v>2</v>
      </c>
      <c r="E1071">
        <f t="shared" si="50"/>
        <v>1</v>
      </c>
    </row>
    <row r="1072" spans="1:5" x14ac:dyDescent="0.25">
      <c r="A1072" s="21">
        <v>43570</v>
      </c>
      <c r="B1072" s="20">
        <v>21.15</v>
      </c>
      <c r="C1072">
        <f t="shared" si="48"/>
        <v>2019</v>
      </c>
      <c r="D1072">
        <f t="shared" si="49"/>
        <v>2</v>
      </c>
      <c r="E1072">
        <f t="shared" si="50"/>
        <v>1</v>
      </c>
    </row>
    <row r="1073" spans="1:5" x14ac:dyDescent="0.25">
      <c r="A1073" s="21">
        <v>43571</v>
      </c>
      <c r="B1073" s="20">
        <v>21.6</v>
      </c>
      <c r="C1073">
        <f t="shared" si="48"/>
        <v>2019</v>
      </c>
      <c r="D1073">
        <f t="shared" si="49"/>
        <v>2</v>
      </c>
      <c r="E1073">
        <f t="shared" si="50"/>
        <v>1</v>
      </c>
    </row>
    <row r="1074" spans="1:5" x14ac:dyDescent="0.25">
      <c r="A1074" s="21">
        <v>43572</v>
      </c>
      <c r="B1074" s="20">
        <v>21.5</v>
      </c>
      <c r="C1074">
        <f t="shared" si="48"/>
        <v>2019</v>
      </c>
      <c r="D1074">
        <f t="shared" si="49"/>
        <v>2</v>
      </c>
      <c r="E1074">
        <f t="shared" si="50"/>
        <v>1</v>
      </c>
    </row>
    <row r="1075" spans="1:5" x14ac:dyDescent="0.25">
      <c r="A1075" s="21">
        <v>43573</v>
      </c>
      <c r="B1075" s="20">
        <v>21.700001</v>
      </c>
      <c r="C1075">
        <f t="shared" si="48"/>
        <v>2019</v>
      </c>
      <c r="D1075">
        <f t="shared" si="49"/>
        <v>2</v>
      </c>
      <c r="E1075">
        <f t="shared" si="50"/>
        <v>1</v>
      </c>
    </row>
    <row r="1076" spans="1:5" x14ac:dyDescent="0.25">
      <c r="A1076" s="21">
        <v>43578</v>
      </c>
      <c r="B1076" s="20">
        <v>21.200001</v>
      </c>
      <c r="C1076">
        <f t="shared" si="48"/>
        <v>2019</v>
      </c>
      <c r="D1076">
        <f t="shared" si="49"/>
        <v>2</v>
      </c>
      <c r="E1076">
        <f t="shared" si="50"/>
        <v>1</v>
      </c>
    </row>
    <row r="1077" spans="1:5" x14ac:dyDescent="0.25">
      <c r="A1077" s="21">
        <v>43579</v>
      </c>
      <c r="B1077" s="20">
        <v>21.25</v>
      </c>
      <c r="C1077">
        <f t="shared" si="48"/>
        <v>2019</v>
      </c>
      <c r="D1077">
        <f t="shared" si="49"/>
        <v>2</v>
      </c>
      <c r="E1077">
        <f t="shared" si="50"/>
        <v>1</v>
      </c>
    </row>
    <row r="1078" spans="1:5" x14ac:dyDescent="0.25">
      <c r="A1078" s="21">
        <v>43580</v>
      </c>
      <c r="B1078" s="20">
        <v>20.299999</v>
      </c>
      <c r="C1078">
        <f t="shared" si="48"/>
        <v>2019</v>
      </c>
      <c r="D1078">
        <f t="shared" si="49"/>
        <v>2</v>
      </c>
      <c r="E1078">
        <f t="shared" si="50"/>
        <v>1</v>
      </c>
    </row>
    <row r="1079" spans="1:5" x14ac:dyDescent="0.25">
      <c r="A1079" s="21">
        <v>43581</v>
      </c>
      <c r="B1079" s="20">
        <v>20</v>
      </c>
      <c r="C1079">
        <f t="shared" si="48"/>
        <v>2019</v>
      </c>
      <c r="D1079">
        <f t="shared" si="49"/>
        <v>2</v>
      </c>
      <c r="E1079">
        <f t="shared" si="50"/>
        <v>1</v>
      </c>
    </row>
    <row r="1080" spans="1:5" x14ac:dyDescent="0.25">
      <c r="A1080" s="21">
        <v>43584</v>
      </c>
      <c r="B1080" s="20">
        <v>18.920000000000002</v>
      </c>
      <c r="C1080">
        <f t="shared" si="48"/>
        <v>2019</v>
      </c>
      <c r="D1080">
        <f t="shared" si="49"/>
        <v>2</v>
      </c>
      <c r="E1080">
        <f t="shared" si="50"/>
        <v>1</v>
      </c>
    </row>
    <row r="1081" spans="1:5" x14ac:dyDescent="0.25">
      <c r="A1081" s="21">
        <v>43585</v>
      </c>
      <c r="B1081" s="20">
        <v>19.32</v>
      </c>
      <c r="C1081">
        <f t="shared" si="48"/>
        <v>2019</v>
      </c>
      <c r="D1081">
        <f t="shared" si="49"/>
        <v>2</v>
      </c>
      <c r="E1081">
        <f t="shared" si="50"/>
        <v>1</v>
      </c>
    </row>
    <row r="1082" spans="1:5" x14ac:dyDescent="0.25">
      <c r="A1082" s="21">
        <v>43587</v>
      </c>
      <c r="B1082" s="20">
        <v>19.139999</v>
      </c>
      <c r="C1082">
        <f t="shared" si="48"/>
        <v>2019</v>
      </c>
      <c r="D1082">
        <f t="shared" si="49"/>
        <v>2</v>
      </c>
      <c r="E1082">
        <f t="shared" si="50"/>
        <v>1</v>
      </c>
    </row>
    <row r="1083" spans="1:5" x14ac:dyDescent="0.25">
      <c r="A1083" s="21">
        <v>43588</v>
      </c>
      <c r="B1083" s="20">
        <v>19.120000999999998</v>
      </c>
      <c r="C1083">
        <f t="shared" si="48"/>
        <v>2019</v>
      </c>
      <c r="D1083">
        <f t="shared" si="49"/>
        <v>2</v>
      </c>
      <c r="E1083">
        <f t="shared" si="50"/>
        <v>1</v>
      </c>
    </row>
    <row r="1084" spans="1:5" x14ac:dyDescent="0.25">
      <c r="A1084" s="21">
        <v>43591</v>
      </c>
      <c r="B1084" s="20">
        <v>18.139999</v>
      </c>
      <c r="C1084">
        <f t="shared" si="48"/>
        <v>2019</v>
      </c>
      <c r="D1084">
        <f t="shared" si="49"/>
        <v>2</v>
      </c>
      <c r="E1084">
        <f t="shared" si="50"/>
        <v>1</v>
      </c>
    </row>
    <row r="1085" spans="1:5" x14ac:dyDescent="0.25">
      <c r="A1085" s="21">
        <v>43592</v>
      </c>
      <c r="B1085" s="20">
        <v>17.920000000000002</v>
      </c>
      <c r="C1085">
        <f t="shared" si="48"/>
        <v>2019</v>
      </c>
      <c r="D1085">
        <f t="shared" si="49"/>
        <v>2</v>
      </c>
      <c r="E1085">
        <f t="shared" si="50"/>
        <v>1</v>
      </c>
    </row>
    <row r="1086" spans="1:5" x14ac:dyDescent="0.25">
      <c r="A1086" s="21">
        <v>43593</v>
      </c>
      <c r="B1086" s="20">
        <v>17.860001</v>
      </c>
      <c r="C1086">
        <f t="shared" si="48"/>
        <v>2019</v>
      </c>
      <c r="D1086">
        <f t="shared" si="49"/>
        <v>2</v>
      </c>
      <c r="E1086">
        <f t="shared" si="50"/>
        <v>1</v>
      </c>
    </row>
    <row r="1087" spans="1:5" x14ac:dyDescent="0.25">
      <c r="A1087" s="21">
        <v>43594</v>
      </c>
      <c r="B1087" s="20">
        <v>17.200001</v>
      </c>
      <c r="C1087">
        <f t="shared" si="48"/>
        <v>2019</v>
      </c>
      <c r="D1087">
        <f t="shared" si="49"/>
        <v>2</v>
      </c>
      <c r="E1087">
        <f t="shared" si="50"/>
        <v>1</v>
      </c>
    </row>
    <row r="1088" spans="1:5" x14ac:dyDescent="0.25">
      <c r="A1088" s="21">
        <v>43595</v>
      </c>
      <c r="B1088" s="20">
        <v>17.799999</v>
      </c>
      <c r="C1088">
        <f t="shared" si="48"/>
        <v>2019</v>
      </c>
      <c r="D1088">
        <f t="shared" si="49"/>
        <v>2</v>
      </c>
      <c r="E1088">
        <f t="shared" si="50"/>
        <v>1</v>
      </c>
    </row>
    <row r="1089" spans="1:5" x14ac:dyDescent="0.25">
      <c r="A1089" s="21">
        <v>43599</v>
      </c>
      <c r="B1089" s="20">
        <v>17.139999</v>
      </c>
      <c r="C1089">
        <f t="shared" si="48"/>
        <v>2019</v>
      </c>
      <c r="D1089">
        <f t="shared" si="49"/>
        <v>2</v>
      </c>
      <c r="E1089">
        <f t="shared" si="50"/>
        <v>1</v>
      </c>
    </row>
    <row r="1090" spans="1:5" x14ac:dyDescent="0.25">
      <c r="A1090" s="21">
        <v>43600</v>
      </c>
      <c r="B1090" s="20">
        <v>17.399999999999999</v>
      </c>
      <c r="C1090">
        <f t="shared" si="48"/>
        <v>2019</v>
      </c>
      <c r="D1090">
        <f t="shared" si="49"/>
        <v>2</v>
      </c>
      <c r="E1090">
        <f t="shared" si="50"/>
        <v>1</v>
      </c>
    </row>
    <row r="1091" spans="1:5" x14ac:dyDescent="0.25">
      <c r="A1091" s="21">
        <v>43601</v>
      </c>
      <c r="B1091" s="20">
        <v>17.48</v>
      </c>
      <c r="C1091">
        <f t="shared" ref="C1091:C1154" si="51">YEAR(A1091)</f>
        <v>2019</v>
      </c>
      <c r="D1091">
        <f t="shared" ref="D1091:D1154" si="52">ROUNDUP(MONTH(A1091)/3,0)</f>
        <v>2</v>
      </c>
      <c r="E1091">
        <f t="shared" ref="E1091:E1154" si="53">ROUND((D1091/2),0)</f>
        <v>1</v>
      </c>
    </row>
    <row r="1092" spans="1:5" x14ac:dyDescent="0.25">
      <c r="A1092" s="21">
        <v>43602</v>
      </c>
      <c r="B1092" s="20">
        <v>17.02</v>
      </c>
      <c r="C1092">
        <f t="shared" si="51"/>
        <v>2019</v>
      </c>
      <c r="D1092">
        <f t="shared" si="52"/>
        <v>2</v>
      </c>
      <c r="E1092">
        <f t="shared" si="53"/>
        <v>1</v>
      </c>
    </row>
    <row r="1093" spans="1:5" x14ac:dyDescent="0.25">
      <c r="A1093" s="21">
        <v>43605</v>
      </c>
      <c r="B1093" s="20">
        <v>16.940000999999999</v>
      </c>
      <c r="C1093">
        <f t="shared" si="51"/>
        <v>2019</v>
      </c>
      <c r="D1093">
        <f t="shared" si="52"/>
        <v>2</v>
      </c>
      <c r="E1093">
        <f t="shared" si="53"/>
        <v>1</v>
      </c>
    </row>
    <row r="1094" spans="1:5" x14ac:dyDescent="0.25">
      <c r="A1094" s="21">
        <v>43606</v>
      </c>
      <c r="B1094" s="20">
        <v>17.139999</v>
      </c>
      <c r="C1094">
        <f t="shared" si="51"/>
        <v>2019</v>
      </c>
      <c r="D1094">
        <f t="shared" si="52"/>
        <v>2</v>
      </c>
      <c r="E1094">
        <f t="shared" si="53"/>
        <v>1</v>
      </c>
    </row>
    <row r="1095" spans="1:5" x14ac:dyDescent="0.25">
      <c r="A1095" s="21">
        <v>43607</v>
      </c>
      <c r="B1095" s="20">
        <v>17</v>
      </c>
      <c r="C1095">
        <f t="shared" si="51"/>
        <v>2019</v>
      </c>
      <c r="D1095">
        <f t="shared" si="52"/>
        <v>2</v>
      </c>
      <c r="E1095">
        <f t="shared" si="53"/>
        <v>1</v>
      </c>
    </row>
    <row r="1096" spans="1:5" x14ac:dyDescent="0.25">
      <c r="A1096" s="21">
        <v>43608</v>
      </c>
      <c r="B1096" s="20">
        <v>16.34</v>
      </c>
      <c r="C1096">
        <f t="shared" si="51"/>
        <v>2019</v>
      </c>
      <c r="D1096">
        <f t="shared" si="52"/>
        <v>2</v>
      </c>
      <c r="E1096">
        <f t="shared" si="53"/>
        <v>1</v>
      </c>
    </row>
    <row r="1097" spans="1:5" x14ac:dyDescent="0.25">
      <c r="A1097" s="21">
        <v>43609</v>
      </c>
      <c r="B1097" s="20">
        <v>16.399999999999999</v>
      </c>
      <c r="C1097">
        <f t="shared" si="51"/>
        <v>2019</v>
      </c>
      <c r="D1097">
        <f t="shared" si="52"/>
        <v>2</v>
      </c>
      <c r="E1097">
        <f t="shared" si="53"/>
        <v>1</v>
      </c>
    </row>
    <row r="1098" spans="1:5" x14ac:dyDescent="0.25">
      <c r="A1098" s="21">
        <v>43612</v>
      </c>
      <c r="B1098" s="20">
        <v>16.360001</v>
      </c>
      <c r="C1098">
        <f t="shared" si="51"/>
        <v>2019</v>
      </c>
      <c r="D1098">
        <f t="shared" si="52"/>
        <v>2</v>
      </c>
      <c r="E1098">
        <f t="shared" si="53"/>
        <v>1</v>
      </c>
    </row>
    <row r="1099" spans="1:5" x14ac:dyDescent="0.25">
      <c r="A1099" s="21">
        <v>43613</v>
      </c>
      <c r="B1099" s="20">
        <v>16.639999</v>
      </c>
      <c r="C1099">
        <f t="shared" si="51"/>
        <v>2019</v>
      </c>
      <c r="D1099">
        <f t="shared" si="52"/>
        <v>2</v>
      </c>
      <c r="E1099">
        <f t="shared" si="53"/>
        <v>1</v>
      </c>
    </row>
    <row r="1100" spans="1:5" x14ac:dyDescent="0.25">
      <c r="A1100" s="21">
        <v>43614</v>
      </c>
      <c r="B1100" s="20">
        <v>16.18</v>
      </c>
      <c r="C1100">
        <f t="shared" si="51"/>
        <v>2019</v>
      </c>
      <c r="D1100">
        <f t="shared" si="52"/>
        <v>2</v>
      </c>
      <c r="E1100">
        <f t="shared" si="53"/>
        <v>1</v>
      </c>
    </row>
    <row r="1101" spans="1:5" x14ac:dyDescent="0.25">
      <c r="A1101" s="21">
        <v>43615</v>
      </c>
      <c r="B1101" s="20">
        <v>16.100000000000001</v>
      </c>
      <c r="C1101">
        <f t="shared" si="51"/>
        <v>2019</v>
      </c>
      <c r="D1101">
        <f t="shared" si="52"/>
        <v>2</v>
      </c>
      <c r="E1101">
        <f t="shared" si="53"/>
        <v>1</v>
      </c>
    </row>
    <row r="1102" spans="1:5" x14ac:dyDescent="0.25">
      <c r="A1102" s="21">
        <v>43616</v>
      </c>
      <c r="B1102" s="20">
        <v>16</v>
      </c>
      <c r="C1102">
        <f t="shared" si="51"/>
        <v>2019</v>
      </c>
      <c r="D1102">
        <f t="shared" si="52"/>
        <v>2</v>
      </c>
      <c r="E1102">
        <f t="shared" si="53"/>
        <v>1</v>
      </c>
    </row>
    <row r="1103" spans="1:5" x14ac:dyDescent="0.25">
      <c r="A1103" s="21">
        <v>43619</v>
      </c>
      <c r="B1103" s="20">
        <v>16.139999</v>
      </c>
      <c r="C1103">
        <f t="shared" si="51"/>
        <v>2019</v>
      </c>
      <c r="D1103">
        <f t="shared" si="52"/>
        <v>2</v>
      </c>
      <c r="E1103">
        <f t="shared" si="53"/>
        <v>1</v>
      </c>
    </row>
    <row r="1104" spans="1:5" x14ac:dyDescent="0.25">
      <c r="A1104" s="21">
        <v>43620</v>
      </c>
      <c r="B1104" s="20">
        <v>16.260000000000002</v>
      </c>
      <c r="C1104">
        <f t="shared" si="51"/>
        <v>2019</v>
      </c>
      <c r="D1104">
        <f t="shared" si="52"/>
        <v>2</v>
      </c>
      <c r="E1104">
        <f t="shared" si="53"/>
        <v>1</v>
      </c>
    </row>
    <row r="1105" spans="1:5" x14ac:dyDescent="0.25">
      <c r="A1105" s="21">
        <v>43621</v>
      </c>
      <c r="B1105" s="20">
        <v>16.059999000000001</v>
      </c>
      <c r="C1105">
        <f t="shared" si="51"/>
        <v>2019</v>
      </c>
      <c r="D1105">
        <f t="shared" si="52"/>
        <v>2</v>
      </c>
      <c r="E1105">
        <f t="shared" si="53"/>
        <v>1</v>
      </c>
    </row>
    <row r="1106" spans="1:5" x14ac:dyDescent="0.25">
      <c r="A1106" s="21">
        <v>43622</v>
      </c>
      <c r="B1106" s="20">
        <v>15.96</v>
      </c>
      <c r="C1106">
        <f t="shared" si="51"/>
        <v>2019</v>
      </c>
      <c r="D1106">
        <f t="shared" si="52"/>
        <v>2</v>
      </c>
      <c r="E1106">
        <f t="shared" si="53"/>
        <v>1</v>
      </c>
    </row>
    <row r="1107" spans="1:5" x14ac:dyDescent="0.25">
      <c r="A1107" s="21">
        <v>43626</v>
      </c>
      <c r="B1107" s="20">
        <v>16.280000999999999</v>
      </c>
      <c r="C1107">
        <f t="shared" si="51"/>
        <v>2019</v>
      </c>
      <c r="D1107">
        <f t="shared" si="52"/>
        <v>2</v>
      </c>
      <c r="E1107">
        <f t="shared" si="53"/>
        <v>1</v>
      </c>
    </row>
    <row r="1108" spans="1:5" x14ac:dyDescent="0.25">
      <c r="A1108" s="21">
        <v>43627</v>
      </c>
      <c r="B1108" s="20">
        <v>16.620000999999998</v>
      </c>
      <c r="C1108">
        <f t="shared" si="51"/>
        <v>2019</v>
      </c>
      <c r="D1108">
        <f t="shared" si="52"/>
        <v>2</v>
      </c>
      <c r="E1108">
        <f t="shared" si="53"/>
        <v>1</v>
      </c>
    </row>
    <row r="1109" spans="1:5" x14ac:dyDescent="0.25">
      <c r="A1109" s="21">
        <v>43628</v>
      </c>
      <c r="B1109" s="20">
        <v>16.040001</v>
      </c>
      <c r="C1109">
        <f t="shared" si="51"/>
        <v>2019</v>
      </c>
      <c r="D1109">
        <f t="shared" si="52"/>
        <v>2</v>
      </c>
      <c r="E1109">
        <f t="shared" si="53"/>
        <v>1</v>
      </c>
    </row>
    <row r="1110" spans="1:5" x14ac:dyDescent="0.25">
      <c r="A1110" s="21">
        <v>43629</v>
      </c>
      <c r="B1110" s="20">
        <v>16.239999999999998</v>
      </c>
      <c r="C1110">
        <f t="shared" si="51"/>
        <v>2019</v>
      </c>
      <c r="D1110">
        <f t="shared" si="52"/>
        <v>2</v>
      </c>
      <c r="E1110">
        <f t="shared" si="53"/>
        <v>1</v>
      </c>
    </row>
    <row r="1111" spans="1:5" x14ac:dyDescent="0.25">
      <c r="A1111" s="21">
        <v>43630</v>
      </c>
      <c r="B1111" s="20">
        <v>15.84</v>
      </c>
      <c r="C1111">
        <f t="shared" si="51"/>
        <v>2019</v>
      </c>
      <c r="D1111">
        <f t="shared" si="52"/>
        <v>2</v>
      </c>
      <c r="E1111">
        <f t="shared" si="53"/>
        <v>1</v>
      </c>
    </row>
    <row r="1112" spans="1:5" x14ac:dyDescent="0.25">
      <c r="A1112" s="21">
        <v>43633</v>
      </c>
      <c r="B1112" s="20">
        <v>15.78</v>
      </c>
      <c r="C1112">
        <f t="shared" si="51"/>
        <v>2019</v>
      </c>
      <c r="D1112">
        <f t="shared" si="52"/>
        <v>2</v>
      </c>
      <c r="E1112">
        <f t="shared" si="53"/>
        <v>1</v>
      </c>
    </row>
    <row r="1113" spans="1:5" x14ac:dyDescent="0.25">
      <c r="A1113" s="21">
        <v>43634</v>
      </c>
      <c r="B1113" s="20">
        <v>15.76</v>
      </c>
      <c r="C1113">
        <f t="shared" si="51"/>
        <v>2019</v>
      </c>
      <c r="D1113">
        <f t="shared" si="52"/>
        <v>2</v>
      </c>
      <c r="E1113">
        <f t="shared" si="53"/>
        <v>1</v>
      </c>
    </row>
    <row r="1114" spans="1:5" x14ac:dyDescent="0.25">
      <c r="A1114" s="21">
        <v>43635</v>
      </c>
      <c r="B1114" s="20">
        <v>15.8</v>
      </c>
      <c r="C1114">
        <f t="shared" si="51"/>
        <v>2019</v>
      </c>
      <c r="D1114">
        <f t="shared" si="52"/>
        <v>2</v>
      </c>
      <c r="E1114">
        <f t="shared" si="53"/>
        <v>1</v>
      </c>
    </row>
    <row r="1115" spans="1:5" x14ac:dyDescent="0.25">
      <c r="A1115" s="21">
        <v>43636</v>
      </c>
      <c r="B1115" s="20">
        <v>16</v>
      </c>
      <c r="C1115">
        <f t="shared" si="51"/>
        <v>2019</v>
      </c>
      <c r="D1115">
        <f t="shared" si="52"/>
        <v>2</v>
      </c>
      <c r="E1115">
        <f t="shared" si="53"/>
        <v>1</v>
      </c>
    </row>
    <row r="1116" spans="1:5" x14ac:dyDescent="0.25">
      <c r="A1116" s="21">
        <v>43637</v>
      </c>
      <c r="B1116" s="20">
        <v>15.8</v>
      </c>
      <c r="C1116">
        <f t="shared" si="51"/>
        <v>2019</v>
      </c>
      <c r="D1116">
        <f t="shared" si="52"/>
        <v>2</v>
      </c>
      <c r="E1116">
        <f t="shared" si="53"/>
        <v>1</v>
      </c>
    </row>
    <row r="1117" spans="1:5" x14ac:dyDescent="0.25">
      <c r="A1117" s="21">
        <v>43640</v>
      </c>
      <c r="B1117" s="20">
        <v>15.88</v>
      </c>
      <c r="C1117">
        <f t="shared" si="51"/>
        <v>2019</v>
      </c>
      <c r="D1117">
        <f t="shared" si="52"/>
        <v>2</v>
      </c>
      <c r="E1117">
        <f t="shared" si="53"/>
        <v>1</v>
      </c>
    </row>
    <row r="1118" spans="1:5" x14ac:dyDescent="0.25">
      <c r="A1118" s="21">
        <v>43641</v>
      </c>
      <c r="B1118" s="20">
        <v>15.68</v>
      </c>
      <c r="C1118">
        <f t="shared" si="51"/>
        <v>2019</v>
      </c>
      <c r="D1118">
        <f t="shared" si="52"/>
        <v>2</v>
      </c>
      <c r="E1118">
        <f t="shared" si="53"/>
        <v>1</v>
      </c>
    </row>
    <row r="1119" spans="1:5" x14ac:dyDescent="0.25">
      <c r="A1119" s="21">
        <v>43642</v>
      </c>
      <c r="B1119" s="20">
        <v>15.46</v>
      </c>
      <c r="C1119">
        <f t="shared" si="51"/>
        <v>2019</v>
      </c>
      <c r="D1119">
        <f t="shared" si="52"/>
        <v>2</v>
      </c>
      <c r="E1119">
        <f t="shared" si="53"/>
        <v>1</v>
      </c>
    </row>
    <row r="1120" spans="1:5" x14ac:dyDescent="0.25">
      <c r="A1120" s="21">
        <v>43643</v>
      </c>
      <c r="B1120" s="20">
        <v>15.98</v>
      </c>
      <c r="C1120">
        <f t="shared" si="51"/>
        <v>2019</v>
      </c>
      <c r="D1120">
        <f t="shared" si="52"/>
        <v>2</v>
      </c>
      <c r="E1120">
        <f t="shared" si="53"/>
        <v>1</v>
      </c>
    </row>
    <row r="1121" spans="1:5" x14ac:dyDescent="0.25">
      <c r="A1121" s="21">
        <v>43644</v>
      </c>
      <c r="B1121" s="20">
        <v>15.94</v>
      </c>
      <c r="C1121">
        <f t="shared" si="51"/>
        <v>2019</v>
      </c>
      <c r="D1121">
        <f t="shared" si="52"/>
        <v>2</v>
      </c>
      <c r="E1121">
        <f t="shared" si="53"/>
        <v>1</v>
      </c>
    </row>
    <row r="1122" spans="1:5" x14ac:dyDescent="0.25">
      <c r="A1122" s="21">
        <v>43648</v>
      </c>
      <c r="B1122" s="20">
        <v>16.219999000000001</v>
      </c>
      <c r="C1122">
        <f t="shared" si="51"/>
        <v>2019</v>
      </c>
      <c r="D1122">
        <f t="shared" si="52"/>
        <v>3</v>
      </c>
      <c r="E1122">
        <f t="shared" si="53"/>
        <v>2</v>
      </c>
    </row>
    <row r="1123" spans="1:5" x14ac:dyDescent="0.25">
      <c r="A1123" s="21">
        <v>43649</v>
      </c>
      <c r="B1123" s="20">
        <v>15.88</v>
      </c>
      <c r="C1123">
        <f t="shared" si="51"/>
        <v>2019</v>
      </c>
      <c r="D1123">
        <f t="shared" si="52"/>
        <v>3</v>
      </c>
      <c r="E1123">
        <f t="shared" si="53"/>
        <v>2</v>
      </c>
    </row>
    <row r="1124" spans="1:5" x14ac:dyDescent="0.25">
      <c r="A1124" s="21">
        <v>43650</v>
      </c>
      <c r="B1124" s="20">
        <v>15.94</v>
      </c>
      <c r="C1124">
        <f t="shared" si="51"/>
        <v>2019</v>
      </c>
      <c r="D1124">
        <f t="shared" si="52"/>
        <v>3</v>
      </c>
      <c r="E1124">
        <f t="shared" si="53"/>
        <v>2</v>
      </c>
    </row>
    <row r="1125" spans="1:5" x14ac:dyDescent="0.25">
      <c r="A1125" s="21">
        <v>43651</v>
      </c>
      <c r="B1125" s="20">
        <v>15.96</v>
      </c>
      <c r="C1125">
        <f t="shared" si="51"/>
        <v>2019</v>
      </c>
      <c r="D1125">
        <f t="shared" si="52"/>
        <v>3</v>
      </c>
      <c r="E1125">
        <f t="shared" si="53"/>
        <v>2</v>
      </c>
    </row>
    <row r="1126" spans="1:5" x14ac:dyDescent="0.25">
      <c r="A1126" s="21">
        <v>43654</v>
      </c>
      <c r="B1126" s="20">
        <v>15.52</v>
      </c>
      <c r="C1126">
        <f t="shared" si="51"/>
        <v>2019</v>
      </c>
      <c r="D1126">
        <f t="shared" si="52"/>
        <v>3</v>
      </c>
      <c r="E1126">
        <f t="shared" si="53"/>
        <v>2</v>
      </c>
    </row>
    <row r="1127" spans="1:5" x14ac:dyDescent="0.25">
      <c r="A1127" s="21">
        <v>43655</v>
      </c>
      <c r="B1127" s="20">
        <v>15.26</v>
      </c>
      <c r="C1127">
        <f t="shared" si="51"/>
        <v>2019</v>
      </c>
      <c r="D1127">
        <f t="shared" si="52"/>
        <v>3</v>
      </c>
      <c r="E1127">
        <f t="shared" si="53"/>
        <v>2</v>
      </c>
    </row>
    <row r="1128" spans="1:5" x14ac:dyDescent="0.25">
      <c r="A1128" s="21">
        <v>43656</v>
      </c>
      <c r="B1128" s="20">
        <v>15.12</v>
      </c>
      <c r="C1128">
        <f t="shared" si="51"/>
        <v>2019</v>
      </c>
      <c r="D1128">
        <f t="shared" si="52"/>
        <v>3</v>
      </c>
      <c r="E1128">
        <f t="shared" si="53"/>
        <v>2</v>
      </c>
    </row>
    <row r="1129" spans="1:5" x14ac:dyDescent="0.25">
      <c r="A1129" s="21">
        <v>43657</v>
      </c>
      <c r="B1129" s="20">
        <v>14.98</v>
      </c>
      <c r="C1129">
        <f t="shared" si="51"/>
        <v>2019</v>
      </c>
      <c r="D1129">
        <f t="shared" si="52"/>
        <v>3</v>
      </c>
      <c r="E1129">
        <f t="shared" si="53"/>
        <v>2</v>
      </c>
    </row>
    <row r="1130" spans="1:5" x14ac:dyDescent="0.25">
      <c r="A1130" s="21">
        <v>43658</v>
      </c>
      <c r="B1130" s="20">
        <v>14.82</v>
      </c>
      <c r="C1130">
        <f t="shared" si="51"/>
        <v>2019</v>
      </c>
      <c r="D1130">
        <f t="shared" si="52"/>
        <v>3</v>
      </c>
      <c r="E1130">
        <f t="shared" si="53"/>
        <v>2</v>
      </c>
    </row>
    <row r="1131" spans="1:5" x14ac:dyDescent="0.25">
      <c r="A1131" s="21">
        <v>43661</v>
      </c>
      <c r="B1131" s="20">
        <v>14.86</v>
      </c>
      <c r="C1131">
        <f t="shared" si="51"/>
        <v>2019</v>
      </c>
      <c r="D1131">
        <f t="shared" si="52"/>
        <v>3</v>
      </c>
      <c r="E1131">
        <f t="shared" si="53"/>
        <v>2</v>
      </c>
    </row>
    <row r="1132" spans="1:5" x14ac:dyDescent="0.25">
      <c r="A1132" s="21">
        <v>43662</v>
      </c>
      <c r="B1132" s="20">
        <v>15</v>
      </c>
      <c r="C1132">
        <f t="shared" si="51"/>
        <v>2019</v>
      </c>
      <c r="D1132">
        <f t="shared" si="52"/>
        <v>3</v>
      </c>
      <c r="E1132">
        <f t="shared" si="53"/>
        <v>2</v>
      </c>
    </row>
    <row r="1133" spans="1:5" x14ac:dyDescent="0.25">
      <c r="A1133" s="21">
        <v>43663</v>
      </c>
      <c r="B1133" s="20">
        <v>14.66</v>
      </c>
      <c r="C1133">
        <f t="shared" si="51"/>
        <v>2019</v>
      </c>
      <c r="D1133">
        <f t="shared" si="52"/>
        <v>3</v>
      </c>
      <c r="E1133">
        <f t="shared" si="53"/>
        <v>2</v>
      </c>
    </row>
    <row r="1134" spans="1:5" x14ac:dyDescent="0.25">
      <c r="A1134" s="21">
        <v>43664</v>
      </c>
      <c r="B1134" s="20">
        <v>14.48</v>
      </c>
      <c r="C1134">
        <f t="shared" si="51"/>
        <v>2019</v>
      </c>
      <c r="D1134">
        <f t="shared" si="52"/>
        <v>3</v>
      </c>
      <c r="E1134">
        <f t="shared" si="53"/>
        <v>2</v>
      </c>
    </row>
    <row r="1135" spans="1:5" x14ac:dyDescent="0.25">
      <c r="A1135" s="21">
        <v>43665</v>
      </c>
      <c r="B1135" s="20">
        <v>14.48</v>
      </c>
      <c r="C1135">
        <f t="shared" si="51"/>
        <v>2019</v>
      </c>
      <c r="D1135">
        <f t="shared" si="52"/>
        <v>3</v>
      </c>
      <c r="E1135">
        <f t="shared" si="53"/>
        <v>2</v>
      </c>
    </row>
    <row r="1136" spans="1:5" x14ac:dyDescent="0.25">
      <c r="A1136" s="21">
        <v>43668</v>
      </c>
      <c r="B1136" s="20">
        <v>14.3</v>
      </c>
      <c r="C1136">
        <f t="shared" si="51"/>
        <v>2019</v>
      </c>
      <c r="D1136">
        <f t="shared" si="52"/>
        <v>3</v>
      </c>
      <c r="E1136">
        <f t="shared" si="53"/>
        <v>2</v>
      </c>
    </row>
    <row r="1137" spans="1:5" x14ac:dyDescent="0.25">
      <c r="A1137" s="21">
        <v>43669</v>
      </c>
      <c r="B1137" s="20">
        <v>14.6</v>
      </c>
      <c r="C1137">
        <f t="shared" si="51"/>
        <v>2019</v>
      </c>
      <c r="D1137">
        <f t="shared" si="52"/>
        <v>3</v>
      </c>
      <c r="E1137">
        <f t="shared" si="53"/>
        <v>2</v>
      </c>
    </row>
    <row r="1138" spans="1:5" x14ac:dyDescent="0.25">
      <c r="A1138" s="21">
        <v>43670</v>
      </c>
      <c r="B1138" s="20">
        <v>14.5</v>
      </c>
      <c r="C1138">
        <f t="shared" si="51"/>
        <v>2019</v>
      </c>
      <c r="D1138">
        <f t="shared" si="52"/>
        <v>3</v>
      </c>
      <c r="E1138">
        <f t="shared" si="53"/>
        <v>2</v>
      </c>
    </row>
    <row r="1139" spans="1:5" x14ac:dyDescent="0.25">
      <c r="A1139" s="21">
        <v>43671</v>
      </c>
      <c r="B1139" s="20">
        <v>14.54</v>
      </c>
      <c r="C1139">
        <f t="shared" si="51"/>
        <v>2019</v>
      </c>
      <c r="D1139">
        <f t="shared" si="52"/>
        <v>3</v>
      </c>
      <c r="E1139">
        <f t="shared" si="53"/>
        <v>2</v>
      </c>
    </row>
    <row r="1140" spans="1:5" x14ac:dyDescent="0.25">
      <c r="A1140" s="21">
        <v>43672</v>
      </c>
      <c r="B1140" s="20">
        <v>14.38</v>
      </c>
      <c r="C1140">
        <f t="shared" si="51"/>
        <v>2019</v>
      </c>
      <c r="D1140">
        <f t="shared" si="52"/>
        <v>3</v>
      </c>
      <c r="E1140">
        <f t="shared" si="53"/>
        <v>2</v>
      </c>
    </row>
    <row r="1141" spans="1:5" x14ac:dyDescent="0.25">
      <c r="A1141" s="21">
        <v>43675</v>
      </c>
      <c r="B1141" s="20">
        <v>14.36</v>
      </c>
      <c r="C1141">
        <f t="shared" si="51"/>
        <v>2019</v>
      </c>
      <c r="D1141">
        <f t="shared" si="52"/>
        <v>3</v>
      </c>
      <c r="E1141">
        <f t="shared" si="53"/>
        <v>2</v>
      </c>
    </row>
    <row r="1142" spans="1:5" x14ac:dyDescent="0.25">
      <c r="A1142" s="21">
        <v>43676</v>
      </c>
      <c r="B1142" s="20">
        <v>14.4</v>
      </c>
      <c r="C1142">
        <f t="shared" si="51"/>
        <v>2019</v>
      </c>
      <c r="D1142">
        <f t="shared" si="52"/>
        <v>3</v>
      </c>
      <c r="E1142">
        <f t="shared" si="53"/>
        <v>2</v>
      </c>
    </row>
    <row r="1143" spans="1:5" x14ac:dyDescent="0.25">
      <c r="A1143" s="21">
        <v>43677</v>
      </c>
      <c r="B1143" s="20">
        <v>14.4</v>
      </c>
      <c r="C1143">
        <f t="shared" si="51"/>
        <v>2019</v>
      </c>
      <c r="D1143">
        <f t="shared" si="52"/>
        <v>3</v>
      </c>
      <c r="E1143">
        <f t="shared" si="53"/>
        <v>2</v>
      </c>
    </row>
    <row r="1144" spans="1:5" x14ac:dyDescent="0.25">
      <c r="A1144" s="21">
        <v>43678</v>
      </c>
      <c r="B1144" s="20">
        <v>14.38</v>
      </c>
      <c r="C1144">
        <f t="shared" si="51"/>
        <v>2019</v>
      </c>
      <c r="D1144">
        <f t="shared" si="52"/>
        <v>3</v>
      </c>
      <c r="E1144">
        <f t="shared" si="53"/>
        <v>2</v>
      </c>
    </row>
    <row r="1145" spans="1:5" x14ac:dyDescent="0.25">
      <c r="A1145" s="21">
        <v>43679</v>
      </c>
      <c r="B1145" s="20">
        <v>14.14</v>
      </c>
      <c r="C1145">
        <f t="shared" si="51"/>
        <v>2019</v>
      </c>
      <c r="D1145">
        <f t="shared" si="52"/>
        <v>3</v>
      </c>
      <c r="E1145">
        <f t="shared" si="53"/>
        <v>2</v>
      </c>
    </row>
    <row r="1146" spans="1:5" x14ac:dyDescent="0.25">
      <c r="A1146" s="21">
        <v>43682</v>
      </c>
      <c r="B1146" s="20">
        <v>13.74</v>
      </c>
      <c r="C1146">
        <f t="shared" si="51"/>
        <v>2019</v>
      </c>
      <c r="D1146">
        <f t="shared" si="52"/>
        <v>3</v>
      </c>
      <c r="E1146">
        <f t="shared" si="53"/>
        <v>2</v>
      </c>
    </row>
    <row r="1147" spans="1:5" x14ac:dyDescent="0.25">
      <c r="A1147" s="21">
        <v>43683</v>
      </c>
      <c r="B1147" s="20">
        <v>12.96</v>
      </c>
      <c r="C1147">
        <f t="shared" si="51"/>
        <v>2019</v>
      </c>
      <c r="D1147">
        <f t="shared" si="52"/>
        <v>3</v>
      </c>
      <c r="E1147">
        <f t="shared" si="53"/>
        <v>2</v>
      </c>
    </row>
    <row r="1148" spans="1:5" x14ac:dyDescent="0.25">
      <c r="A1148" s="21">
        <v>43684</v>
      </c>
      <c r="B1148" s="20">
        <v>12.74</v>
      </c>
      <c r="C1148">
        <f t="shared" si="51"/>
        <v>2019</v>
      </c>
      <c r="D1148">
        <f t="shared" si="52"/>
        <v>3</v>
      </c>
      <c r="E1148">
        <f t="shared" si="53"/>
        <v>2</v>
      </c>
    </row>
    <row r="1149" spans="1:5" x14ac:dyDescent="0.25">
      <c r="A1149" s="21">
        <v>43685</v>
      </c>
      <c r="B1149" s="20">
        <v>12.78</v>
      </c>
      <c r="C1149">
        <f t="shared" si="51"/>
        <v>2019</v>
      </c>
      <c r="D1149">
        <f t="shared" si="52"/>
        <v>3</v>
      </c>
      <c r="E1149">
        <f t="shared" si="53"/>
        <v>2</v>
      </c>
    </row>
    <row r="1150" spans="1:5" x14ac:dyDescent="0.25">
      <c r="A1150" s="21">
        <v>43686</v>
      </c>
      <c r="B1150" s="20">
        <v>12.36</v>
      </c>
      <c r="C1150">
        <f t="shared" si="51"/>
        <v>2019</v>
      </c>
      <c r="D1150">
        <f t="shared" si="52"/>
        <v>3</v>
      </c>
      <c r="E1150">
        <f t="shared" si="53"/>
        <v>2</v>
      </c>
    </row>
    <row r="1151" spans="1:5" x14ac:dyDescent="0.25">
      <c r="A1151" s="21">
        <v>43689</v>
      </c>
      <c r="B1151" s="20">
        <v>12.4</v>
      </c>
      <c r="C1151">
        <f t="shared" si="51"/>
        <v>2019</v>
      </c>
      <c r="D1151">
        <f t="shared" si="52"/>
        <v>3</v>
      </c>
      <c r="E1151">
        <f t="shared" si="53"/>
        <v>2</v>
      </c>
    </row>
    <row r="1152" spans="1:5" x14ac:dyDescent="0.25">
      <c r="A1152" s="21">
        <v>43690</v>
      </c>
      <c r="B1152" s="20">
        <v>11.72</v>
      </c>
      <c r="C1152">
        <f t="shared" si="51"/>
        <v>2019</v>
      </c>
      <c r="D1152">
        <f t="shared" si="52"/>
        <v>3</v>
      </c>
      <c r="E1152">
        <f t="shared" si="53"/>
        <v>2</v>
      </c>
    </row>
    <row r="1153" spans="1:5" x14ac:dyDescent="0.25">
      <c r="A1153" s="21">
        <v>43691</v>
      </c>
      <c r="B1153" s="20">
        <v>11.84</v>
      </c>
      <c r="C1153">
        <f t="shared" si="51"/>
        <v>2019</v>
      </c>
      <c r="D1153">
        <f t="shared" si="52"/>
        <v>3</v>
      </c>
      <c r="E1153">
        <f t="shared" si="53"/>
        <v>2</v>
      </c>
    </row>
    <row r="1154" spans="1:5" x14ac:dyDescent="0.25">
      <c r="A1154" s="21">
        <v>43692</v>
      </c>
      <c r="B1154" s="20">
        <v>12.86</v>
      </c>
      <c r="C1154">
        <f t="shared" si="51"/>
        <v>2019</v>
      </c>
      <c r="D1154">
        <f t="shared" si="52"/>
        <v>3</v>
      </c>
      <c r="E1154">
        <f t="shared" si="53"/>
        <v>2</v>
      </c>
    </row>
    <row r="1155" spans="1:5" x14ac:dyDescent="0.25">
      <c r="A1155" s="21">
        <v>43693</v>
      </c>
      <c r="B1155" s="20">
        <v>12.7</v>
      </c>
      <c r="C1155">
        <f t="shared" ref="C1155:C1218" si="54">YEAR(A1155)</f>
        <v>2019</v>
      </c>
      <c r="D1155">
        <f t="shared" ref="D1155:D1218" si="55">ROUNDUP(MONTH(A1155)/3,0)</f>
        <v>3</v>
      </c>
      <c r="E1155">
        <f t="shared" ref="E1155:E1218" si="56">ROUND((D1155/2),0)</f>
        <v>2</v>
      </c>
    </row>
    <row r="1156" spans="1:5" x14ac:dyDescent="0.25">
      <c r="A1156" s="21">
        <v>43696</v>
      </c>
      <c r="B1156" s="20">
        <v>12.92</v>
      </c>
      <c r="C1156">
        <f t="shared" si="54"/>
        <v>2019</v>
      </c>
      <c r="D1156">
        <f t="shared" si="55"/>
        <v>3</v>
      </c>
      <c r="E1156">
        <f t="shared" si="56"/>
        <v>2</v>
      </c>
    </row>
    <row r="1157" spans="1:5" x14ac:dyDescent="0.25">
      <c r="A1157" s="21">
        <v>43697</v>
      </c>
      <c r="B1157" s="20">
        <v>13.26</v>
      </c>
      <c r="C1157">
        <f t="shared" si="54"/>
        <v>2019</v>
      </c>
      <c r="D1157">
        <f t="shared" si="55"/>
        <v>3</v>
      </c>
      <c r="E1157">
        <f t="shared" si="56"/>
        <v>2</v>
      </c>
    </row>
    <row r="1158" spans="1:5" x14ac:dyDescent="0.25">
      <c r="A1158" s="21">
        <v>43698</v>
      </c>
      <c r="B1158" s="20">
        <v>13.26</v>
      </c>
      <c r="C1158">
        <f t="shared" si="54"/>
        <v>2019</v>
      </c>
      <c r="D1158">
        <f t="shared" si="55"/>
        <v>3</v>
      </c>
      <c r="E1158">
        <f t="shared" si="56"/>
        <v>2</v>
      </c>
    </row>
    <row r="1159" spans="1:5" x14ac:dyDescent="0.25">
      <c r="A1159" s="21">
        <v>43699</v>
      </c>
      <c r="B1159" s="20">
        <v>12.92</v>
      </c>
      <c r="C1159">
        <f t="shared" si="54"/>
        <v>2019</v>
      </c>
      <c r="D1159">
        <f t="shared" si="55"/>
        <v>3</v>
      </c>
      <c r="E1159">
        <f t="shared" si="56"/>
        <v>2</v>
      </c>
    </row>
    <row r="1160" spans="1:5" x14ac:dyDescent="0.25">
      <c r="A1160" s="21">
        <v>43700</v>
      </c>
      <c r="B1160" s="20">
        <v>12.9</v>
      </c>
      <c r="C1160">
        <f t="shared" si="54"/>
        <v>2019</v>
      </c>
      <c r="D1160">
        <f t="shared" si="55"/>
        <v>3</v>
      </c>
      <c r="E1160">
        <f t="shared" si="56"/>
        <v>2</v>
      </c>
    </row>
    <row r="1161" spans="1:5" x14ac:dyDescent="0.25">
      <c r="A1161" s="21">
        <v>43703</v>
      </c>
      <c r="B1161" s="20">
        <v>12.58</v>
      </c>
      <c r="C1161">
        <f t="shared" si="54"/>
        <v>2019</v>
      </c>
      <c r="D1161">
        <f t="shared" si="55"/>
        <v>3</v>
      </c>
      <c r="E1161">
        <f t="shared" si="56"/>
        <v>2</v>
      </c>
    </row>
    <row r="1162" spans="1:5" x14ac:dyDescent="0.25">
      <c r="A1162" s="21">
        <v>43704</v>
      </c>
      <c r="B1162" s="20">
        <v>12.72</v>
      </c>
      <c r="C1162">
        <f t="shared" si="54"/>
        <v>2019</v>
      </c>
      <c r="D1162">
        <f t="shared" si="55"/>
        <v>3</v>
      </c>
      <c r="E1162">
        <f t="shared" si="56"/>
        <v>2</v>
      </c>
    </row>
    <row r="1163" spans="1:5" x14ac:dyDescent="0.25">
      <c r="A1163" s="21">
        <v>43705</v>
      </c>
      <c r="B1163" s="20">
        <v>11.86</v>
      </c>
      <c r="C1163">
        <f t="shared" si="54"/>
        <v>2019</v>
      </c>
      <c r="D1163">
        <f t="shared" si="55"/>
        <v>3</v>
      </c>
      <c r="E1163">
        <f t="shared" si="56"/>
        <v>2</v>
      </c>
    </row>
    <row r="1164" spans="1:5" x14ac:dyDescent="0.25">
      <c r="A1164" s="21">
        <v>43706</v>
      </c>
      <c r="B1164" s="20">
        <v>11.76</v>
      </c>
      <c r="C1164">
        <f t="shared" si="54"/>
        <v>2019</v>
      </c>
      <c r="D1164">
        <f t="shared" si="55"/>
        <v>3</v>
      </c>
      <c r="E1164">
        <f t="shared" si="56"/>
        <v>2</v>
      </c>
    </row>
    <row r="1165" spans="1:5" x14ac:dyDescent="0.25">
      <c r="A1165" s="21">
        <v>43707</v>
      </c>
      <c r="B1165" s="20">
        <v>12.32</v>
      </c>
      <c r="C1165">
        <f t="shared" si="54"/>
        <v>2019</v>
      </c>
      <c r="D1165">
        <f t="shared" si="55"/>
        <v>3</v>
      </c>
      <c r="E1165">
        <f t="shared" si="56"/>
        <v>2</v>
      </c>
    </row>
    <row r="1166" spans="1:5" x14ac:dyDescent="0.25">
      <c r="A1166" s="21">
        <v>43710</v>
      </c>
      <c r="B1166" s="20">
        <v>12.4</v>
      </c>
      <c r="C1166">
        <f t="shared" si="54"/>
        <v>2019</v>
      </c>
      <c r="D1166">
        <f t="shared" si="55"/>
        <v>3</v>
      </c>
      <c r="E1166">
        <f t="shared" si="56"/>
        <v>2</v>
      </c>
    </row>
    <row r="1167" spans="1:5" x14ac:dyDescent="0.25">
      <c r="A1167" s="21">
        <v>43711</v>
      </c>
      <c r="B1167" s="20">
        <v>12.48</v>
      </c>
      <c r="C1167">
        <f t="shared" si="54"/>
        <v>2019</v>
      </c>
      <c r="D1167">
        <f t="shared" si="55"/>
        <v>3</v>
      </c>
      <c r="E1167">
        <f t="shared" si="56"/>
        <v>2</v>
      </c>
    </row>
    <row r="1168" spans="1:5" x14ac:dyDescent="0.25">
      <c r="A1168" s="21">
        <v>43712</v>
      </c>
      <c r="B1168" s="20">
        <v>12.9</v>
      </c>
      <c r="C1168">
        <f t="shared" si="54"/>
        <v>2019</v>
      </c>
      <c r="D1168">
        <f t="shared" si="55"/>
        <v>3</v>
      </c>
      <c r="E1168">
        <f t="shared" si="56"/>
        <v>2</v>
      </c>
    </row>
    <row r="1169" spans="1:5" x14ac:dyDescent="0.25">
      <c r="A1169" s="21">
        <v>43713</v>
      </c>
      <c r="B1169" s="20">
        <v>13.3</v>
      </c>
      <c r="C1169">
        <f t="shared" si="54"/>
        <v>2019</v>
      </c>
      <c r="D1169">
        <f t="shared" si="55"/>
        <v>3</v>
      </c>
      <c r="E1169">
        <f t="shared" si="56"/>
        <v>2</v>
      </c>
    </row>
    <row r="1170" spans="1:5" x14ac:dyDescent="0.25">
      <c r="A1170" s="21">
        <v>43714</v>
      </c>
      <c r="B1170" s="20">
        <v>13.88</v>
      </c>
      <c r="C1170">
        <f t="shared" si="54"/>
        <v>2019</v>
      </c>
      <c r="D1170">
        <f t="shared" si="55"/>
        <v>3</v>
      </c>
      <c r="E1170">
        <f t="shared" si="56"/>
        <v>2</v>
      </c>
    </row>
    <row r="1171" spans="1:5" x14ac:dyDescent="0.25">
      <c r="A1171" s="21">
        <v>43717</v>
      </c>
      <c r="B1171" s="20">
        <v>14.72</v>
      </c>
      <c r="C1171">
        <f t="shared" si="54"/>
        <v>2019</v>
      </c>
      <c r="D1171">
        <f t="shared" si="55"/>
        <v>3</v>
      </c>
      <c r="E1171">
        <f t="shared" si="56"/>
        <v>2</v>
      </c>
    </row>
    <row r="1172" spans="1:5" x14ac:dyDescent="0.25">
      <c r="A1172" s="21">
        <v>43718</v>
      </c>
      <c r="B1172" s="20">
        <v>14.62</v>
      </c>
      <c r="C1172">
        <f t="shared" si="54"/>
        <v>2019</v>
      </c>
      <c r="D1172">
        <f t="shared" si="55"/>
        <v>3</v>
      </c>
      <c r="E1172">
        <f t="shared" si="56"/>
        <v>2</v>
      </c>
    </row>
    <row r="1173" spans="1:5" x14ac:dyDescent="0.25">
      <c r="A1173" s="21">
        <v>43719</v>
      </c>
      <c r="B1173" s="20">
        <v>14.3</v>
      </c>
      <c r="C1173">
        <f t="shared" si="54"/>
        <v>2019</v>
      </c>
      <c r="D1173">
        <f t="shared" si="55"/>
        <v>3</v>
      </c>
      <c r="E1173">
        <f t="shared" si="56"/>
        <v>2</v>
      </c>
    </row>
    <row r="1174" spans="1:5" x14ac:dyDescent="0.25">
      <c r="A1174" s="21">
        <v>43720</v>
      </c>
      <c r="B1174" s="20">
        <v>14.48</v>
      </c>
      <c r="C1174">
        <f t="shared" si="54"/>
        <v>2019</v>
      </c>
      <c r="D1174">
        <f t="shared" si="55"/>
        <v>3</v>
      </c>
      <c r="E1174">
        <f t="shared" si="56"/>
        <v>2</v>
      </c>
    </row>
    <row r="1175" spans="1:5" x14ac:dyDescent="0.25">
      <c r="A1175" s="21">
        <v>43721</v>
      </c>
      <c r="B1175" s="20">
        <v>14.22</v>
      </c>
      <c r="C1175">
        <f t="shared" si="54"/>
        <v>2019</v>
      </c>
      <c r="D1175">
        <f t="shared" si="55"/>
        <v>3</v>
      </c>
      <c r="E1175">
        <f t="shared" si="56"/>
        <v>2</v>
      </c>
    </row>
    <row r="1176" spans="1:5" x14ac:dyDescent="0.25">
      <c r="A1176" s="21">
        <v>43724</v>
      </c>
      <c r="B1176" s="20">
        <v>13.7</v>
      </c>
      <c r="C1176">
        <f t="shared" si="54"/>
        <v>2019</v>
      </c>
      <c r="D1176">
        <f t="shared" si="55"/>
        <v>3</v>
      </c>
      <c r="E1176">
        <f t="shared" si="56"/>
        <v>2</v>
      </c>
    </row>
    <row r="1177" spans="1:5" x14ac:dyDescent="0.25">
      <c r="A1177" s="21">
        <v>43725</v>
      </c>
      <c r="B1177" s="20">
        <v>13.28</v>
      </c>
      <c r="C1177">
        <f t="shared" si="54"/>
        <v>2019</v>
      </c>
      <c r="D1177">
        <f t="shared" si="55"/>
        <v>3</v>
      </c>
      <c r="E1177">
        <f t="shared" si="56"/>
        <v>2</v>
      </c>
    </row>
    <row r="1178" spans="1:5" x14ac:dyDescent="0.25">
      <c r="A1178" s="21">
        <v>43726</v>
      </c>
      <c r="B1178" s="20">
        <v>13.58</v>
      </c>
      <c r="C1178">
        <f t="shared" si="54"/>
        <v>2019</v>
      </c>
      <c r="D1178">
        <f t="shared" si="55"/>
        <v>3</v>
      </c>
      <c r="E1178">
        <f t="shared" si="56"/>
        <v>2</v>
      </c>
    </row>
    <row r="1179" spans="1:5" x14ac:dyDescent="0.25">
      <c r="A1179" s="21">
        <v>43727</v>
      </c>
      <c r="B1179" s="20">
        <v>14.08</v>
      </c>
      <c r="C1179">
        <f t="shared" si="54"/>
        <v>2019</v>
      </c>
      <c r="D1179">
        <f t="shared" si="55"/>
        <v>3</v>
      </c>
      <c r="E1179">
        <f t="shared" si="56"/>
        <v>2</v>
      </c>
    </row>
    <row r="1180" spans="1:5" x14ac:dyDescent="0.25">
      <c r="A1180" s="21">
        <v>43728</v>
      </c>
      <c r="B1180" s="20">
        <v>13.78</v>
      </c>
      <c r="C1180">
        <f t="shared" si="54"/>
        <v>2019</v>
      </c>
      <c r="D1180">
        <f t="shared" si="55"/>
        <v>3</v>
      </c>
      <c r="E1180">
        <f t="shared" si="56"/>
        <v>2</v>
      </c>
    </row>
    <row r="1181" spans="1:5" x14ac:dyDescent="0.25">
      <c r="A1181" s="21">
        <v>43731</v>
      </c>
      <c r="B1181" s="20">
        <v>13.32</v>
      </c>
      <c r="C1181">
        <f t="shared" si="54"/>
        <v>2019</v>
      </c>
      <c r="D1181">
        <f t="shared" si="55"/>
        <v>3</v>
      </c>
      <c r="E1181">
        <f t="shared" si="56"/>
        <v>2</v>
      </c>
    </row>
    <row r="1182" spans="1:5" x14ac:dyDescent="0.25">
      <c r="A1182" s="21">
        <v>43732</v>
      </c>
      <c r="B1182" s="20">
        <v>13.46</v>
      </c>
      <c r="C1182">
        <f t="shared" si="54"/>
        <v>2019</v>
      </c>
      <c r="D1182">
        <f t="shared" si="55"/>
        <v>3</v>
      </c>
      <c r="E1182">
        <f t="shared" si="56"/>
        <v>2</v>
      </c>
    </row>
    <row r="1183" spans="1:5" x14ac:dyDescent="0.25">
      <c r="A1183" s="21">
        <v>43733</v>
      </c>
      <c r="B1183" s="20">
        <v>12.96</v>
      </c>
      <c r="C1183">
        <f t="shared" si="54"/>
        <v>2019</v>
      </c>
      <c r="D1183">
        <f t="shared" si="55"/>
        <v>3</v>
      </c>
      <c r="E1183">
        <f t="shared" si="56"/>
        <v>2</v>
      </c>
    </row>
    <row r="1184" spans="1:5" x14ac:dyDescent="0.25">
      <c r="A1184" s="21">
        <v>43734</v>
      </c>
      <c r="B1184" s="20">
        <v>12.62</v>
      </c>
      <c r="C1184">
        <f t="shared" si="54"/>
        <v>2019</v>
      </c>
      <c r="D1184">
        <f t="shared" si="55"/>
        <v>3</v>
      </c>
      <c r="E1184">
        <f t="shared" si="56"/>
        <v>2</v>
      </c>
    </row>
    <row r="1185" spans="1:5" x14ac:dyDescent="0.25">
      <c r="A1185" s="21">
        <v>43735</v>
      </c>
      <c r="B1185" s="20">
        <v>12.74</v>
      </c>
      <c r="C1185">
        <f t="shared" si="54"/>
        <v>2019</v>
      </c>
      <c r="D1185">
        <f t="shared" si="55"/>
        <v>3</v>
      </c>
      <c r="E1185">
        <f t="shared" si="56"/>
        <v>2</v>
      </c>
    </row>
    <row r="1186" spans="1:5" x14ac:dyDescent="0.25">
      <c r="A1186" s="21">
        <v>43738</v>
      </c>
      <c r="B1186" s="20">
        <v>12.64</v>
      </c>
      <c r="C1186">
        <f t="shared" si="54"/>
        <v>2019</v>
      </c>
      <c r="D1186">
        <f t="shared" si="55"/>
        <v>3</v>
      </c>
      <c r="E1186">
        <f t="shared" si="56"/>
        <v>2</v>
      </c>
    </row>
    <row r="1187" spans="1:5" x14ac:dyDescent="0.25">
      <c r="A1187" s="21">
        <v>43740</v>
      </c>
      <c r="B1187" s="20">
        <v>12.28</v>
      </c>
      <c r="C1187">
        <f t="shared" si="54"/>
        <v>2019</v>
      </c>
      <c r="D1187">
        <f t="shared" si="55"/>
        <v>4</v>
      </c>
      <c r="E1187">
        <f t="shared" si="56"/>
        <v>2</v>
      </c>
    </row>
    <row r="1188" spans="1:5" x14ac:dyDescent="0.25">
      <c r="A1188" s="21">
        <v>43741</v>
      </c>
      <c r="B1188" s="20">
        <v>12.08</v>
      </c>
      <c r="C1188">
        <f t="shared" si="54"/>
        <v>2019</v>
      </c>
      <c r="D1188">
        <f t="shared" si="55"/>
        <v>4</v>
      </c>
      <c r="E1188">
        <f t="shared" si="56"/>
        <v>2</v>
      </c>
    </row>
    <row r="1189" spans="1:5" x14ac:dyDescent="0.25">
      <c r="A1189" s="21">
        <v>43742</v>
      </c>
      <c r="B1189" s="20">
        <v>12.14</v>
      </c>
      <c r="C1189">
        <f t="shared" si="54"/>
        <v>2019</v>
      </c>
      <c r="D1189">
        <f t="shared" si="55"/>
        <v>4</v>
      </c>
      <c r="E1189">
        <f t="shared" si="56"/>
        <v>2</v>
      </c>
    </row>
    <row r="1190" spans="1:5" x14ac:dyDescent="0.25">
      <c r="A1190" s="21">
        <v>43746</v>
      </c>
      <c r="B1190" s="20">
        <v>12.5</v>
      </c>
      <c r="C1190">
        <f t="shared" si="54"/>
        <v>2019</v>
      </c>
      <c r="D1190">
        <f t="shared" si="55"/>
        <v>4</v>
      </c>
      <c r="E1190">
        <f t="shared" si="56"/>
        <v>2</v>
      </c>
    </row>
    <row r="1191" spans="1:5" x14ac:dyDescent="0.25">
      <c r="A1191" s="21">
        <v>43747</v>
      </c>
      <c r="B1191" s="20">
        <v>12.26</v>
      </c>
      <c r="C1191">
        <f t="shared" si="54"/>
        <v>2019</v>
      </c>
      <c r="D1191">
        <f t="shared" si="55"/>
        <v>4</v>
      </c>
      <c r="E1191">
        <f t="shared" si="56"/>
        <v>2</v>
      </c>
    </row>
    <row r="1192" spans="1:5" x14ac:dyDescent="0.25">
      <c r="A1192" s="21">
        <v>43748</v>
      </c>
      <c r="B1192" s="20">
        <v>12.74</v>
      </c>
      <c r="C1192">
        <f t="shared" si="54"/>
        <v>2019</v>
      </c>
      <c r="D1192">
        <f t="shared" si="55"/>
        <v>4</v>
      </c>
      <c r="E1192">
        <f t="shared" si="56"/>
        <v>2</v>
      </c>
    </row>
    <row r="1193" spans="1:5" x14ac:dyDescent="0.25">
      <c r="A1193" s="21">
        <v>43749</v>
      </c>
      <c r="B1193" s="20">
        <v>13.06</v>
      </c>
      <c r="C1193">
        <f t="shared" si="54"/>
        <v>2019</v>
      </c>
      <c r="D1193">
        <f t="shared" si="55"/>
        <v>4</v>
      </c>
      <c r="E1193">
        <f t="shared" si="56"/>
        <v>2</v>
      </c>
    </row>
    <row r="1194" spans="1:5" x14ac:dyDescent="0.25">
      <c r="A1194" s="21">
        <v>43752</v>
      </c>
      <c r="B1194" s="20">
        <v>12.88</v>
      </c>
      <c r="C1194">
        <f t="shared" si="54"/>
        <v>2019</v>
      </c>
      <c r="D1194">
        <f t="shared" si="55"/>
        <v>4</v>
      </c>
      <c r="E1194">
        <f t="shared" si="56"/>
        <v>2</v>
      </c>
    </row>
    <row r="1195" spans="1:5" x14ac:dyDescent="0.25">
      <c r="A1195" s="21">
        <v>43753</v>
      </c>
      <c r="B1195" s="20">
        <v>12.48</v>
      </c>
      <c r="C1195">
        <f t="shared" si="54"/>
        <v>2019</v>
      </c>
      <c r="D1195">
        <f t="shared" si="55"/>
        <v>4</v>
      </c>
      <c r="E1195">
        <f t="shared" si="56"/>
        <v>2</v>
      </c>
    </row>
    <row r="1196" spans="1:5" x14ac:dyDescent="0.25">
      <c r="A1196" s="21">
        <v>43754</v>
      </c>
      <c r="B1196" s="20">
        <v>12.4</v>
      </c>
      <c r="C1196">
        <f t="shared" si="54"/>
        <v>2019</v>
      </c>
      <c r="D1196">
        <f t="shared" si="55"/>
        <v>4</v>
      </c>
      <c r="E1196">
        <f t="shared" si="56"/>
        <v>2</v>
      </c>
    </row>
    <row r="1197" spans="1:5" x14ac:dyDescent="0.25">
      <c r="A1197" s="21">
        <v>43755</v>
      </c>
      <c r="B1197" s="20">
        <v>12.56</v>
      </c>
      <c r="C1197">
        <f t="shared" si="54"/>
        <v>2019</v>
      </c>
      <c r="D1197">
        <f t="shared" si="55"/>
        <v>4</v>
      </c>
      <c r="E1197">
        <f t="shared" si="56"/>
        <v>2</v>
      </c>
    </row>
    <row r="1198" spans="1:5" x14ac:dyDescent="0.25">
      <c r="A1198" s="21">
        <v>43756</v>
      </c>
      <c r="B1198" s="20">
        <v>12.64</v>
      </c>
      <c r="C1198">
        <f t="shared" si="54"/>
        <v>2019</v>
      </c>
      <c r="D1198">
        <f t="shared" si="55"/>
        <v>4</v>
      </c>
      <c r="E1198">
        <f t="shared" si="56"/>
        <v>2</v>
      </c>
    </row>
    <row r="1199" spans="1:5" x14ac:dyDescent="0.25">
      <c r="A1199" s="21">
        <v>43759</v>
      </c>
      <c r="B1199" s="20">
        <v>12.42</v>
      </c>
      <c r="C1199">
        <f t="shared" si="54"/>
        <v>2019</v>
      </c>
      <c r="D1199">
        <f t="shared" si="55"/>
        <v>4</v>
      </c>
      <c r="E1199">
        <f t="shared" si="56"/>
        <v>2</v>
      </c>
    </row>
    <row r="1200" spans="1:5" x14ac:dyDescent="0.25">
      <c r="A1200" s="21">
        <v>43760</v>
      </c>
      <c r="B1200" s="20">
        <v>12.46</v>
      </c>
      <c r="C1200">
        <f t="shared" si="54"/>
        <v>2019</v>
      </c>
      <c r="D1200">
        <f t="shared" si="55"/>
        <v>4</v>
      </c>
      <c r="E1200">
        <f t="shared" si="56"/>
        <v>2</v>
      </c>
    </row>
    <row r="1201" spans="1:5" x14ac:dyDescent="0.25">
      <c r="A1201" s="21">
        <v>43761</v>
      </c>
      <c r="B1201" s="20">
        <v>12.28</v>
      </c>
      <c r="C1201">
        <f t="shared" si="54"/>
        <v>2019</v>
      </c>
      <c r="D1201">
        <f t="shared" si="55"/>
        <v>4</v>
      </c>
      <c r="E1201">
        <f t="shared" si="56"/>
        <v>2</v>
      </c>
    </row>
    <row r="1202" spans="1:5" x14ac:dyDescent="0.25">
      <c r="A1202" s="21">
        <v>43762</v>
      </c>
      <c r="B1202" s="20">
        <v>12.2</v>
      </c>
      <c r="C1202">
        <f t="shared" si="54"/>
        <v>2019</v>
      </c>
      <c r="D1202">
        <f t="shared" si="55"/>
        <v>4</v>
      </c>
      <c r="E1202">
        <f t="shared" si="56"/>
        <v>2</v>
      </c>
    </row>
    <row r="1203" spans="1:5" x14ac:dyDescent="0.25">
      <c r="A1203" s="21">
        <v>43763</v>
      </c>
      <c r="B1203" s="20">
        <v>12.88</v>
      </c>
      <c r="C1203">
        <f t="shared" si="54"/>
        <v>2019</v>
      </c>
      <c r="D1203">
        <f t="shared" si="55"/>
        <v>4</v>
      </c>
      <c r="E1203">
        <f t="shared" si="56"/>
        <v>2</v>
      </c>
    </row>
    <row r="1204" spans="1:5" x14ac:dyDescent="0.25">
      <c r="A1204" s="21">
        <v>43766</v>
      </c>
      <c r="B1204" s="20">
        <v>12.58</v>
      </c>
      <c r="C1204">
        <f t="shared" si="54"/>
        <v>2019</v>
      </c>
      <c r="D1204">
        <f t="shared" si="55"/>
        <v>4</v>
      </c>
      <c r="E1204">
        <f t="shared" si="56"/>
        <v>2</v>
      </c>
    </row>
    <row r="1205" spans="1:5" x14ac:dyDescent="0.25">
      <c r="A1205" s="21">
        <v>43767</v>
      </c>
      <c r="B1205" s="20">
        <v>12.34</v>
      </c>
      <c r="C1205">
        <f t="shared" si="54"/>
        <v>2019</v>
      </c>
      <c r="D1205">
        <f t="shared" si="55"/>
        <v>4</v>
      </c>
      <c r="E1205">
        <f t="shared" si="56"/>
        <v>2</v>
      </c>
    </row>
    <row r="1206" spans="1:5" x14ac:dyDescent="0.25">
      <c r="A1206" s="21">
        <v>43768</v>
      </c>
      <c r="B1206" s="20">
        <v>12.24</v>
      </c>
      <c r="C1206">
        <f t="shared" si="54"/>
        <v>2019</v>
      </c>
      <c r="D1206">
        <f t="shared" si="55"/>
        <v>4</v>
      </c>
      <c r="E1206">
        <f t="shared" si="56"/>
        <v>2</v>
      </c>
    </row>
    <row r="1207" spans="1:5" x14ac:dyDescent="0.25">
      <c r="A1207" s="21">
        <v>43769</v>
      </c>
      <c r="B1207" s="20">
        <v>12.36</v>
      </c>
      <c r="C1207">
        <f t="shared" si="54"/>
        <v>2019</v>
      </c>
      <c r="D1207">
        <f t="shared" si="55"/>
        <v>4</v>
      </c>
      <c r="E1207">
        <f t="shared" si="56"/>
        <v>2</v>
      </c>
    </row>
    <row r="1208" spans="1:5" x14ac:dyDescent="0.25">
      <c r="A1208" s="21">
        <v>43770</v>
      </c>
      <c r="B1208" s="20">
        <v>13.84</v>
      </c>
      <c r="C1208">
        <f t="shared" si="54"/>
        <v>2019</v>
      </c>
      <c r="D1208">
        <f t="shared" si="55"/>
        <v>4</v>
      </c>
      <c r="E1208">
        <f t="shared" si="56"/>
        <v>2</v>
      </c>
    </row>
    <row r="1209" spans="1:5" x14ac:dyDescent="0.25">
      <c r="A1209" s="21">
        <v>43773</v>
      </c>
      <c r="B1209" s="20">
        <v>14.1</v>
      </c>
      <c r="C1209">
        <f t="shared" si="54"/>
        <v>2019</v>
      </c>
      <c r="D1209">
        <f t="shared" si="55"/>
        <v>4</v>
      </c>
      <c r="E1209">
        <f t="shared" si="56"/>
        <v>2</v>
      </c>
    </row>
    <row r="1210" spans="1:5" x14ac:dyDescent="0.25">
      <c r="A1210" s="21">
        <v>43774</v>
      </c>
      <c r="B1210" s="20">
        <v>14.38</v>
      </c>
      <c r="C1210">
        <f t="shared" si="54"/>
        <v>2019</v>
      </c>
      <c r="D1210">
        <f t="shared" si="55"/>
        <v>4</v>
      </c>
      <c r="E1210">
        <f t="shared" si="56"/>
        <v>2</v>
      </c>
    </row>
    <row r="1211" spans="1:5" x14ac:dyDescent="0.25">
      <c r="A1211" s="21">
        <v>43775</v>
      </c>
      <c r="B1211" s="20">
        <v>14.12</v>
      </c>
      <c r="C1211">
        <f t="shared" si="54"/>
        <v>2019</v>
      </c>
      <c r="D1211">
        <f t="shared" si="55"/>
        <v>4</v>
      </c>
      <c r="E1211">
        <f t="shared" si="56"/>
        <v>2</v>
      </c>
    </row>
    <row r="1212" spans="1:5" x14ac:dyDescent="0.25">
      <c r="A1212" s="21">
        <v>43776</v>
      </c>
      <c r="B1212" s="20">
        <v>14.1</v>
      </c>
      <c r="C1212">
        <f t="shared" si="54"/>
        <v>2019</v>
      </c>
      <c r="D1212">
        <f t="shared" si="55"/>
        <v>4</v>
      </c>
      <c r="E1212">
        <f t="shared" si="56"/>
        <v>2</v>
      </c>
    </row>
    <row r="1213" spans="1:5" x14ac:dyDescent="0.25">
      <c r="A1213" s="21">
        <v>43777</v>
      </c>
      <c r="B1213" s="20">
        <v>14.08</v>
      </c>
      <c r="C1213">
        <f t="shared" si="54"/>
        <v>2019</v>
      </c>
      <c r="D1213">
        <f t="shared" si="55"/>
        <v>4</v>
      </c>
      <c r="E1213">
        <f t="shared" si="56"/>
        <v>2</v>
      </c>
    </row>
    <row r="1214" spans="1:5" x14ac:dyDescent="0.25">
      <c r="A1214" s="21">
        <v>43780</v>
      </c>
      <c r="B1214" s="20">
        <v>13.28</v>
      </c>
      <c r="C1214">
        <f t="shared" si="54"/>
        <v>2019</v>
      </c>
      <c r="D1214">
        <f t="shared" si="55"/>
        <v>4</v>
      </c>
      <c r="E1214">
        <f t="shared" si="56"/>
        <v>2</v>
      </c>
    </row>
    <row r="1215" spans="1:5" x14ac:dyDescent="0.25">
      <c r="A1215" s="21">
        <v>43781</v>
      </c>
      <c r="B1215" s="20">
        <v>13.24</v>
      </c>
      <c r="C1215">
        <f t="shared" si="54"/>
        <v>2019</v>
      </c>
      <c r="D1215">
        <f t="shared" si="55"/>
        <v>4</v>
      </c>
      <c r="E1215">
        <f t="shared" si="56"/>
        <v>2</v>
      </c>
    </row>
    <row r="1216" spans="1:5" x14ac:dyDescent="0.25">
      <c r="A1216" s="21">
        <v>43782</v>
      </c>
      <c r="B1216" s="20">
        <v>12.96</v>
      </c>
      <c r="C1216">
        <f t="shared" si="54"/>
        <v>2019</v>
      </c>
      <c r="D1216">
        <f t="shared" si="55"/>
        <v>4</v>
      </c>
      <c r="E1216">
        <f t="shared" si="56"/>
        <v>2</v>
      </c>
    </row>
    <row r="1217" spans="1:5" x14ac:dyDescent="0.25">
      <c r="A1217" s="21">
        <v>43783</v>
      </c>
      <c r="B1217" s="20">
        <v>12.82</v>
      </c>
      <c r="C1217">
        <f t="shared" si="54"/>
        <v>2019</v>
      </c>
      <c r="D1217">
        <f t="shared" si="55"/>
        <v>4</v>
      </c>
      <c r="E1217">
        <f t="shared" si="56"/>
        <v>2</v>
      </c>
    </row>
    <row r="1218" spans="1:5" x14ac:dyDescent="0.25">
      <c r="A1218" s="21">
        <v>43784</v>
      </c>
      <c r="B1218" s="20">
        <v>12.74</v>
      </c>
      <c r="C1218">
        <f t="shared" si="54"/>
        <v>2019</v>
      </c>
      <c r="D1218">
        <f t="shared" si="55"/>
        <v>4</v>
      </c>
      <c r="E1218">
        <f t="shared" si="56"/>
        <v>2</v>
      </c>
    </row>
    <row r="1219" spans="1:5" x14ac:dyDescent="0.25">
      <c r="A1219" s="21">
        <v>43787</v>
      </c>
      <c r="B1219" s="20">
        <v>12.8</v>
      </c>
      <c r="C1219">
        <f t="shared" ref="C1219:C1282" si="57">YEAR(A1219)</f>
        <v>2019</v>
      </c>
      <c r="D1219">
        <f t="shared" ref="D1219:D1282" si="58">ROUNDUP(MONTH(A1219)/3,0)</f>
        <v>4</v>
      </c>
      <c r="E1219">
        <f t="shared" ref="E1219:E1282" si="59">ROUND((D1219/2),0)</f>
        <v>2</v>
      </c>
    </row>
    <row r="1220" spans="1:5" x14ac:dyDescent="0.25">
      <c r="A1220" s="21">
        <v>43788</v>
      </c>
      <c r="B1220" s="20">
        <v>13.4</v>
      </c>
      <c r="C1220">
        <f t="shared" si="57"/>
        <v>2019</v>
      </c>
      <c r="D1220">
        <f t="shared" si="58"/>
        <v>4</v>
      </c>
      <c r="E1220">
        <f t="shared" si="59"/>
        <v>2</v>
      </c>
    </row>
    <row r="1221" spans="1:5" x14ac:dyDescent="0.25">
      <c r="A1221" s="21">
        <v>43789</v>
      </c>
      <c r="B1221" s="20">
        <v>13.4</v>
      </c>
      <c r="C1221">
        <f t="shared" si="57"/>
        <v>2019</v>
      </c>
      <c r="D1221">
        <f t="shared" si="58"/>
        <v>4</v>
      </c>
      <c r="E1221">
        <f t="shared" si="59"/>
        <v>2</v>
      </c>
    </row>
    <row r="1222" spans="1:5" x14ac:dyDescent="0.25">
      <c r="A1222" s="21">
        <v>43790</v>
      </c>
      <c r="B1222" s="20">
        <v>13.02</v>
      </c>
      <c r="C1222">
        <f t="shared" si="57"/>
        <v>2019</v>
      </c>
      <c r="D1222">
        <f t="shared" si="58"/>
        <v>4</v>
      </c>
      <c r="E1222">
        <f t="shared" si="59"/>
        <v>2</v>
      </c>
    </row>
    <row r="1223" spans="1:5" x14ac:dyDescent="0.25">
      <c r="A1223" s="21">
        <v>43791</v>
      </c>
      <c r="B1223" s="20">
        <v>13.04</v>
      </c>
      <c r="C1223">
        <f t="shared" si="57"/>
        <v>2019</v>
      </c>
      <c r="D1223">
        <f t="shared" si="58"/>
        <v>4</v>
      </c>
      <c r="E1223">
        <f t="shared" si="59"/>
        <v>2</v>
      </c>
    </row>
    <row r="1224" spans="1:5" x14ac:dyDescent="0.25">
      <c r="A1224" s="21">
        <v>43794</v>
      </c>
      <c r="B1224" s="20">
        <v>13.14</v>
      </c>
      <c r="C1224">
        <f t="shared" si="57"/>
        <v>2019</v>
      </c>
      <c r="D1224">
        <f t="shared" si="58"/>
        <v>4</v>
      </c>
      <c r="E1224">
        <f t="shared" si="59"/>
        <v>2</v>
      </c>
    </row>
    <row r="1225" spans="1:5" x14ac:dyDescent="0.25">
      <c r="A1225" s="21">
        <v>43795</v>
      </c>
      <c r="B1225" s="20">
        <v>12.92</v>
      </c>
      <c r="C1225">
        <f t="shared" si="57"/>
        <v>2019</v>
      </c>
      <c r="D1225">
        <f t="shared" si="58"/>
        <v>4</v>
      </c>
      <c r="E1225">
        <f t="shared" si="59"/>
        <v>2</v>
      </c>
    </row>
    <row r="1226" spans="1:5" x14ac:dyDescent="0.25">
      <c r="A1226" s="21">
        <v>43796</v>
      </c>
      <c r="B1226" s="20">
        <v>12.86</v>
      </c>
      <c r="C1226">
        <f t="shared" si="57"/>
        <v>2019</v>
      </c>
      <c r="D1226">
        <f t="shared" si="58"/>
        <v>4</v>
      </c>
      <c r="E1226">
        <f t="shared" si="59"/>
        <v>2</v>
      </c>
    </row>
    <row r="1227" spans="1:5" x14ac:dyDescent="0.25">
      <c r="A1227" s="21">
        <v>43797</v>
      </c>
      <c r="B1227" s="20">
        <v>12.76</v>
      </c>
      <c r="C1227">
        <f t="shared" si="57"/>
        <v>2019</v>
      </c>
      <c r="D1227">
        <f t="shared" si="58"/>
        <v>4</v>
      </c>
      <c r="E1227">
        <f t="shared" si="59"/>
        <v>2</v>
      </c>
    </row>
    <row r="1228" spans="1:5" x14ac:dyDescent="0.25">
      <c r="A1228" s="21">
        <v>43798</v>
      </c>
      <c r="B1228" s="20">
        <v>12.52</v>
      </c>
      <c r="C1228">
        <f t="shared" si="57"/>
        <v>2019</v>
      </c>
      <c r="D1228">
        <f t="shared" si="58"/>
        <v>4</v>
      </c>
      <c r="E1228">
        <f t="shared" si="59"/>
        <v>2</v>
      </c>
    </row>
    <row r="1229" spans="1:5" x14ac:dyDescent="0.25">
      <c r="A1229" s="21">
        <v>43801</v>
      </c>
      <c r="B1229" s="20">
        <v>12.48</v>
      </c>
      <c r="C1229">
        <f t="shared" si="57"/>
        <v>2019</v>
      </c>
      <c r="D1229">
        <f t="shared" si="58"/>
        <v>4</v>
      </c>
      <c r="E1229">
        <f t="shared" si="59"/>
        <v>2</v>
      </c>
    </row>
    <row r="1230" spans="1:5" x14ac:dyDescent="0.25">
      <c r="A1230" s="21">
        <v>43802</v>
      </c>
      <c r="B1230" s="20">
        <v>12.52</v>
      </c>
      <c r="C1230">
        <f t="shared" si="57"/>
        <v>2019</v>
      </c>
      <c r="D1230">
        <f t="shared" si="58"/>
        <v>4</v>
      </c>
      <c r="E1230">
        <f t="shared" si="59"/>
        <v>2</v>
      </c>
    </row>
    <row r="1231" spans="1:5" x14ac:dyDescent="0.25">
      <c r="A1231" s="21">
        <v>43803</v>
      </c>
      <c r="B1231" s="20">
        <v>12.38</v>
      </c>
      <c r="C1231">
        <f t="shared" si="57"/>
        <v>2019</v>
      </c>
      <c r="D1231">
        <f t="shared" si="58"/>
        <v>4</v>
      </c>
      <c r="E1231">
        <f t="shared" si="59"/>
        <v>2</v>
      </c>
    </row>
    <row r="1232" spans="1:5" x14ac:dyDescent="0.25">
      <c r="A1232" s="21">
        <v>43804</v>
      </c>
      <c r="B1232" s="20">
        <v>12.72</v>
      </c>
      <c r="C1232">
        <f t="shared" si="57"/>
        <v>2019</v>
      </c>
      <c r="D1232">
        <f t="shared" si="58"/>
        <v>4</v>
      </c>
      <c r="E1232">
        <f t="shared" si="59"/>
        <v>2</v>
      </c>
    </row>
    <row r="1233" spans="1:5" x14ac:dyDescent="0.25">
      <c r="A1233" s="21">
        <v>43805</v>
      </c>
      <c r="B1233" s="20">
        <v>13.36</v>
      </c>
      <c r="C1233">
        <f t="shared" si="57"/>
        <v>2019</v>
      </c>
      <c r="D1233">
        <f t="shared" si="58"/>
        <v>4</v>
      </c>
      <c r="E1233">
        <f t="shared" si="59"/>
        <v>2</v>
      </c>
    </row>
    <row r="1234" spans="1:5" x14ac:dyDescent="0.25">
      <c r="A1234" s="21">
        <v>43808</v>
      </c>
      <c r="B1234" s="20">
        <v>13.34</v>
      </c>
      <c r="C1234">
        <f t="shared" si="57"/>
        <v>2019</v>
      </c>
      <c r="D1234">
        <f t="shared" si="58"/>
        <v>4</v>
      </c>
      <c r="E1234">
        <f t="shared" si="59"/>
        <v>2</v>
      </c>
    </row>
    <row r="1235" spans="1:5" x14ac:dyDescent="0.25">
      <c r="A1235" s="21">
        <v>43809</v>
      </c>
      <c r="B1235" s="20">
        <v>13.32</v>
      </c>
      <c r="C1235">
        <f t="shared" si="57"/>
        <v>2019</v>
      </c>
      <c r="D1235">
        <f t="shared" si="58"/>
        <v>4</v>
      </c>
      <c r="E1235">
        <f t="shared" si="59"/>
        <v>2</v>
      </c>
    </row>
    <row r="1236" spans="1:5" x14ac:dyDescent="0.25">
      <c r="A1236" s="21">
        <v>43810</v>
      </c>
      <c r="B1236" s="20">
        <v>13.36</v>
      </c>
      <c r="C1236">
        <f t="shared" si="57"/>
        <v>2019</v>
      </c>
      <c r="D1236">
        <f t="shared" si="58"/>
        <v>4</v>
      </c>
      <c r="E1236">
        <f t="shared" si="59"/>
        <v>2</v>
      </c>
    </row>
    <row r="1237" spans="1:5" x14ac:dyDescent="0.25">
      <c r="A1237" s="21">
        <v>43811</v>
      </c>
      <c r="B1237" s="20">
        <v>13.82</v>
      </c>
      <c r="C1237">
        <f t="shared" si="57"/>
        <v>2019</v>
      </c>
      <c r="D1237">
        <f t="shared" si="58"/>
        <v>4</v>
      </c>
      <c r="E1237">
        <f t="shared" si="59"/>
        <v>2</v>
      </c>
    </row>
    <row r="1238" spans="1:5" x14ac:dyDescent="0.25">
      <c r="A1238" s="21">
        <v>43812</v>
      </c>
      <c r="B1238" s="20">
        <v>13.74</v>
      </c>
      <c r="C1238">
        <f t="shared" si="57"/>
        <v>2019</v>
      </c>
      <c r="D1238">
        <f t="shared" si="58"/>
        <v>4</v>
      </c>
      <c r="E1238">
        <f t="shared" si="59"/>
        <v>2</v>
      </c>
    </row>
    <row r="1239" spans="1:5" x14ac:dyDescent="0.25">
      <c r="A1239" s="21">
        <v>43815</v>
      </c>
      <c r="B1239" s="20">
        <v>14.22</v>
      </c>
      <c r="C1239">
        <f t="shared" si="57"/>
        <v>2019</v>
      </c>
      <c r="D1239">
        <f t="shared" si="58"/>
        <v>4</v>
      </c>
      <c r="E1239">
        <f t="shared" si="59"/>
        <v>2</v>
      </c>
    </row>
    <row r="1240" spans="1:5" x14ac:dyDescent="0.25">
      <c r="A1240" s="21">
        <v>43816</v>
      </c>
      <c r="B1240" s="20">
        <v>14.22</v>
      </c>
      <c r="C1240">
        <f t="shared" si="57"/>
        <v>2019</v>
      </c>
      <c r="D1240">
        <f t="shared" si="58"/>
        <v>4</v>
      </c>
      <c r="E1240">
        <f t="shared" si="59"/>
        <v>2</v>
      </c>
    </row>
    <row r="1241" spans="1:5" x14ac:dyDescent="0.25">
      <c r="A1241" s="21">
        <v>43817</v>
      </c>
      <c r="B1241" s="20">
        <v>13.94</v>
      </c>
      <c r="C1241">
        <f t="shared" si="57"/>
        <v>2019</v>
      </c>
      <c r="D1241">
        <f t="shared" si="58"/>
        <v>4</v>
      </c>
      <c r="E1241">
        <f t="shared" si="59"/>
        <v>2</v>
      </c>
    </row>
    <row r="1242" spans="1:5" x14ac:dyDescent="0.25">
      <c r="A1242" s="21">
        <v>43818</v>
      </c>
      <c r="B1242" s="20">
        <v>13.72</v>
      </c>
      <c r="C1242">
        <f t="shared" si="57"/>
        <v>2019</v>
      </c>
      <c r="D1242">
        <f t="shared" si="58"/>
        <v>4</v>
      </c>
      <c r="E1242">
        <f t="shared" si="59"/>
        <v>2</v>
      </c>
    </row>
    <row r="1243" spans="1:5" x14ac:dyDescent="0.25">
      <c r="A1243" s="21">
        <v>43819</v>
      </c>
      <c r="B1243" s="20">
        <v>13.74</v>
      </c>
      <c r="C1243">
        <f t="shared" si="57"/>
        <v>2019</v>
      </c>
      <c r="D1243">
        <f t="shared" si="58"/>
        <v>4</v>
      </c>
      <c r="E1243">
        <f t="shared" si="59"/>
        <v>2</v>
      </c>
    </row>
    <row r="1244" spans="1:5" x14ac:dyDescent="0.25">
      <c r="A1244" s="21">
        <v>43822</v>
      </c>
      <c r="B1244" s="20">
        <v>13.9</v>
      </c>
      <c r="C1244">
        <f t="shared" si="57"/>
        <v>2019</v>
      </c>
      <c r="D1244">
        <f t="shared" si="58"/>
        <v>4</v>
      </c>
      <c r="E1244">
        <f t="shared" si="59"/>
        <v>2</v>
      </c>
    </row>
    <row r="1245" spans="1:5" x14ac:dyDescent="0.25">
      <c r="A1245" s="21">
        <v>43823</v>
      </c>
      <c r="B1245" s="20">
        <v>14.3</v>
      </c>
      <c r="C1245">
        <f t="shared" si="57"/>
        <v>2019</v>
      </c>
      <c r="D1245">
        <f t="shared" si="58"/>
        <v>4</v>
      </c>
      <c r="E1245">
        <f t="shared" si="59"/>
        <v>2</v>
      </c>
    </row>
    <row r="1246" spans="1:5" x14ac:dyDescent="0.25">
      <c r="A1246" s="21">
        <v>43826</v>
      </c>
      <c r="B1246" s="20">
        <v>15.76</v>
      </c>
      <c r="C1246">
        <f t="shared" si="57"/>
        <v>2019</v>
      </c>
      <c r="D1246">
        <f t="shared" si="58"/>
        <v>4</v>
      </c>
      <c r="E1246">
        <f t="shared" si="59"/>
        <v>2</v>
      </c>
    </row>
    <row r="1247" spans="1:5" x14ac:dyDescent="0.25">
      <c r="A1247" s="21">
        <v>43829</v>
      </c>
      <c r="B1247" s="20">
        <v>15.46</v>
      </c>
      <c r="C1247">
        <f t="shared" si="57"/>
        <v>2019</v>
      </c>
      <c r="D1247">
        <f t="shared" si="58"/>
        <v>4</v>
      </c>
      <c r="E1247">
        <f t="shared" si="59"/>
        <v>2</v>
      </c>
    </row>
    <row r="1248" spans="1:5" x14ac:dyDescent="0.25">
      <c r="A1248" s="21">
        <v>43830</v>
      </c>
      <c r="B1248" s="20">
        <v>15.48</v>
      </c>
      <c r="C1248">
        <f t="shared" si="57"/>
        <v>2019</v>
      </c>
      <c r="D1248">
        <f t="shared" si="58"/>
        <v>4</v>
      </c>
      <c r="E1248">
        <f t="shared" si="59"/>
        <v>2</v>
      </c>
    </row>
    <row r="1249" spans="1:5" x14ac:dyDescent="0.25">
      <c r="A1249" s="21">
        <v>43832</v>
      </c>
      <c r="B1249" s="20">
        <v>15.98</v>
      </c>
      <c r="C1249">
        <f t="shared" si="57"/>
        <v>2020</v>
      </c>
      <c r="D1249">
        <f t="shared" si="58"/>
        <v>1</v>
      </c>
      <c r="E1249">
        <f t="shared" si="59"/>
        <v>1</v>
      </c>
    </row>
    <row r="1250" spans="1:5" x14ac:dyDescent="0.25">
      <c r="A1250" s="21">
        <v>43833</v>
      </c>
      <c r="B1250" s="20">
        <v>15.26</v>
      </c>
      <c r="C1250">
        <f t="shared" si="57"/>
        <v>2020</v>
      </c>
      <c r="D1250">
        <f t="shared" si="58"/>
        <v>1</v>
      </c>
      <c r="E1250">
        <f t="shared" si="59"/>
        <v>1</v>
      </c>
    </row>
    <row r="1251" spans="1:5" x14ac:dyDescent="0.25">
      <c r="A1251" s="21">
        <v>43836</v>
      </c>
      <c r="B1251" s="20">
        <v>15.48</v>
      </c>
      <c r="C1251">
        <f t="shared" si="57"/>
        <v>2020</v>
      </c>
      <c r="D1251">
        <f t="shared" si="58"/>
        <v>1</v>
      </c>
      <c r="E1251">
        <f t="shared" si="59"/>
        <v>1</v>
      </c>
    </row>
    <row r="1252" spans="1:5" x14ac:dyDescent="0.25">
      <c r="A1252" s="21">
        <v>43837</v>
      </c>
      <c r="B1252" s="20">
        <v>15.44</v>
      </c>
      <c r="C1252">
        <f t="shared" si="57"/>
        <v>2020</v>
      </c>
      <c r="D1252">
        <f t="shared" si="58"/>
        <v>1</v>
      </c>
      <c r="E1252">
        <f t="shared" si="59"/>
        <v>1</v>
      </c>
    </row>
    <row r="1253" spans="1:5" x14ac:dyDescent="0.25">
      <c r="A1253" s="21">
        <v>43838</v>
      </c>
      <c r="B1253" s="20">
        <v>15.14</v>
      </c>
      <c r="C1253">
        <f t="shared" si="57"/>
        <v>2020</v>
      </c>
      <c r="D1253">
        <f t="shared" si="58"/>
        <v>1</v>
      </c>
      <c r="E1253">
        <f t="shared" si="59"/>
        <v>1</v>
      </c>
    </row>
    <row r="1254" spans="1:5" x14ac:dyDescent="0.25">
      <c r="A1254" s="21">
        <v>43839</v>
      </c>
      <c r="B1254" s="20">
        <v>15.98</v>
      </c>
      <c r="C1254">
        <f t="shared" si="57"/>
        <v>2020</v>
      </c>
      <c r="D1254">
        <f t="shared" si="58"/>
        <v>1</v>
      </c>
      <c r="E1254">
        <f t="shared" si="59"/>
        <v>1</v>
      </c>
    </row>
    <row r="1255" spans="1:5" x14ac:dyDescent="0.25">
      <c r="A1255" s="21">
        <v>43840</v>
      </c>
      <c r="B1255" s="20">
        <v>15.7</v>
      </c>
      <c r="C1255">
        <f t="shared" si="57"/>
        <v>2020</v>
      </c>
      <c r="D1255">
        <f t="shared" si="58"/>
        <v>1</v>
      </c>
      <c r="E1255">
        <f t="shared" si="59"/>
        <v>1</v>
      </c>
    </row>
    <row r="1256" spans="1:5" x14ac:dyDescent="0.25">
      <c r="A1256" s="21">
        <v>43843</v>
      </c>
      <c r="B1256" s="20">
        <v>15.84</v>
      </c>
      <c r="C1256">
        <f t="shared" si="57"/>
        <v>2020</v>
      </c>
      <c r="D1256">
        <f t="shared" si="58"/>
        <v>1</v>
      </c>
      <c r="E1256">
        <f t="shared" si="59"/>
        <v>1</v>
      </c>
    </row>
    <row r="1257" spans="1:5" x14ac:dyDescent="0.25">
      <c r="A1257" s="21">
        <v>43844</v>
      </c>
      <c r="B1257" s="20">
        <v>16.48</v>
      </c>
      <c r="C1257">
        <f t="shared" si="57"/>
        <v>2020</v>
      </c>
      <c r="D1257">
        <f t="shared" si="58"/>
        <v>1</v>
      </c>
      <c r="E1257">
        <f t="shared" si="59"/>
        <v>1</v>
      </c>
    </row>
    <row r="1258" spans="1:5" x14ac:dyDescent="0.25">
      <c r="A1258" s="21">
        <v>43845</v>
      </c>
      <c r="B1258" s="20">
        <v>16.16</v>
      </c>
      <c r="C1258">
        <f t="shared" si="57"/>
        <v>2020</v>
      </c>
      <c r="D1258">
        <f t="shared" si="58"/>
        <v>1</v>
      </c>
      <c r="E1258">
        <f t="shared" si="59"/>
        <v>1</v>
      </c>
    </row>
    <row r="1259" spans="1:5" x14ac:dyDescent="0.25">
      <c r="A1259" s="21">
        <v>43846</v>
      </c>
      <c r="B1259" s="20">
        <v>16.16</v>
      </c>
      <c r="C1259">
        <f t="shared" si="57"/>
        <v>2020</v>
      </c>
      <c r="D1259">
        <f t="shared" si="58"/>
        <v>1</v>
      </c>
      <c r="E1259">
        <f t="shared" si="59"/>
        <v>1</v>
      </c>
    </row>
    <row r="1260" spans="1:5" x14ac:dyDescent="0.25">
      <c r="A1260" s="21">
        <v>43847</v>
      </c>
      <c r="B1260" s="20">
        <v>16.18</v>
      </c>
      <c r="C1260">
        <f t="shared" si="57"/>
        <v>2020</v>
      </c>
      <c r="D1260">
        <f t="shared" si="58"/>
        <v>1</v>
      </c>
      <c r="E1260">
        <f t="shared" si="59"/>
        <v>1</v>
      </c>
    </row>
    <row r="1261" spans="1:5" x14ac:dyDescent="0.25">
      <c r="A1261" s="21">
        <v>43850</v>
      </c>
      <c r="B1261" s="20">
        <v>17.700001</v>
      </c>
      <c r="C1261">
        <f t="shared" si="57"/>
        <v>2020</v>
      </c>
      <c r="D1261">
        <f t="shared" si="58"/>
        <v>1</v>
      </c>
      <c r="E1261">
        <f t="shared" si="59"/>
        <v>1</v>
      </c>
    </row>
    <row r="1262" spans="1:5" x14ac:dyDescent="0.25">
      <c r="A1262" s="21">
        <v>43851</v>
      </c>
      <c r="B1262" s="20">
        <v>16.459999</v>
      </c>
      <c r="C1262">
        <f t="shared" si="57"/>
        <v>2020</v>
      </c>
      <c r="D1262">
        <f t="shared" si="58"/>
        <v>1</v>
      </c>
      <c r="E1262">
        <f t="shared" si="59"/>
        <v>1</v>
      </c>
    </row>
    <row r="1263" spans="1:5" x14ac:dyDescent="0.25">
      <c r="A1263" s="21">
        <v>43852</v>
      </c>
      <c r="B1263" s="20">
        <v>16.739999999999998</v>
      </c>
      <c r="C1263">
        <f t="shared" si="57"/>
        <v>2020</v>
      </c>
      <c r="D1263">
        <f t="shared" si="58"/>
        <v>1</v>
      </c>
      <c r="E1263">
        <f t="shared" si="59"/>
        <v>1</v>
      </c>
    </row>
    <row r="1264" spans="1:5" x14ac:dyDescent="0.25">
      <c r="A1264" s="21">
        <v>43853</v>
      </c>
      <c r="B1264" s="20">
        <v>15.66</v>
      </c>
      <c r="C1264">
        <f t="shared" si="57"/>
        <v>2020</v>
      </c>
      <c r="D1264">
        <f t="shared" si="58"/>
        <v>1</v>
      </c>
      <c r="E1264">
        <f t="shared" si="59"/>
        <v>1</v>
      </c>
    </row>
    <row r="1265" spans="1:5" x14ac:dyDescent="0.25">
      <c r="A1265" s="21">
        <v>43854</v>
      </c>
      <c r="B1265" s="20">
        <v>15.86</v>
      </c>
      <c r="C1265">
        <f t="shared" si="57"/>
        <v>2020</v>
      </c>
      <c r="D1265">
        <f t="shared" si="58"/>
        <v>1</v>
      </c>
      <c r="E1265">
        <f t="shared" si="59"/>
        <v>1</v>
      </c>
    </row>
    <row r="1266" spans="1:5" x14ac:dyDescent="0.25">
      <c r="A1266" s="21">
        <v>43859</v>
      </c>
      <c r="B1266" s="20">
        <v>14.6</v>
      </c>
      <c r="C1266">
        <f t="shared" si="57"/>
        <v>2020</v>
      </c>
      <c r="D1266">
        <f t="shared" si="58"/>
        <v>1</v>
      </c>
      <c r="E1266">
        <f t="shared" si="59"/>
        <v>1</v>
      </c>
    </row>
    <row r="1267" spans="1:5" x14ac:dyDescent="0.25">
      <c r="A1267" s="21">
        <v>43860</v>
      </c>
      <c r="B1267" s="20">
        <v>13.5</v>
      </c>
      <c r="C1267">
        <f t="shared" si="57"/>
        <v>2020</v>
      </c>
      <c r="D1267">
        <f t="shared" si="58"/>
        <v>1</v>
      </c>
      <c r="E1267">
        <f t="shared" si="59"/>
        <v>1</v>
      </c>
    </row>
    <row r="1268" spans="1:5" x14ac:dyDescent="0.25">
      <c r="A1268" s="21">
        <v>43861</v>
      </c>
      <c r="B1268" s="20">
        <v>13.36</v>
      </c>
      <c r="C1268">
        <f t="shared" si="57"/>
        <v>2020</v>
      </c>
      <c r="D1268">
        <f t="shared" si="58"/>
        <v>1</v>
      </c>
      <c r="E1268">
        <f t="shared" si="59"/>
        <v>1</v>
      </c>
    </row>
    <row r="1269" spans="1:5" x14ac:dyDescent="0.25">
      <c r="A1269" s="21">
        <v>43864</v>
      </c>
      <c r="B1269" s="20">
        <v>13.42</v>
      </c>
      <c r="C1269">
        <f t="shared" si="57"/>
        <v>2020</v>
      </c>
      <c r="D1269">
        <f t="shared" si="58"/>
        <v>1</v>
      </c>
      <c r="E1269">
        <f t="shared" si="59"/>
        <v>1</v>
      </c>
    </row>
    <row r="1270" spans="1:5" x14ac:dyDescent="0.25">
      <c r="A1270" s="21">
        <v>43865</v>
      </c>
      <c r="B1270" s="20">
        <v>14.8</v>
      </c>
      <c r="C1270">
        <f t="shared" si="57"/>
        <v>2020</v>
      </c>
      <c r="D1270">
        <f t="shared" si="58"/>
        <v>1</v>
      </c>
      <c r="E1270">
        <f t="shared" si="59"/>
        <v>1</v>
      </c>
    </row>
    <row r="1271" spans="1:5" x14ac:dyDescent="0.25">
      <c r="A1271" s="21">
        <v>43866</v>
      </c>
      <c r="B1271" s="20">
        <v>14.46</v>
      </c>
      <c r="C1271">
        <f t="shared" si="57"/>
        <v>2020</v>
      </c>
      <c r="D1271">
        <f t="shared" si="58"/>
        <v>1</v>
      </c>
      <c r="E1271">
        <f t="shared" si="59"/>
        <v>1</v>
      </c>
    </row>
    <row r="1272" spans="1:5" x14ac:dyDescent="0.25">
      <c r="A1272" s="21">
        <v>43867</v>
      </c>
      <c r="B1272" s="20">
        <v>14.92</v>
      </c>
      <c r="C1272">
        <f t="shared" si="57"/>
        <v>2020</v>
      </c>
      <c r="D1272">
        <f t="shared" si="58"/>
        <v>1</v>
      </c>
      <c r="E1272">
        <f t="shared" si="59"/>
        <v>1</v>
      </c>
    </row>
    <row r="1273" spans="1:5" x14ac:dyDescent="0.25">
      <c r="A1273" s="21">
        <v>43868</v>
      </c>
      <c r="B1273" s="20">
        <v>15.68</v>
      </c>
      <c r="C1273">
        <f t="shared" si="57"/>
        <v>2020</v>
      </c>
      <c r="D1273">
        <f t="shared" si="58"/>
        <v>1</v>
      </c>
      <c r="E1273">
        <f t="shared" si="59"/>
        <v>1</v>
      </c>
    </row>
    <row r="1274" spans="1:5" x14ac:dyDescent="0.25">
      <c r="A1274" s="21">
        <v>43871</v>
      </c>
      <c r="B1274" s="20">
        <v>15.66</v>
      </c>
      <c r="C1274">
        <f t="shared" si="57"/>
        <v>2020</v>
      </c>
      <c r="D1274">
        <f t="shared" si="58"/>
        <v>1</v>
      </c>
      <c r="E1274">
        <f t="shared" si="59"/>
        <v>1</v>
      </c>
    </row>
    <row r="1275" spans="1:5" x14ac:dyDescent="0.25">
      <c r="A1275" s="21">
        <v>43872</v>
      </c>
      <c r="B1275" s="20">
        <v>14.96</v>
      </c>
      <c r="C1275">
        <f t="shared" si="57"/>
        <v>2020</v>
      </c>
      <c r="D1275">
        <f t="shared" si="58"/>
        <v>1</v>
      </c>
      <c r="E1275">
        <f t="shared" si="59"/>
        <v>1</v>
      </c>
    </row>
    <row r="1276" spans="1:5" x14ac:dyDescent="0.25">
      <c r="A1276" s="21">
        <v>43873</v>
      </c>
      <c r="B1276" s="20">
        <v>15.42</v>
      </c>
      <c r="C1276">
        <f t="shared" si="57"/>
        <v>2020</v>
      </c>
      <c r="D1276">
        <f t="shared" si="58"/>
        <v>1</v>
      </c>
      <c r="E1276">
        <f t="shared" si="59"/>
        <v>1</v>
      </c>
    </row>
    <row r="1277" spans="1:5" x14ac:dyDescent="0.25">
      <c r="A1277" s="21">
        <v>43874</v>
      </c>
      <c r="B1277" s="20">
        <v>15.44</v>
      </c>
      <c r="C1277">
        <f t="shared" si="57"/>
        <v>2020</v>
      </c>
      <c r="D1277">
        <f t="shared" si="58"/>
        <v>1</v>
      </c>
      <c r="E1277">
        <f t="shared" si="59"/>
        <v>1</v>
      </c>
    </row>
    <row r="1278" spans="1:5" x14ac:dyDescent="0.25">
      <c r="A1278" s="21">
        <v>43875</v>
      </c>
      <c r="B1278" s="20">
        <v>15.12</v>
      </c>
      <c r="C1278">
        <f t="shared" si="57"/>
        <v>2020</v>
      </c>
      <c r="D1278">
        <f t="shared" si="58"/>
        <v>1</v>
      </c>
      <c r="E1278">
        <f t="shared" si="59"/>
        <v>1</v>
      </c>
    </row>
    <row r="1279" spans="1:5" x14ac:dyDescent="0.25">
      <c r="A1279" s="21">
        <v>43878</v>
      </c>
      <c r="B1279" s="20">
        <v>15.8</v>
      </c>
      <c r="C1279">
        <f t="shared" si="57"/>
        <v>2020</v>
      </c>
      <c r="D1279">
        <f t="shared" si="58"/>
        <v>1</v>
      </c>
      <c r="E1279">
        <f t="shared" si="59"/>
        <v>1</v>
      </c>
    </row>
    <row r="1280" spans="1:5" x14ac:dyDescent="0.25">
      <c r="A1280" s="21">
        <v>43879</v>
      </c>
      <c r="B1280" s="20">
        <v>16.120000999999998</v>
      </c>
      <c r="C1280">
        <f t="shared" si="57"/>
        <v>2020</v>
      </c>
      <c r="D1280">
        <f t="shared" si="58"/>
        <v>1</v>
      </c>
      <c r="E1280">
        <f t="shared" si="59"/>
        <v>1</v>
      </c>
    </row>
    <row r="1281" spans="1:5" x14ac:dyDescent="0.25">
      <c r="A1281" s="21">
        <v>43880</v>
      </c>
      <c r="B1281" s="20">
        <v>15.8</v>
      </c>
      <c r="C1281">
        <f t="shared" si="57"/>
        <v>2020</v>
      </c>
      <c r="D1281">
        <f t="shared" si="58"/>
        <v>1</v>
      </c>
      <c r="E1281">
        <f t="shared" si="59"/>
        <v>1</v>
      </c>
    </row>
    <row r="1282" spans="1:5" x14ac:dyDescent="0.25">
      <c r="A1282" s="21">
        <v>43881</v>
      </c>
      <c r="B1282" s="20">
        <v>16.079999999999998</v>
      </c>
      <c r="C1282">
        <f t="shared" si="57"/>
        <v>2020</v>
      </c>
      <c r="D1282">
        <f t="shared" si="58"/>
        <v>1</v>
      </c>
      <c r="E1282">
        <f t="shared" si="59"/>
        <v>1</v>
      </c>
    </row>
    <row r="1283" spans="1:5" x14ac:dyDescent="0.25">
      <c r="A1283" s="21">
        <v>43882</v>
      </c>
      <c r="B1283" s="20">
        <v>16</v>
      </c>
      <c r="C1283">
        <f t="shared" ref="C1283:C1346" si="60">YEAR(A1283)</f>
        <v>2020</v>
      </c>
      <c r="D1283">
        <f t="shared" ref="D1283:D1346" si="61">ROUNDUP(MONTH(A1283)/3,0)</f>
        <v>1</v>
      </c>
      <c r="E1283">
        <f t="shared" ref="E1283:E1346" si="62">ROUND((D1283/2),0)</f>
        <v>1</v>
      </c>
    </row>
    <row r="1284" spans="1:5" x14ac:dyDescent="0.25">
      <c r="A1284" s="21">
        <v>43885</v>
      </c>
      <c r="B1284" s="20">
        <v>16.559999000000001</v>
      </c>
      <c r="C1284">
        <f t="shared" si="60"/>
        <v>2020</v>
      </c>
      <c r="D1284">
        <f t="shared" si="61"/>
        <v>1</v>
      </c>
      <c r="E1284">
        <f t="shared" si="62"/>
        <v>1</v>
      </c>
    </row>
    <row r="1285" spans="1:5" x14ac:dyDescent="0.25">
      <c r="A1285" s="21">
        <v>43886</v>
      </c>
      <c r="B1285" s="20">
        <v>16.399999999999999</v>
      </c>
      <c r="C1285">
        <f t="shared" si="60"/>
        <v>2020</v>
      </c>
      <c r="D1285">
        <f t="shared" si="61"/>
        <v>1</v>
      </c>
      <c r="E1285">
        <f t="shared" si="62"/>
        <v>1</v>
      </c>
    </row>
    <row r="1286" spans="1:5" x14ac:dyDescent="0.25">
      <c r="A1286" s="21">
        <v>43887</v>
      </c>
      <c r="B1286" s="20">
        <v>16.379999000000002</v>
      </c>
      <c r="C1286">
        <f t="shared" si="60"/>
        <v>2020</v>
      </c>
      <c r="D1286">
        <f t="shared" si="61"/>
        <v>1</v>
      </c>
      <c r="E1286">
        <f t="shared" si="62"/>
        <v>1</v>
      </c>
    </row>
    <row r="1287" spans="1:5" x14ac:dyDescent="0.25">
      <c r="A1287" s="21">
        <v>43888</v>
      </c>
      <c r="B1287" s="20">
        <v>16.559999000000001</v>
      </c>
      <c r="C1287">
        <f t="shared" si="60"/>
        <v>2020</v>
      </c>
      <c r="D1287">
        <f t="shared" si="61"/>
        <v>1</v>
      </c>
      <c r="E1287">
        <f t="shared" si="62"/>
        <v>1</v>
      </c>
    </row>
    <row r="1288" spans="1:5" x14ac:dyDescent="0.25">
      <c r="A1288" s="21">
        <v>43889</v>
      </c>
      <c r="B1288" s="20">
        <v>15.42</v>
      </c>
      <c r="C1288">
        <f t="shared" si="60"/>
        <v>2020</v>
      </c>
      <c r="D1288">
        <f t="shared" si="61"/>
        <v>1</v>
      </c>
      <c r="E1288">
        <f t="shared" si="62"/>
        <v>1</v>
      </c>
    </row>
    <row r="1289" spans="1:5" x14ac:dyDescent="0.25">
      <c r="A1289" s="21">
        <v>43892</v>
      </c>
      <c r="B1289" s="20">
        <v>16.48</v>
      </c>
      <c r="C1289">
        <f t="shared" si="60"/>
        <v>2020</v>
      </c>
      <c r="D1289">
        <f t="shared" si="61"/>
        <v>1</v>
      </c>
      <c r="E1289">
        <f t="shared" si="62"/>
        <v>1</v>
      </c>
    </row>
    <row r="1290" spans="1:5" x14ac:dyDescent="0.25">
      <c r="A1290" s="21">
        <v>43893</v>
      </c>
      <c r="B1290" s="20">
        <v>16.600000000000001</v>
      </c>
      <c r="C1290">
        <f t="shared" si="60"/>
        <v>2020</v>
      </c>
      <c r="D1290">
        <f t="shared" si="61"/>
        <v>1</v>
      </c>
      <c r="E1290">
        <f t="shared" si="62"/>
        <v>1</v>
      </c>
    </row>
    <row r="1291" spans="1:5" x14ac:dyDescent="0.25">
      <c r="A1291" s="21">
        <v>43894</v>
      </c>
      <c r="B1291" s="20">
        <v>16.98</v>
      </c>
      <c r="C1291">
        <f t="shared" si="60"/>
        <v>2020</v>
      </c>
      <c r="D1291">
        <f t="shared" si="61"/>
        <v>1</v>
      </c>
      <c r="E1291">
        <f t="shared" si="62"/>
        <v>1</v>
      </c>
    </row>
    <row r="1292" spans="1:5" x14ac:dyDescent="0.25">
      <c r="A1292" s="21">
        <v>43895</v>
      </c>
      <c r="B1292" s="20">
        <v>17.100000000000001</v>
      </c>
      <c r="C1292">
        <f t="shared" si="60"/>
        <v>2020</v>
      </c>
      <c r="D1292">
        <f t="shared" si="61"/>
        <v>1</v>
      </c>
      <c r="E1292">
        <f t="shared" si="62"/>
        <v>1</v>
      </c>
    </row>
    <row r="1293" spans="1:5" x14ac:dyDescent="0.25">
      <c r="A1293" s="21">
        <v>43896</v>
      </c>
      <c r="B1293" s="20">
        <v>16.780000999999999</v>
      </c>
      <c r="C1293">
        <f t="shared" si="60"/>
        <v>2020</v>
      </c>
      <c r="D1293">
        <f t="shared" si="61"/>
        <v>1</v>
      </c>
      <c r="E1293">
        <f t="shared" si="62"/>
        <v>1</v>
      </c>
    </row>
    <row r="1294" spans="1:5" x14ac:dyDescent="0.25">
      <c r="A1294" s="21">
        <v>43899</v>
      </c>
      <c r="B1294" s="20">
        <v>15.84</v>
      </c>
      <c r="C1294">
        <f t="shared" si="60"/>
        <v>2020</v>
      </c>
      <c r="D1294">
        <f t="shared" si="61"/>
        <v>1</v>
      </c>
      <c r="E1294">
        <f t="shared" si="62"/>
        <v>1</v>
      </c>
    </row>
    <row r="1295" spans="1:5" x14ac:dyDescent="0.25">
      <c r="A1295" s="21">
        <v>43900</v>
      </c>
      <c r="B1295" s="20">
        <v>17.100000000000001</v>
      </c>
      <c r="C1295">
        <f t="shared" si="60"/>
        <v>2020</v>
      </c>
      <c r="D1295">
        <f t="shared" si="61"/>
        <v>1</v>
      </c>
      <c r="E1295">
        <f t="shared" si="62"/>
        <v>1</v>
      </c>
    </row>
    <row r="1296" spans="1:5" x14ac:dyDescent="0.25">
      <c r="A1296" s="21">
        <v>43901</v>
      </c>
      <c r="B1296" s="20">
        <v>16.66</v>
      </c>
      <c r="C1296">
        <f t="shared" si="60"/>
        <v>2020</v>
      </c>
      <c r="D1296">
        <f t="shared" si="61"/>
        <v>1</v>
      </c>
      <c r="E1296">
        <f t="shared" si="62"/>
        <v>1</v>
      </c>
    </row>
    <row r="1297" spans="1:5" x14ac:dyDescent="0.25">
      <c r="A1297" s="21">
        <v>43902</v>
      </c>
      <c r="B1297" s="20">
        <v>16.739999999999998</v>
      </c>
      <c r="C1297">
        <f t="shared" si="60"/>
        <v>2020</v>
      </c>
      <c r="D1297">
        <f t="shared" si="61"/>
        <v>1</v>
      </c>
      <c r="E1297">
        <f t="shared" si="62"/>
        <v>1</v>
      </c>
    </row>
    <row r="1298" spans="1:5" x14ac:dyDescent="0.25">
      <c r="A1298" s="21">
        <v>43903</v>
      </c>
      <c r="B1298" s="20">
        <v>17.16</v>
      </c>
      <c r="C1298">
        <f t="shared" si="60"/>
        <v>2020</v>
      </c>
      <c r="D1298">
        <f t="shared" si="61"/>
        <v>1</v>
      </c>
      <c r="E1298">
        <f t="shared" si="62"/>
        <v>1</v>
      </c>
    </row>
    <row r="1299" spans="1:5" x14ac:dyDescent="0.25">
      <c r="A1299" s="21">
        <v>43906</v>
      </c>
      <c r="B1299" s="20">
        <v>15.78</v>
      </c>
      <c r="C1299">
        <f t="shared" si="60"/>
        <v>2020</v>
      </c>
      <c r="D1299">
        <f t="shared" si="61"/>
        <v>1</v>
      </c>
      <c r="E1299">
        <f t="shared" si="62"/>
        <v>1</v>
      </c>
    </row>
    <row r="1300" spans="1:5" x14ac:dyDescent="0.25">
      <c r="A1300" s="21">
        <v>43907</v>
      </c>
      <c r="B1300" s="20">
        <v>15.3</v>
      </c>
      <c r="C1300">
        <f t="shared" si="60"/>
        <v>2020</v>
      </c>
      <c r="D1300">
        <f t="shared" si="61"/>
        <v>1</v>
      </c>
      <c r="E1300">
        <f t="shared" si="62"/>
        <v>1</v>
      </c>
    </row>
    <row r="1301" spans="1:5" x14ac:dyDescent="0.25">
      <c r="A1301" s="21">
        <v>43908</v>
      </c>
      <c r="B1301" s="20">
        <v>14.5</v>
      </c>
      <c r="C1301">
        <f t="shared" si="60"/>
        <v>2020</v>
      </c>
      <c r="D1301">
        <f t="shared" si="61"/>
        <v>1</v>
      </c>
      <c r="E1301">
        <f t="shared" si="62"/>
        <v>1</v>
      </c>
    </row>
    <row r="1302" spans="1:5" x14ac:dyDescent="0.25">
      <c r="A1302" s="21">
        <v>43909</v>
      </c>
      <c r="B1302" s="20">
        <v>13.7</v>
      </c>
      <c r="C1302">
        <f t="shared" si="60"/>
        <v>2020</v>
      </c>
      <c r="D1302">
        <f t="shared" si="61"/>
        <v>1</v>
      </c>
      <c r="E1302">
        <f t="shared" si="62"/>
        <v>1</v>
      </c>
    </row>
    <row r="1303" spans="1:5" x14ac:dyDescent="0.25">
      <c r="A1303" s="21">
        <v>43910</v>
      </c>
      <c r="B1303" s="20">
        <v>14.14</v>
      </c>
      <c r="C1303">
        <f t="shared" si="60"/>
        <v>2020</v>
      </c>
      <c r="D1303">
        <f t="shared" si="61"/>
        <v>1</v>
      </c>
      <c r="E1303">
        <f t="shared" si="62"/>
        <v>1</v>
      </c>
    </row>
    <row r="1304" spans="1:5" x14ac:dyDescent="0.25">
      <c r="A1304" s="21">
        <v>43913</v>
      </c>
      <c r="B1304" s="20">
        <v>13.72</v>
      </c>
      <c r="C1304">
        <f t="shared" si="60"/>
        <v>2020</v>
      </c>
      <c r="D1304">
        <f t="shared" si="61"/>
        <v>1</v>
      </c>
      <c r="E1304">
        <f t="shared" si="62"/>
        <v>1</v>
      </c>
    </row>
    <row r="1305" spans="1:5" x14ac:dyDescent="0.25">
      <c r="A1305" s="21">
        <v>43914</v>
      </c>
      <c r="B1305" s="20">
        <v>14.28</v>
      </c>
      <c r="C1305">
        <f t="shared" si="60"/>
        <v>2020</v>
      </c>
      <c r="D1305">
        <f t="shared" si="61"/>
        <v>1</v>
      </c>
      <c r="E1305">
        <f t="shared" si="62"/>
        <v>1</v>
      </c>
    </row>
    <row r="1306" spans="1:5" x14ac:dyDescent="0.25">
      <c r="A1306" s="21">
        <v>43915</v>
      </c>
      <c r="B1306" s="20">
        <v>14.92</v>
      </c>
      <c r="C1306">
        <f t="shared" si="60"/>
        <v>2020</v>
      </c>
      <c r="D1306">
        <f t="shared" si="61"/>
        <v>1</v>
      </c>
      <c r="E1306">
        <f t="shared" si="62"/>
        <v>1</v>
      </c>
    </row>
    <row r="1307" spans="1:5" x14ac:dyDescent="0.25">
      <c r="A1307" s="21">
        <v>43916</v>
      </c>
      <c r="B1307" s="20">
        <v>14.48</v>
      </c>
      <c r="C1307">
        <f t="shared" si="60"/>
        <v>2020</v>
      </c>
      <c r="D1307">
        <f t="shared" si="61"/>
        <v>1</v>
      </c>
      <c r="E1307">
        <f t="shared" si="62"/>
        <v>1</v>
      </c>
    </row>
    <row r="1308" spans="1:5" x14ac:dyDescent="0.25">
      <c r="A1308" s="21">
        <v>43917</v>
      </c>
      <c r="B1308" s="20">
        <v>14.22</v>
      </c>
      <c r="C1308">
        <f t="shared" si="60"/>
        <v>2020</v>
      </c>
      <c r="D1308">
        <f t="shared" si="61"/>
        <v>1</v>
      </c>
      <c r="E1308">
        <f t="shared" si="62"/>
        <v>1</v>
      </c>
    </row>
    <row r="1309" spans="1:5" x14ac:dyDescent="0.25">
      <c r="A1309" s="21">
        <v>43920</v>
      </c>
      <c r="B1309" s="20">
        <v>14.04</v>
      </c>
      <c r="C1309">
        <f t="shared" si="60"/>
        <v>2020</v>
      </c>
      <c r="D1309">
        <f t="shared" si="61"/>
        <v>1</v>
      </c>
      <c r="E1309">
        <f t="shared" si="62"/>
        <v>1</v>
      </c>
    </row>
    <row r="1310" spans="1:5" x14ac:dyDescent="0.25">
      <c r="A1310" s="21">
        <v>43921</v>
      </c>
      <c r="B1310" s="20">
        <v>14.06</v>
      </c>
      <c r="C1310">
        <f t="shared" si="60"/>
        <v>2020</v>
      </c>
      <c r="D1310">
        <f t="shared" si="61"/>
        <v>1</v>
      </c>
      <c r="E1310">
        <f t="shared" si="62"/>
        <v>1</v>
      </c>
    </row>
    <row r="1311" spans="1:5" x14ac:dyDescent="0.25">
      <c r="A1311" s="21">
        <v>43922</v>
      </c>
      <c r="B1311" s="20">
        <v>13.9</v>
      </c>
      <c r="C1311">
        <f t="shared" si="60"/>
        <v>2020</v>
      </c>
      <c r="D1311">
        <f t="shared" si="61"/>
        <v>2</v>
      </c>
      <c r="E1311">
        <f t="shared" si="62"/>
        <v>1</v>
      </c>
    </row>
    <row r="1312" spans="1:5" x14ac:dyDescent="0.25">
      <c r="A1312" s="21">
        <v>43923</v>
      </c>
      <c r="B1312" s="20">
        <v>14.26</v>
      </c>
      <c r="C1312">
        <f t="shared" si="60"/>
        <v>2020</v>
      </c>
      <c r="D1312">
        <f t="shared" si="61"/>
        <v>2</v>
      </c>
      <c r="E1312">
        <f t="shared" si="62"/>
        <v>1</v>
      </c>
    </row>
    <row r="1313" spans="1:5" x14ac:dyDescent="0.25">
      <c r="A1313" s="21">
        <v>43924</v>
      </c>
      <c r="B1313" s="20">
        <v>14.7</v>
      </c>
      <c r="C1313">
        <f t="shared" si="60"/>
        <v>2020</v>
      </c>
      <c r="D1313">
        <f t="shared" si="61"/>
        <v>2</v>
      </c>
      <c r="E1313">
        <f t="shared" si="62"/>
        <v>1</v>
      </c>
    </row>
    <row r="1314" spans="1:5" x14ac:dyDescent="0.25">
      <c r="A1314" s="21">
        <v>43927</v>
      </c>
      <c r="B1314" s="20">
        <v>15.28</v>
      </c>
      <c r="C1314">
        <f t="shared" si="60"/>
        <v>2020</v>
      </c>
      <c r="D1314">
        <f t="shared" si="61"/>
        <v>2</v>
      </c>
      <c r="E1314">
        <f t="shared" si="62"/>
        <v>1</v>
      </c>
    </row>
    <row r="1315" spans="1:5" x14ac:dyDescent="0.25">
      <c r="A1315" s="21">
        <v>43928</v>
      </c>
      <c r="B1315" s="20">
        <v>15.4</v>
      </c>
      <c r="C1315">
        <f t="shared" si="60"/>
        <v>2020</v>
      </c>
      <c r="D1315">
        <f t="shared" si="61"/>
        <v>2</v>
      </c>
      <c r="E1315">
        <f t="shared" si="62"/>
        <v>1</v>
      </c>
    </row>
    <row r="1316" spans="1:5" x14ac:dyDescent="0.25">
      <c r="A1316" s="21">
        <v>43929</v>
      </c>
      <c r="B1316" s="20">
        <v>15.56</v>
      </c>
      <c r="C1316">
        <f t="shared" si="60"/>
        <v>2020</v>
      </c>
      <c r="D1316">
        <f t="shared" si="61"/>
        <v>2</v>
      </c>
      <c r="E1316">
        <f t="shared" si="62"/>
        <v>1</v>
      </c>
    </row>
    <row r="1317" spans="1:5" x14ac:dyDescent="0.25">
      <c r="A1317" s="21">
        <v>43930</v>
      </c>
      <c r="B1317" s="20">
        <v>15.88</v>
      </c>
      <c r="C1317">
        <f t="shared" si="60"/>
        <v>2020</v>
      </c>
      <c r="D1317">
        <f t="shared" si="61"/>
        <v>2</v>
      </c>
      <c r="E1317">
        <f t="shared" si="62"/>
        <v>1</v>
      </c>
    </row>
    <row r="1318" spans="1:5" x14ac:dyDescent="0.25">
      <c r="A1318" s="21">
        <v>43935</v>
      </c>
      <c r="B1318" s="20">
        <v>15.56</v>
      </c>
      <c r="C1318">
        <f t="shared" si="60"/>
        <v>2020</v>
      </c>
      <c r="D1318">
        <f t="shared" si="61"/>
        <v>2</v>
      </c>
      <c r="E1318">
        <f t="shared" si="62"/>
        <v>1</v>
      </c>
    </row>
    <row r="1319" spans="1:5" x14ac:dyDescent="0.25">
      <c r="A1319" s="21">
        <v>43936</v>
      </c>
      <c r="B1319" s="20">
        <v>15.72</v>
      </c>
      <c r="C1319">
        <f t="shared" si="60"/>
        <v>2020</v>
      </c>
      <c r="D1319">
        <f t="shared" si="61"/>
        <v>2</v>
      </c>
      <c r="E1319">
        <f t="shared" si="62"/>
        <v>1</v>
      </c>
    </row>
    <row r="1320" spans="1:5" x14ac:dyDescent="0.25">
      <c r="A1320" s="21">
        <v>43937</v>
      </c>
      <c r="B1320" s="20">
        <v>15.38</v>
      </c>
      <c r="C1320">
        <f t="shared" si="60"/>
        <v>2020</v>
      </c>
      <c r="D1320">
        <f t="shared" si="61"/>
        <v>2</v>
      </c>
      <c r="E1320">
        <f t="shared" si="62"/>
        <v>1</v>
      </c>
    </row>
    <row r="1321" spans="1:5" x14ac:dyDescent="0.25">
      <c r="A1321" s="21">
        <v>43938</v>
      </c>
      <c r="B1321" s="20">
        <v>15.18</v>
      </c>
      <c r="C1321">
        <f t="shared" si="60"/>
        <v>2020</v>
      </c>
      <c r="D1321">
        <f t="shared" si="61"/>
        <v>2</v>
      </c>
      <c r="E1321">
        <f t="shared" si="62"/>
        <v>1</v>
      </c>
    </row>
    <row r="1322" spans="1:5" x14ac:dyDescent="0.25">
      <c r="A1322" s="21">
        <v>43941</v>
      </c>
      <c r="B1322" s="20">
        <v>15.3</v>
      </c>
      <c r="C1322">
        <f t="shared" si="60"/>
        <v>2020</v>
      </c>
      <c r="D1322">
        <f t="shared" si="61"/>
        <v>2</v>
      </c>
      <c r="E1322">
        <f t="shared" si="62"/>
        <v>1</v>
      </c>
    </row>
    <row r="1323" spans="1:5" x14ac:dyDescent="0.25">
      <c r="A1323" s="21">
        <v>43942</v>
      </c>
      <c r="B1323" s="20">
        <v>14.58</v>
      </c>
      <c r="C1323">
        <f t="shared" si="60"/>
        <v>2020</v>
      </c>
      <c r="D1323">
        <f t="shared" si="61"/>
        <v>2</v>
      </c>
      <c r="E1323">
        <f t="shared" si="62"/>
        <v>1</v>
      </c>
    </row>
    <row r="1324" spans="1:5" x14ac:dyDescent="0.25">
      <c r="A1324" s="21">
        <v>43943</v>
      </c>
      <c r="B1324" s="20">
        <v>14.94</v>
      </c>
      <c r="C1324">
        <f t="shared" si="60"/>
        <v>2020</v>
      </c>
      <c r="D1324">
        <f t="shared" si="61"/>
        <v>2</v>
      </c>
      <c r="E1324">
        <f t="shared" si="62"/>
        <v>1</v>
      </c>
    </row>
    <row r="1325" spans="1:5" x14ac:dyDescent="0.25">
      <c r="A1325" s="21">
        <v>43944</v>
      </c>
      <c r="B1325" s="20">
        <v>14.52</v>
      </c>
      <c r="C1325">
        <f t="shared" si="60"/>
        <v>2020</v>
      </c>
      <c r="D1325">
        <f t="shared" si="61"/>
        <v>2</v>
      </c>
      <c r="E1325">
        <f t="shared" si="62"/>
        <v>1</v>
      </c>
    </row>
    <row r="1326" spans="1:5" x14ac:dyDescent="0.25">
      <c r="A1326" s="21">
        <v>43945</v>
      </c>
      <c r="B1326" s="20">
        <v>14.4</v>
      </c>
      <c r="C1326">
        <f t="shared" si="60"/>
        <v>2020</v>
      </c>
      <c r="D1326">
        <f t="shared" si="61"/>
        <v>2</v>
      </c>
      <c r="E1326">
        <f t="shared" si="62"/>
        <v>1</v>
      </c>
    </row>
    <row r="1327" spans="1:5" x14ac:dyDescent="0.25">
      <c r="A1327" s="21">
        <v>43948</v>
      </c>
      <c r="B1327" s="20">
        <v>14.58</v>
      </c>
      <c r="C1327">
        <f t="shared" si="60"/>
        <v>2020</v>
      </c>
      <c r="D1327">
        <f t="shared" si="61"/>
        <v>2</v>
      </c>
      <c r="E1327">
        <f t="shared" si="62"/>
        <v>1</v>
      </c>
    </row>
    <row r="1328" spans="1:5" x14ac:dyDescent="0.25">
      <c r="A1328" s="21">
        <v>43949</v>
      </c>
      <c r="B1328" s="20">
        <v>14.56</v>
      </c>
      <c r="C1328">
        <f t="shared" si="60"/>
        <v>2020</v>
      </c>
      <c r="D1328">
        <f t="shared" si="61"/>
        <v>2</v>
      </c>
      <c r="E1328">
        <f t="shared" si="62"/>
        <v>1</v>
      </c>
    </row>
    <row r="1329" spans="1:5" x14ac:dyDescent="0.25">
      <c r="A1329" s="21">
        <v>43950</v>
      </c>
      <c r="B1329" s="20">
        <v>14.4</v>
      </c>
      <c r="C1329">
        <f t="shared" si="60"/>
        <v>2020</v>
      </c>
      <c r="D1329">
        <f t="shared" si="61"/>
        <v>2</v>
      </c>
      <c r="E1329">
        <f t="shared" si="62"/>
        <v>1</v>
      </c>
    </row>
    <row r="1330" spans="1:5" x14ac:dyDescent="0.25">
      <c r="A1330" s="21">
        <v>43955</v>
      </c>
      <c r="B1330" s="20">
        <v>13.88</v>
      </c>
      <c r="C1330">
        <f t="shared" si="60"/>
        <v>2020</v>
      </c>
      <c r="D1330">
        <f t="shared" si="61"/>
        <v>2</v>
      </c>
      <c r="E1330">
        <f t="shared" si="62"/>
        <v>1</v>
      </c>
    </row>
    <row r="1331" spans="1:5" x14ac:dyDescent="0.25">
      <c r="A1331" s="21">
        <v>43956</v>
      </c>
      <c r="B1331" s="20">
        <v>14.3</v>
      </c>
      <c r="C1331">
        <f t="shared" si="60"/>
        <v>2020</v>
      </c>
      <c r="D1331">
        <f t="shared" si="61"/>
        <v>2</v>
      </c>
      <c r="E1331">
        <f t="shared" si="62"/>
        <v>1</v>
      </c>
    </row>
    <row r="1332" spans="1:5" x14ac:dyDescent="0.25">
      <c r="A1332" s="21">
        <v>43957</v>
      </c>
      <c r="B1332" s="20">
        <v>14.6</v>
      </c>
      <c r="C1332">
        <f t="shared" si="60"/>
        <v>2020</v>
      </c>
      <c r="D1332">
        <f t="shared" si="61"/>
        <v>2</v>
      </c>
      <c r="E1332">
        <f t="shared" si="62"/>
        <v>1</v>
      </c>
    </row>
    <row r="1333" spans="1:5" x14ac:dyDescent="0.25">
      <c r="A1333" s="21">
        <v>43958</v>
      </c>
      <c r="B1333" s="20">
        <v>14.62</v>
      </c>
      <c r="C1333">
        <f t="shared" si="60"/>
        <v>2020</v>
      </c>
      <c r="D1333">
        <f t="shared" si="61"/>
        <v>2</v>
      </c>
      <c r="E1333">
        <f t="shared" si="62"/>
        <v>1</v>
      </c>
    </row>
    <row r="1334" spans="1:5" x14ac:dyDescent="0.25">
      <c r="A1334" s="21">
        <v>43959</v>
      </c>
      <c r="B1334" s="20">
        <v>14.84</v>
      </c>
      <c r="C1334">
        <f t="shared" si="60"/>
        <v>2020</v>
      </c>
      <c r="D1334">
        <f t="shared" si="61"/>
        <v>2</v>
      </c>
      <c r="E1334">
        <f t="shared" si="62"/>
        <v>1</v>
      </c>
    </row>
    <row r="1335" spans="1:5" x14ac:dyDescent="0.25">
      <c r="A1335" s="21">
        <v>43962</v>
      </c>
      <c r="B1335" s="20">
        <v>14.72</v>
      </c>
      <c r="C1335">
        <f t="shared" si="60"/>
        <v>2020</v>
      </c>
      <c r="D1335">
        <f t="shared" si="61"/>
        <v>2</v>
      </c>
      <c r="E1335">
        <f t="shared" si="62"/>
        <v>1</v>
      </c>
    </row>
    <row r="1336" spans="1:5" x14ac:dyDescent="0.25">
      <c r="A1336" s="21">
        <v>43963</v>
      </c>
      <c r="B1336" s="20">
        <v>14.62</v>
      </c>
      <c r="C1336">
        <f t="shared" si="60"/>
        <v>2020</v>
      </c>
      <c r="D1336">
        <f t="shared" si="61"/>
        <v>2</v>
      </c>
      <c r="E1336">
        <f t="shared" si="62"/>
        <v>1</v>
      </c>
    </row>
    <row r="1337" spans="1:5" x14ac:dyDescent="0.25">
      <c r="A1337" s="21">
        <v>43964</v>
      </c>
      <c r="B1337" s="20">
        <v>14.3</v>
      </c>
      <c r="C1337">
        <f t="shared" si="60"/>
        <v>2020</v>
      </c>
      <c r="D1337">
        <f t="shared" si="61"/>
        <v>2</v>
      </c>
      <c r="E1337">
        <f t="shared" si="62"/>
        <v>1</v>
      </c>
    </row>
    <row r="1338" spans="1:5" x14ac:dyDescent="0.25">
      <c r="A1338" s="21">
        <v>43965</v>
      </c>
      <c r="B1338" s="20">
        <v>14.38</v>
      </c>
      <c r="C1338">
        <f t="shared" si="60"/>
        <v>2020</v>
      </c>
      <c r="D1338">
        <f t="shared" si="61"/>
        <v>2</v>
      </c>
      <c r="E1338">
        <f t="shared" si="62"/>
        <v>1</v>
      </c>
    </row>
    <row r="1339" spans="1:5" x14ac:dyDescent="0.25">
      <c r="A1339" s="21">
        <v>43966</v>
      </c>
      <c r="B1339" s="20">
        <v>14.22</v>
      </c>
      <c r="C1339">
        <f t="shared" si="60"/>
        <v>2020</v>
      </c>
      <c r="D1339">
        <f t="shared" si="61"/>
        <v>2</v>
      </c>
      <c r="E1339">
        <f t="shared" si="62"/>
        <v>1</v>
      </c>
    </row>
    <row r="1340" spans="1:5" x14ac:dyDescent="0.25">
      <c r="A1340" s="21">
        <v>43969</v>
      </c>
      <c r="B1340" s="20">
        <v>14.58</v>
      </c>
      <c r="C1340">
        <f t="shared" si="60"/>
        <v>2020</v>
      </c>
      <c r="D1340">
        <f t="shared" si="61"/>
        <v>2</v>
      </c>
      <c r="E1340">
        <f t="shared" si="62"/>
        <v>1</v>
      </c>
    </row>
    <row r="1341" spans="1:5" x14ac:dyDescent="0.25">
      <c r="A1341" s="21">
        <v>43970</v>
      </c>
      <c r="B1341" s="20">
        <v>14.44</v>
      </c>
      <c r="C1341">
        <f t="shared" si="60"/>
        <v>2020</v>
      </c>
      <c r="D1341">
        <f t="shared" si="61"/>
        <v>2</v>
      </c>
      <c r="E1341">
        <f t="shared" si="62"/>
        <v>1</v>
      </c>
    </row>
    <row r="1342" spans="1:5" x14ac:dyDescent="0.25">
      <c r="A1342" s="21">
        <v>43971</v>
      </c>
      <c r="B1342" s="20">
        <v>14.36</v>
      </c>
      <c r="C1342">
        <f t="shared" si="60"/>
        <v>2020</v>
      </c>
      <c r="D1342">
        <f t="shared" si="61"/>
        <v>2</v>
      </c>
      <c r="E1342">
        <f t="shared" si="62"/>
        <v>1</v>
      </c>
    </row>
    <row r="1343" spans="1:5" x14ac:dyDescent="0.25">
      <c r="A1343" s="21">
        <v>43972</v>
      </c>
      <c r="B1343" s="20">
        <v>14.32</v>
      </c>
      <c r="C1343">
        <f t="shared" si="60"/>
        <v>2020</v>
      </c>
      <c r="D1343">
        <f t="shared" si="61"/>
        <v>2</v>
      </c>
      <c r="E1343">
        <f t="shared" si="62"/>
        <v>1</v>
      </c>
    </row>
    <row r="1344" spans="1:5" x14ac:dyDescent="0.25">
      <c r="A1344" s="21">
        <v>43973</v>
      </c>
      <c r="B1344" s="20">
        <v>13.56</v>
      </c>
      <c r="C1344">
        <f t="shared" si="60"/>
        <v>2020</v>
      </c>
      <c r="D1344">
        <f t="shared" si="61"/>
        <v>2</v>
      </c>
      <c r="E1344">
        <f t="shared" si="62"/>
        <v>1</v>
      </c>
    </row>
    <row r="1345" spans="1:5" x14ac:dyDescent="0.25">
      <c r="A1345" s="21">
        <v>43976</v>
      </c>
      <c r="B1345" s="20">
        <v>13.82</v>
      </c>
      <c r="C1345">
        <f t="shared" si="60"/>
        <v>2020</v>
      </c>
      <c r="D1345">
        <f t="shared" si="61"/>
        <v>2</v>
      </c>
      <c r="E1345">
        <f t="shared" si="62"/>
        <v>1</v>
      </c>
    </row>
    <row r="1346" spans="1:5" x14ac:dyDescent="0.25">
      <c r="A1346" s="21">
        <v>43977</v>
      </c>
      <c r="B1346" s="20">
        <v>13.88</v>
      </c>
      <c r="C1346">
        <f t="shared" si="60"/>
        <v>2020</v>
      </c>
      <c r="D1346">
        <f t="shared" si="61"/>
        <v>2</v>
      </c>
      <c r="E1346">
        <f t="shared" si="62"/>
        <v>1</v>
      </c>
    </row>
    <row r="1347" spans="1:5" x14ac:dyDescent="0.25">
      <c r="A1347" s="21">
        <v>43978</v>
      </c>
      <c r="B1347" s="20">
        <v>13.72</v>
      </c>
      <c r="C1347">
        <f t="shared" ref="C1347:C1410" si="63">YEAR(A1347)</f>
        <v>2020</v>
      </c>
      <c r="D1347">
        <f t="shared" ref="D1347:D1410" si="64">ROUNDUP(MONTH(A1347)/3,0)</f>
        <v>2</v>
      </c>
      <c r="E1347">
        <f t="shared" ref="E1347:E1410" si="65">ROUND((D1347/2),0)</f>
        <v>1</v>
      </c>
    </row>
    <row r="1348" spans="1:5" x14ac:dyDescent="0.25">
      <c r="A1348" s="21">
        <v>43979</v>
      </c>
      <c r="B1348" s="20">
        <v>13.84</v>
      </c>
      <c r="C1348">
        <f t="shared" si="63"/>
        <v>2020</v>
      </c>
      <c r="D1348">
        <f t="shared" si="64"/>
        <v>2</v>
      </c>
      <c r="E1348">
        <f t="shared" si="65"/>
        <v>1</v>
      </c>
    </row>
    <row r="1349" spans="1:5" x14ac:dyDescent="0.25">
      <c r="A1349" s="21">
        <v>43980</v>
      </c>
      <c r="B1349" s="20">
        <v>13.68</v>
      </c>
      <c r="C1349">
        <f t="shared" si="63"/>
        <v>2020</v>
      </c>
      <c r="D1349">
        <f t="shared" si="64"/>
        <v>2</v>
      </c>
      <c r="E1349">
        <f t="shared" si="65"/>
        <v>1</v>
      </c>
    </row>
    <row r="1350" spans="1:5" x14ac:dyDescent="0.25">
      <c r="A1350" s="21">
        <v>43983</v>
      </c>
      <c r="B1350" s="20">
        <v>14.16</v>
      </c>
      <c r="C1350">
        <f t="shared" si="63"/>
        <v>2020</v>
      </c>
      <c r="D1350">
        <f t="shared" si="64"/>
        <v>2</v>
      </c>
      <c r="E1350">
        <f t="shared" si="65"/>
        <v>1</v>
      </c>
    </row>
    <row r="1351" spans="1:5" x14ac:dyDescent="0.25">
      <c r="A1351" s="21">
        <v>43984</v>
      </c>
      <c r="B1351" s="20">
        <v>14.2</v>
      </c>
      <c r="C1351">
        <f t="shared" si="63"/>
        <v>2020</v>
      </c>
      <c r="D1351">
        <f t="shared" si="64"/>
        <v>2</v>
      </c>
      <c r="E1351">
        <f t="shared" si="65"/>
        <v>1</v>
      </c>
    </row>
    <row r="1352" spans="1:5" x14ac:dyDescent="0.25">
      <c r="A1352" s="21">
        <v>43985</v>
      </c>
      <c r="B1352" s="20">
        <v>14.24</v>
      </c>
      <c r="C1352">
        <f t="shared" si="63"/>
        <v>2020</v>
      </c>
      <c r="D1352">
        <f t="shared" si="64"/>
        <v>2</v>
      </c>
      <c r="E1352">
        <f t="shared" si="65"/>
        <v>1</v>
      </c>
    </row>
    <row r="1353" spans="1:5" x14ac:dyDescent="0.25">
      <c r="A1353" s="21">
        <v>43986</v>
      </c>
      <c r="B1353" s="20">
        <v>14.2</v>
      </c>
      <c r="C1353">
        <f t="shared" si="63"/>
        <v>2020</v>
      </c>
      <c r="D1353">
        <f t="shared" si="64"/>
        <v>2</v>
      </c>
      <c r="E1353">
        <f t="shared" si="65"/>
        <v>1</v>
      </c>
    </row>
    <row r="1354" spans="1:5" x14ac:dyDescent="0.25">
      <c r="A1354" s="21">
        <v>43987</v>
      </c>
      <c r="B1354" s="20">
        <v>14.4</v>
      </c>
      <c r="C1354">
        <f t="shared" si="63"/>
        <v>2020</v>
      </c>
      <c r="D1354">
        <f t="shared" si="64"/>
        <v>2</v>
      </c>
      <c r="E1354">
        <f t="shared" si="65"/>
        <v>1</v>
      </c>
    </row>
    <row r="1355" spans="1:5" x14ac:dyDescent="0.25">
      <c r="A1355" s="21">
        <v>43990</v>
      </c>
      <c r="B1355" s="20">
        <v>14.34</v>
      </c>
      <c r="C1355">
        <f t="shared" si="63"/>
        <v>2020</v>
      </c>
      <c r="D1355">
        <f t="shared" si="64"/>
        <v>2</v>
      </c>
      <c r="E1355">
        <f t="shared" si="65"/>
        <v>1</v>
      </c>
    </row>
    <row r="1356" spans="1:5" x14ac:dyDescent="0.25">
      <c r="A1356" s="21">
        <v>43991</v>
      </c>
      <c r="B1356" s="20">
        <v>14.36</v>
      </c>
      <c r="C1356">
        <f t="shared" si="63"/>
        <v>2020</v>
      </c>
      <c r="D1356">
        <f t="shared" si="64"/>
        <v>2</v>
      </c>
      <c r="E1356">
        <f t="shared" si="65"/>
        <v>1</v>
      </c>
    </row>
    <row r="1357" spans="1:5" x14ac:dyDescent="0.25">
      <c r="A1357" s="21">
        <v>43992</v>
      </c>
      <c r="B1357" s="20">
        <v>14.14</v>
      </c>
      <c r="C1357">
        <f t="shared" si="63"/>
        <v>2020</v>
      </c>
      <c r="D1357">
        <f t="shared" si="64"/>
        <v>2</v>
      </c>
      <c r="E1357">
        <f t="shared" si="65"/>
        <v>1</v>
      </c>
    </row>
    <row r="1358" spans="1:5" x14ac:dyDescent="0.25">
      <c r="A1358" s="21">
        <v>43993</v>
      </c>
      <c r="B1358" s="20">
        <v>14</v>
      </c>
      <c r="C1358">
        <f t="shared" si="63"/>
        <v>2020</v>
      </c>
      <c r="D1358">
        <f t="shared" si="64"/>
        <v>2</v>
      </c>
      <c r="E1358">
        <f t="shared" si="65"/>
        <v>1</v>
      </c>
    </row>
    <row r="1359" spans="1:5" x14ac:dyDescent="0.25">
      <c r="A1359" s="21">
        <v>43994</v>
      </c>
      <c r="B1359" s="20">
        <v>13.98</v>
      </c>
      <c r="C1359">
        <f t="shared" si="63"/>
        <v>2020</v>
      </c>
      <c r="D1359">
        <f t="shared" si="64"/>
        <v>2</v>
      </c>
      <c r="E1359">
        <f t="shared" si="65"/>
        <v>1</v>
      </c>
    </row>
    <row r="1360" spans="1:5" x14ac:dyDescent="0.25">
      <c r="A1360" s="21">
        <v>43997</v>
      </c>
      <c r="B1360" s="20">
        <v>13.82</v>
      </c>
      <c r="C1360">
        <f t="shared" si="63"/>
        <v>2020</v>
      </c>
      <c r="D1360">
        <f t="shared" si="64"/>
        <v>2</v>
      </c>
      <c r="E1360">
        <f t="shared" si="65"/>
        <v>1</v>
      </c>
    </row>
    <row r="1361" spans="1:5" x14ac:dyDescent="0.25">
      <c r="A1361" s="21">
        <v>43998</v>
      </c>
      <c r="B1361" s="20">
        <v>14.32</v>
      </c>
      <c r="C1361">
        <f t="shared" si="63"/>
        <v>2020</v>
      </c>
      <c r="D1361">
        <f t="shared" si="64"/>
        <v>2</v>
      </c>
      <c r="E1361">
        <f t="shared" si="65"/>
        <v>1</v>
      </c>
    </row>
    <row r="1362" spans="1:5" x14ac:dyDescent="0.25">
      <c r="A1362" s="21">
        <v>43999</v>
      </c>
      <c r="B1362" s="20">
        <v>14.38</v>
      </c>
      <c r="C1362">
        <f t="shared" si="63"/>
        <v>2020</v>
      </c>
      <c r="D1362">
        <f t="shared" si="64"/>
        <v>2</v>
      </c>
      <c r="E1362">
        <f t="shared" si="65"/>
        <v>1</v>
      </c>
    </row>
    <row r="1363" spans="1:5" x14ac:dyDescent="0.25">
      <c r="A1363" s="21">
        <v>44000</v>
      </c>
      <c r="B1363" s="20">
        <v>14.44</v>
      </c>
      <c r="C1363">
        <f t="shared" si="63"/>
        <v>2020</v>
      </c>
      <c r="D1363">
        <f t="shared" si="64"/>
        <v>2</v>
      </c>
      <c r="E1363">
        <f t="shared" si="65"/>
        <v>1</v>
      </c>
    </row>
    <row r="1364" spans="1:5" x14ac:dyDescent="0.25">
      <c r="A1364" s="21">
        <v>44001</v>
      </c>
      <c r="B1364" s="20">
        <v>14.16</v>
      </c>
      <c r="C1364">
        <f t="shared" si="63"/>
        <v>2020</v>
      </c>
      <c r="D1364">
        <f t="shared" si="64"/>
        <v>2</v>
      </c>
      <c r="E1364">
        <f t="shared" si="65"/>
        <v>1</v>
      </c>
    </row>
    <row r="1365" spans="1:5" x14ac:dyDescent="0.25">
      <c r="A1365" s="21">
        <v>44004</v>
      </c>
      <c r="B1365" s="20">
        <v>14.2</v>
      </c>
      <c r="C1365">
        <f t="shared" si="63"/>
        <v>2020</v>
      </c>
      <c r="D1365">
        <f t="shared" si="64"/>
        <v>2</v>
      </c>
      <c r="E1365">
        <f t="shared" si="65"/>
        <v>1</v>
      </c>
    </row>
    <row r="1366" spans="1:5" x14ac:dyDescent="0.25">
      <c r="A1366" s="21">
        <v>44005</v>
      </c>
      <c r="B1366" s="20">
        <v>14.02</v>
      </c>
      <c r="C1366">
        <f t="shared" si="63"/>
        <v>2020</v>
      </c>
      <c r="D1366">
        <f t="shared" si="64"/>
        <v>2</v>
      </c>
      <c r="E1366">
        <f t="shared" si="65"/>
        <v>1</v>
      </c>
    </row>
    <row r="1367" spans="1:5" x14ac:dyDescent="0.25">
      <c r="A1367" s="21">
        <v>44006</v>
      </c>
      <c r="B1367" s="20">
        <v>14.32</v>
      </c>
      <c r="C1367">
        <f t="shared" si="63"/>
        <v>2020</v>
      </c>
      <c r="D1367">
        <f t="shared" si="64"/>
        <v>2</v>
      </c>
      <c r="E1367">
        <f t="shared" si="65"/>
        <v>1</v>
      </c>
    </row>
    <row r="1368" spans="1:5" x14ac:dyDescent="0.25">
      <c r="A1368" s="21">
        <v>44008</v>
      </c>
      <c r="B1368" s="20">
        <v>14.58</v>
      </c>
      <c r="C1368">
        <f t="shared" si="63"/>
        <v>2020</v>
      </c>
      <c r="D1368">
        <f t="shared" si="64"/>
        <v>2</v>
      </c>
      <c r="E1368">
        <f t="shared" si="65"/>
        <v>1</v>
      </c>
    </row>
    <row r="1369" spans="1:5" x14ac:dyDescent="0.25">
      <c r="A1369" s="21">
        <v>44011</v>
      </c>
      <c r="B1369" s="20">
        <v>14.82</v>
      </c>
      <c r="C1369">
        <f t="shared" si="63"/>
        <v>2020</v>
      </c>
      <c r="D1369">
        <f t="shared" si="64"/>
        <v>2</v>
      </c>
      <c r="E1369">
        <f t="shared" si="65"/>
        <v>1</v>
      </c>
    </row>
    <row r="1370" spans="1:5" x14ac:dyDescent="0.25">
      <c r="A1370" s="21">
        <v>44012</v>
      </c>
      <c r="B1370" s="20">
        <v>14.24</v>
      </c>
      <c r="C1370">
        <f t="shared" si="63"/>
        <v>2020</v>
      </c>
      <c r="D1370">
        <f t="shared" si="64"/>
        <v>2</v>
      </c>
      <c r="E1370">
        <f t="shared" si="65"/>
        <v>1</v>
      </c>
    </row>
    <row r="1371" spans="1:5" x14ac:dyDescent="0.25">
      <c r="A1371" s="21">
        <v>44014</v>
      </c>
      <c r="B1371" s="20">
        <v>14.7</v>
      </c>
      <c r="C1371">
        <f t="shared" si="63"/>
        <v>2020</v>
      </c>
      <c r="D1371">
        <f t="shared" si="64"/>
        <v>3</v>
      </c>
      <c r="E1371">
        <f t="shared" si="65"/>
        <v>2</v>
      </c>
    </row>
    <row r="1372" spans="1:5" x14ac:dyDescent="0.25">
      <c r="A1372" s="21">
        <v>44015</v>
      </c>
      <c r="B1372" s="20">
        <v>15.56</v>
      </c>
      <c r="C1372">
        <f t="shared" si="63"/>
        <v>2020</v>
      </c>
      <c r="D1372">
        <f t="shared" si="64"/>
        <v>3</v>
      </c>
      <c r="E1372">
        <f t="shared" si="65"/>
        <v>2</v>
      </c>
    </row>
    <row r="1373" spans="1:5" x14ac:dyDescent="0.25">
      <c r="A1373" s="21">
        <v>44018</v>
      </c>
      <c r="B1373" s="20">
        <v>15.96</v>
      </c>
      <c r="C1373">
        <f t="shared" si="63"/>
        <v>2020</v>
      </c>
      <c r="D1373">
        <f t="shared" si="64"/>
        <v>3</v>
      </c>
      <c r="E1373">
        <f t="shared" si="65"/>
        <v>2</v>
      </c>
    </row>
    <row r="1374" spans="1:5" x14ac:dyDescent="0.25">
      <c r="A1374" s="21">
        <v>44019</v>
      </c>
      <c r="B1374" s="20">
        <v>15.64</v>
      </c>
      <c r="C1374">
        <f t="shared" si="63"/>
        <v>2020</v>
      </c>
      <c r="D1374">
        <f t="shared" si="64"/>
        <v>3</v>
      </c>
      <c r="E1374">
        <f t="shared" si="65"/>
        <v>2</v>
      </c>
    </row>
    <row r="1375" spans="1:5" x14ac:dyDescent="0.25">
      <c r="A1375" s="21">
        <v>44020</v>
      </c>
      <c r="B1375" s="20">
        <v>16</v>
      </c>
      <c r="C1375">
        <f t="shared" si="63"/>
        <v>2020</v>
      </c>
      <c r="D1375">
        <f t="shared" si="64"/>
        <v>3</v>
      </c>
      <c r="E1375">
        <f t="shared" si="65"/>
        <v>2</v>
      </c>
    </row>
    <row r="1376" spans="1:5" x14ac:dyDescent="0.25">
      <c r="A1376" s="21">
        <v>44021</v>
      </c>
      <c r="B1376" s="20">
        <v>16.66</v>
      </c>
      <c r="C1376">
        <f t="shared" si="63"/>
        <v>2020</v>
      </c>
      <c r="D1376">
        <f t="shared" si="64"/>
        <v>3</v>
      </c>
      <c r="E1376">
        <f t="shared" si="65"/>
        <v>2</v>
      </c>
    </row>
    <row r="1377" spans="1:5" x14ac:dyDescent="0.25">
      <c r="A1377" s="21">
        <v>44022</v>
      </c>
      <c r="B1377" s="20">
        <v>16.299999</v>
      </c>
      <c r="C1377">
        <f t="shared" si="63"/>
        <v>2020</v>
      </c>
      <c r="D1377">
        <f t="shared" si="64"/>
        <v>3</v>
      </c>
      <c r="E1377">
        <f t="shared" si="65"/>
        <v>2</v>
      </c>
    </row>
    <row r="1378" spans="1:5" x14ac:dyDescent="0.25">
      <c r="A1378" s="21">
        <v>44025</v>
      </c>
      <c r="B1378" s="20">
        <v>16.84</v>
      </c>
      <c r="C1378">
        <f t="shared" si="63"/>
        <v>2020</v>
      </c>
      <c r="D1378">
        <f t="shared" si="64"/>
        <v>3</v>
      </c>
      <c r="E1378">
        <f t="shared" si="65"/>
        <v>2</v>
      </c>
    </row>
    <row r="1379" spans="1:5" x14ac:dyDescent="0.25">
      <c r="A1379" s="21">
        <v>44026</v>
      </c>
      <c r="B1379" s="20">
        <v>16.040001</v>
      </c>
      <c r="C1379">
        <f t="shared" si="63"/>
        <v>2020</v>
      </c>
      <c r="D1379">
        <f t="shared" si="64"/>
        <v>3</v>
      </c>
      <c r="E1379">
        <f t="shared" si="65"/>
        <v>2</v>
      </c>
    </row>
    <row r="1380" spans="1:5" x14ac:dyDescent="0.25">
      <c r="A1380" s="21">
        <v>44027</v>
      </c>
      <c r="B1380" s="20">
        <v>15.66</v>
      </c>
      <c r="C1380">
        <f t="shared" si="63"/>
        <v>2020</v>
      </c>
      <c r="D1380">
        <f t="shared" si="64"/>
        <v>3</v>
      </c>
      <c r="E1380">
        <f t="shared" si="65"/>
        <v>2</v>
      </c>
    </row>
    <row r="1381" spans="1:5" x14ac:dyDescent="0.25">
      <c r="A1381" s="21">
        <v>44028</v>
      </c>
      <c r="B1381" s="20">
        <v>14.6</v>
      </c>
      <c r="C1381">
        <f t="shared" si="63"/>
        <v>2020</v>
      </c>
      <c r="D1381">
        <f t="shared" si="64"/>
        <v>3</v>
      </c>
      <c r="E1381">
        <f t="shared" si="65"/>
        <v>2</v>
      </c>
    </row>
    <row r="1382" spans="1:5" x14ac:dyDescent="0.25">
      <c r="A1382" s="21">
        <v>44029</v>
      </c>
      <c r="B1382" s="20">
        <v>14.48</v>
      </c>
      <c r="C1382">
        <f t="shared" si="63"/>
        <v>2020</v>
      </c>
      <c r="D1382">
        <f t="shared" si="64"/>
        <v>3</v>
      </c>
      <c r="E1382">
        <f t="shared" si="65"/>
        <v>2</v>
      </c>
    </row>
    <row r="1383" spans="1:5" x14ac:dyDescent="0.25">
      <c r="A1383" s="21">
        <v>44032</v>
      </c>
      <c r="B1383" s="20">
        <v>14.18</v>
      </c>
      <c r="C1383">
        <f t="shared" si="63"/>
        <v>2020</v>
      </c>
      <c r="D1383">
        <f t="shared" si="64"/>
        <v>3</v>
      </c>
      <c r="E1383">
        <f t="shared" si="65"/>
        <v>2</v>
      </c>
    </row>
    <row r="1384" spans="1:5" x14ac:dyDescent="0.25">
      <c r="A1384" s="21">
        <v>44033</v>
      </c>
      <c r="B1384" s="20">
        <v>14.68</v>
      </c>
      <c r="C1384">
        <f t="shared" si="63"/>
        <v>2020</v>
      </c>
      <c r="D1384">
        <f t="shared" si="64"/>
        <v>3</v>
      </c>
      <c r="E1384">
        <f t="shared" si="65"/>
        <v>2</v>
      </c>
    </row>
    <row r="1385" spans="1:5" x14ac:dyDescent="0.25">
      <c r="A1385" s="21">
        <v>44034</v>
      </c>
      <c r="B1385" s="20">
        <v>14.08</v>
      </c>
      <c r="C1385">
        <f t="shared" si="63"/>
        <v>2020</v>
      </c>
      <c r="D1385">
        <f t="shared" si="64"/>
        <v>3</v>
      </c>
      <c r="E1385">
        <f t="shared" si="65"/>
        <v>2</v>
      </c>
    </row>
    <row r="1386" spans="1:5" x14ac:dyDescent="0.25">
      <c r="A1386" s="21">
        <v>44035</v>
      </c>
      <c r="B1386" s="20">
        <v>14.08</v>
      </c>
      <c r="C1386">
        <f t="shared" si="63"/>
        <v>2020</v>
      </c>
      <c r="D1386">
        <f t="shared" si="64"/>
        <v>3</v>
      </c>
      <c r="E1386">
        <f t="shared" si="65"/>
        <v>2</v>
      </c>
    </row>
    <row r="1387" spans="1:5" x14ac:dyDescent="0.25">
      <c r="A1387" s="21">
        <v>44036</v>
      </c>
      <c r="B1387" s="20">
        <v>13.54</v>
      </c>
      <c r="C1387">
        <f t="shared" si="63"/>
        <v>2020</v>
      </c>
      <c r="D1387">
        <f t="shared" si="64"/>
        <v>3</v>
      </c>
      <c r="E1387">
        <f t="shared" si="65"/>
        <v>2</v>
      </c>
    </row>
    <row r="1388" spans="1:5" x14ac:dyDescent="0.25">
      <c r="A1388" s="21">
        <v>44039</v>
      </c>
      <c r="B1388" s="20">
        <v>13.48</v>
      </c>
      <c r="C1388">
        <f t="shared" si="63"/>
        <v>2020</v>
      </c>
      <c r="D1388">
        <f t="shared" si="64"/>
        <v>3</v>
      </c>
      <c r="E1388">
        <f t="shared" si="65"/>
        <v>2</v>
      </c>
    </row>
    <row r="1389" spans="1:5" x14ac:dyDescent="0.25">
      <c r="A1389" s="21">
        <v>44040</v>
      </c>
      <c r="B1389" s="20">
        <v>13.72</v>
      </c>
      <c r="C1389">
        <f t="shared" si="63"/>
        <v>2020</v>
      </c>
      <c r="D1389">
        <f t="shared" si="64"/>
        <v>3</v>
      </c>
      <c r="E1389">
        <f t="shared" si="65"/>
        <v>2</v>
      </c>
    </row>
    <row r="1390" spans="1:5" x14ac:dyDescent="0.25">
      <c r="A1390" s="21">
        <v>44041</v>
      </c>
      <c r="B1390" s="20">
        <v>13.86</v>
      </c>
      <c r="C1390">
        <f t="shared" si="63"/>
        <v>2020</v>
      </c>
      <c r="D1390">
        <f t="shared" si="64"/>
        <v>3</v>
      </c>
      <c r="E1390">
        <f t="shared" si="65"/>
        <v>2</v>
      </c>
    </row>
    <row r="1391" spans="1:5" x14ac:dyDescent="0.25">
      <c r="A1391" s="21">
        <v>44042</v>
      </c>
      <c r="B1391" s="20">
        <v>13.84</v>
      </c>
      <c r="C1391">
        <f t="shared" si="63"/>
        <v>2020</v>
      </c>
      <c r="D1391">
        <f t="shared" si="64"/>
        <v>3</v>
      </c>
      <c r="E1391">
        <f t="shared" si="65"/>
        <v>2</v>
      </c>
    </row>
    <row r="1392" spans="1:5" x14ac:dyDescent="0.25">
      <c r="A1392" s="21">
        <v>44043</v>
      </c>
      <c r="B1392" s="20">
        <v>13.9</v>
      </c>
      <c r="C1392">
        <f t="shared" si="63"/>
        <v>2020</v>
      </c>
      <c r="D1392">
        <f t="shared" si="64"/>
        <v>3</v>
      </c>
      <c r="E1392">
        <f t="shared" si="65"/>
        <v>2</v>
      </c>
    </row>
    <row r="1393" spans="1:5" x14ac:dyDescent="0.25">
      <c r="A1393" s="21">
        <v>44046</v>
      </c>
      <c r="B1393" s="20">
        <v>14.48</v>
      </c>
      <c r="C1393">
        <f t="shared" si="63"/>
        <v>2020</v>
      </c>
      <c r="D1393">
        <f t="shared" si="64"/>
        <v>3</v>
      </c>
      <c r="E1393">
        <f t="shared" si="65"/>
        <v>2</v>
      </c>
    </row>
    <row r="1394" spans="1:5" x14ac:dyDescent="0.25">
      <c r="A1394" s="21">
        <v>44047</v>
      </c>
      <c r="B1394" s="20">
        <v>14.3</v>
      </c>
      <c r="C1394">
        <f t="shared" si="63"/>
        <v>2020</v>
      </c>
      <c r="D1394">
        <f t="shared" si="64"/>
        <v>3</v>
      </c>
      <c r="E1394">
        <f t="shared" si="65"/>
        <v>2</v>
      </c>
    </row>
    <row r="1395" spans="1:5" x14ac:dyDescent="0.25">
      <c r="A1395" s="21">
        <v>44048</v>
      </c>
      <c r="B1395" s="20">
        <v>14.28</v>
      </c>
      <c r="C1395">
        <f t="shared" si="63"/>
        <v>2020</v>
      </c>
      <c r="D1395">
        <f t="shared" si="64"/>
        <v>3</v>
      </c>
      <c r="E1395">
        <f t="shared" si="65"/>
        <v>2</v>
      </c>
    </row>
    <row r="1396" spans="1:5" x14ac:dyDescent="0.25">
      <c r="A1396" s="21">
        <v>44049</v>
      </c>
      <c r="B1396" s="20">
        <v>14.44</v>
      </c>
      <c r="C1396">
        <f t="shared" si="63"/>
        <v>2020</v>
      </c>
      <c r="D1396">
        <f t="shared" si="64"/>
        <v>3</v>
      </c>
      <c r="E1396">
        <f t="shared" si="65"/>
        <v>2</v>
      </c>
    </row>
    <row r="1397" spans="1:5" x14ac:dyDescent="0.25">
      <c r="A1397" s="21">
        <v>44050</v>
      </c>
      <c r="B1397" s="20">
        <v>14.22</v>
      </c>
      <c r="C1397">
        <f t="shared" si="63"/>
        <v>2020</v>
      </c>
      <c r="D1397">
        <f t="shared" si="64"/>
        <v>3</v>
      </c>
      <c r="E1397">
        <f t="shared" si="65"/>
        <v>2</v>
      </c>
    </row>
    <row r="1398" spans="1:5" x14ac:dyDescent="0.25">
      <c r="A1398" s="21">
        <v>44053</v>
      </c>
      <c r="B1398" s="20">
        <v>14.04</v>
      </c>
      <c r="C1398">
        <f t="shared" si="63"/>
        <v>2020</v>
      </c>
      <c r="D1398">
        <f t="shared" si="64"/>
        <v>3</v>
      </c>
      <c r="E1398">
        <f t="shared" si="65"/>
        <v>2</v>
      </c>
    </row>
    <row r="1399" spans="1:5" x14ac:dyDescent="0.25">
      <c r="A1399" s="21">
        <v>44054</v>
      </c>
      <c r="B1399" s="20">
        <v>13.96</v>
      </c>
      <c r="C1399">
        <f t="shared" si="63"/>
        <v>2020</v>
      </c>
      <c r="D1399">
        <f t="shared" si="64"/>
        <v>3</v>
      </c>
      <c r="E1399">
        <f t="shared" si="65"/>
        <v>2</v>
      </c>
    </row>
    <row r="1400" spans="1:5" x14ac:dyDescent="0.25">
      <c r="A1400" s="21">
        <v>44055</v>
      </c>
      <c r="B1400" s="20">
        <v>13.92</v>
      </c>
      <c r="C1400">
        <f t="shared" si="63"/>
        <v>2020</v>
      </c>
      <c r="D1400">
        <f t="shared" si="64"/>
        <v>3</v>
      </c>
      <c r="E1400">
        <f t="shared" si="65"/>
        <v>2</v>
      </c>
    </row>
    <row r="1401" spans="1:5" x14ac:dyDescent="0.25">
      <c r="A1401" s="21">
        <v>44056</v>
      </c>
      <c r="B1401" s="20">
        <v>14.08</v>
      </c>
      <c r="C1401">
        <f t="shared" si="63"/>
        <v>2020</v>
      </c>
      <c r="D1401">
        <f t="shared" si="64"/>
        <v>3</v>
      </c>
      <c r="E1401">
        <f t="shared" si="65"/>
        <v>2</v>
      </c>
    </row>
    <row r="1402" spans="1:5" x14ac:dyDescent="0.25">
      <c r="A1402" s="21">
        <v>44057</v>
      </c>
      <c r="B1402" s="20">
        <v>14.06</v>
      </c>
      <c r="C1402">
        <f t="shared" si="63"/>
        <v>2020</v>
      </c>
      <c r="D1402">
        <f t="shared" si="64"/>
        <v>3</v>
      </c>
      <c r="E1402">
        <f t="shared" si="65"/>
        <v>2</v>
      </c>
    </row>
    <row r="1403" spans="1:5" x14ac:dyDescent="0.25">
      <c r="A1403" s="21">
        <v>44060</v>
      </c>
      <c r="B1403" s="20">
        <v>14.34</v>
      </c>
      <c r="C1403">
        <f t="shared" si="63"/>
        <v>2020</v>
      </c>
      <c r="D1403">
        <f t="shared" si="64"/>
        <v>3</v>
      </c>
      <c r="E1403">
        <f t="shared" si="65"/>
        <v>2</v>
      </c>
    </row>
    <row r="1404" spans="1:5" x14ac:dyDescent="0.25">
      <c r="A1404" s="21">
        <v>44061</v>
      </c>
      <c r="B1404" s="20">
        <v>14.16</v>
      </c>
      <c r="C1404">
        <f t="shared" si="63"/>
        <v>2020</v>
      </c>
      <c r="D1404">
        <f t="shared" si="64"/>
        <v>3</v>
      </c>
      <c r="E1404">
        <f t="shared" si="65"/>
        <v>2</v>
      </c>
    </row>
    <row r="1405" spans="1:5" x14ac:dyDescent="0.25">
      <c r="A1405" s="21">
        <v>44062</v>
      </c>
      <c r="B1405" s="20">
        <v>14.12</v>
      </c>
      <c r="C1405">
        <f t="shared" si="63"/>
        <v>2020</v>
      </c>
      <c r="D1405">
        <f t="shared" si="64"/>
        <v>3</v>
      </c>
      <c r="E1405">
        <f t="shared" si="65"/>
        <v>2</v>
      </c>
    </row>
    <row r="1406" spans="1:5" x14ac:dyDescent="0.25">
      <c r="A1406" s="21">
        <v>44063</v>
      </c>
      <c r="B1406" s="20">
        <v>14.04</v>
      </c>
      <c r="C1406">
        <f t="shared" si="63"/>
        <v>2020</v>
      </c>
      <c r="D1406">
        <f t="shared" si="64"/>
        <v>3</v>
      </c>
      <c r="E1406">
        <f t="shared" si="65"/>
        <v>2</v>
      </c>
    </row>
    <row r="1407" spans="1:5" x14ac:dyDescent="0.25">
      <c r="A1407" s="21">
        <v>44064</v>
      </c>
      <c r="B1407" s="20">
        <v>13.9</v>
      </c>
      <c r="C1407">
        <f t="shared" si="63"/>
        <v>2020</v>
      </c>
      <c r="D1407">
        <f t="shared" si="64"/>
        <v>3</v>
      </c>
      <c r="E1407">
        <f t="shared" si="65"/>
        <v>2</v>
      </c>
    </row>
    <row r="1408" spans="1:5" x14ac:dyDescent="0.25">
      <c r="A1408" s="21">
        <v>44067</v>
      </c>
      <c r="B1408" s="20">
        <v>14.02</v>
      </c>
      <c r="C1408">
        <f t="shared" si="63"/>
        <v>2020</v>
      </c>
      <c r="D1408">
        <f t="shared" si="64"/>
        <v>3</v>
      </c>
      <c r="E1408">
        <f t="shared" si="65"/>
        <v>2</v>
      </c>
    </row>
    <row r="1409" spans="1:5" x14ac:dyDescent="0.25">
      <c r="A1409" s="21">
        <v>44068</v>
      </c>
      <c r="B1409" s="20">
        <v>14</v>
      </c>
      <c r="C1409">
        <f t="shared" si="63"/>
        <v>2020</v>
      </c>
      <c r="D1409">
        <f t="shared" si="64"/>
        <v>3</v>
      </c>
      <c r="E1409">
        <f t="shared" si="65"/>
        <v>2</v>
      </c>
    </row>
    <row r="1410" spans="1:5" x14ac:dyDescent="0.25">
      <c r="A1410" s="21">
        <v>44069</v>
      </c>
      <c r="B1410" s="20">
        <v>13.94</v>
      </c>
      <c r="C1410">
        <f t="shared" si="63"/>
        <v>2020</v>
      </c>
      <c r="D1410">
        <f t="shared" si="64"/>
        <v>3</v>
      </c>
      <c r="E1410">
        <f t="shared" si="65"/>
        <v>2</v>
      </c>
    </row>
    <row r="1411" spans="1:5" x14ac:dyDescent="0.25">
      <c r="A1411" s="21">
        <v>44070</v>
      </c>
      <c r="B1411" s="20">
        <v>14</v>
      </c>
      <c r="C1411">
        <f t="shared" ref="C1411:C1474" si="66">YEAR(A1411)</f>
        <v>2020</v>
      </c>
      <c r="D1411">
        <f t="shared" ref="D1411:D1474" si="67">ROUNDUP(MONTH(A1411)/3,0)</f>
        <v>3</v>
      </c>
      <c r="E1411">
        <f t="shared" ref="E1411:E1474" si="68">ROUND((D1411/2),0)</f>
        <v>2</v>
      </c>
    </row>
    <row r="1412" spans="1:5" x14ac:dyDescent="0.25">
      <c r="A1412" s="21">
        <v>44071</v>
      </c>
      <c r="B1412" s="20">
        <v>13.88</v>
      </c>
      <c r="C1412">
        <f t="shared" si="66"/>
        <v>2020</v>
      </c>
      <c r="D1412">
        <f t="shared" si="67"/>
        <v>3</v>
      </c>
      <c r="E1412">
        <f t="shared" si="68"/>
        <v>2</v>
      </c>
    </row>
    <row r="1413" spans="1:5" x14ac:dyDescent="0.25">
      <c r="A1413" s="21">
        <v>44074</v>
      </c>
      <c r="B1413" s="20">
        <v>14.3</v>
      </c>
      <c r="C1413">
        <f t="shared" si="66"/>
        <v>2020</v>
      </c>
      <c r="D1413">
        <f t="shared" si="67"/>
        <v>3</v>
      </c>
      <c r="E1413">
        <f t="shared" si="68"/>
        <v>2</v>
      </c>
    </row>
    <row r="1414" spans="1:5" x14ac:dyDescent="0.25">
      <c r="A1414" s="21">
        <v>44075</v>
      </c>
      <c r="B1414" s="20">
        <v>14.12</v>
      </c>
      <c r="C1414">
        <f t="shared" si="66"/>
        <v>2020</v>
      </c>
      <c r="D1414">
        <f t="shared" si="67"/>
        <v>3</v>
      </c>
      <c r="E1414">
        <f t="shared" si="68"/>
        <v>2</v>
      </c>
    </row>
    <row r="1415" spans="1:5" x14ac:dyDescent="0.25">
      <c r="A1415" s="21">
        <v>44076</v>
      </c>
      <c r="B1415" s="20">
        <v>14</v>
      </c>
      <c r="C1415">
        <f t="shared" si="66"/>
        <v>2020</v>
      </c>
      <c r="D1415">
        <f t="shared" si="67"/>
        <v>3</v>
      </c>
      <c r="E1415">
        <f t="shared" si="68"/>
        <v>2</v>
      </c>
    </row>
    <row r="1416" spans="1:5" x14ac:dyDescent="0.25">
      <c r="A1416" s="21">
        <v>44077</v>
      </c>
      <c r="B1416" s="20">
        <v>13.96</v>
      </c>
      <c r="C1416">
        <f t="shared" si="66"/>
        <v>2020</v>
      </c>
      <c r="D1416">
        <f t="shared" si="67"/>
        <v>3</v>
      </c>
      <c r="E1416">
        <f t="shared" si="68"/>
        <v>2</v>
      </c>
    </row>
    <row r="1417" spans="1:5" x14ac:dyDescent="0.25">
      <c r="A1417" s="21">
        <v>44078</v>
      </c>
      <c r="B1417" s="20">
        <v>13.66</v>
      </c>
      <c r="C1417">
        <f t="shared" si="66"/>
        <v>2020</v>
      </c>
      <c r="D1417">
        <f t="shared" si="67"/>
        <v>3</v>
      </c>
      <c r="E1417">
        <f t="shared" si="68"/>
        <v>2</v>
      </c>
    </row>
    <row r="1418" spans="1:5" x14ac:dyDescent="0.25">
      <c r="A1418" s="21">
        <v>44081</v>
      </c>
      <c r="B1418" s="20">
        <v>13.52</v>
      </c>
      <c r="C1418">
        <f t="shared" si="66"/>
        <v>2020</v>
      </c>
      <c r="D1418">
        <f t="shared" si="67"/>
        <v>3</v>
      </c>
      <c r="E1418">
        <f t="shared" si="68"/>
        <v>2</v>
      </c>
    </row>
    <row r="1419" spans="1:5" x14ac:dyDescent="0.25">
      <c r="A1419" s="21">
        <v>44082</v>
      </c>
      <c r="B1419" s="20">
        <v>13.6</v>
      </c>
      <c r="C1419">
        <f t="shared" si="66"/>
        <v>2020</v>
      </c>
      <c r="D1419">
        <f t="shared" si="67"/>
        <v>3</v>
      </c>
      <c r="E1419">
        <f t="shared" si="68"/>
        <v>2</v>
      </c>
    </row>
    <row r="1420" spans="1:5" x14ac:dyDescent="0.25">
      <c r="A1420" s="21">
        <v>44083</v>
      </c>
      <c r="B1420" s="20">
        <v>13.34</v>
      </c>
      <c r="C1420">
        <f t="shared" si="66"/>
        <v>2020</v>
      </c>
      <c r="D1420">
        <f t="shared" si="67"/>
        <v>3</v>
      </c>
      <c r="E1420">
        <f t="shared" si="68"/>
        <v>2</v>
      </c>
    </row>
    <row r="1421" spans="1:5" x14ac:dyDescent="0.25">
      <c r="A1421" s="21">
        <v>44084</v>
      </c>
      <c r="B1421" s="20">
        <v>13.4</v>
      </c>
      <c r="C1421">
        <f t="shared" si="66"/>
        <v>2020</v>
      </c>
      <c r="D1421">
        <f t="shared" si="67"/>
        <v>3</v>
      </c>
      <c r="E1421">
        <f t="shared" si="68"/>
        <v>2</v>
      </c>
    </row>
    <row r="1422" spans="1:5" x14ac:dyDescent="0.25">
      <c r="A1422" s="21">
        <v>44085</v>
      </c>
      <c r="B1422" s="20">
        <v>13.3</v>
      </c>
      <c r="C1422">
        <f t="shared" si="66"/>
        <v>2020</v>
      </c>
      <c r="D1422">
        <f t="shared" si="67"/>
        <v>3</v>
      </c>
      <c r="E1422">
        <f t="shared" si="68"/>
        <v>2</v>
      </c>
    </row>
    <row r="1423" spans="1:5" x14ac:dyDescent="0.25">
      <c r="A1423" s="21">
        <v>44088</v>
      </c>
      <c r="B1423" s="20">
        <v>13.44</v>
      </c>
      <c r="C1423">
        <f t="shared" si="66"/>
        <v>2020</v>
      </c>
      <c r="D1423">
        <f t="shared" si="67"/>
        <v>3</v>
      </c>
      <c r="E1423">
        <f t="shared" si="68"/>
        <v>2</v>
      </c>
    </row>
    <row r="1424" spans="1:5" x14ac:dyDescent="0.25">
      <c r="A1424" s="21">
        <v>44089</v>
      </c>
      <c r="B1424" s="20">
        <v>13.24</v>
      </c>
      <c r="C1424">
        <f t="shared" si="66"/>
        <v>2020</v>
      </c>
      <c r="D1424">
        <f t="shared" si="67"/>
        <v>3</v>
      </c>
      <c r="E1424">
        <f t="shared" si="68"/>
        <v>2</v>
      </c>
    </row>
    <row r="1425" spans="1:5" x14ac:dyDescent="0.25">
      <c r="A1425" s="21">
        <v>44090</v>
      </c>
      <c r="B1425" s="20">
        <v>13.12</v>
      </c>
      <c r="C1425">
        <f t="shared" si="66"/>
        <v>2020</v>
      </c>
      <c r="D1425">
        <f t="shared" si="67"/>
        <v>3</v>
      </c>
      <c r="E1425">
        <f t="shared" si="68"/>
        <v>2</v>
      </c>
    </row>
    <row r="1426" spans="1:5" x14ac:dyDescent="0.25">
      <c r="A1426" s="21">
        <v>44091</v>
      </c>
      <c r="B1426" s="20">
        <v>12.92</v>
      </c>
      <c r="C1426">
        <f t="shared" si="66"/>
        <v>2020</v>
      </c>
      <c r="D1426">
        <f t="shared" si="67"/>
        <v>3</v>
      </c>
      <c r="E1426">
        <f t="shared" si="68"/>
        <v>2</v>
      </c>
    </row>
    <row r="1427" spans="1:5" x14ac:dyDescent="0.25">
      <c r="A1427" s="21">
        <v>44092</v>
      </c>
      <c r="B1427" s="20">
        <v>13.2</v>
      </c>
      <c r="C1427">
        <f t="shared" si="66"/>
        <v>2020</v>
      </c>
      <c r="D1427">
        <f t="shared" si="67"/>
        <v>3</v>
      </c>
      <c r="E1427">
        <f t="shared" si="68"/>
        <v>2</v>
      </c>
    </row>
    <row r="1428" spans="1:5" x14ac:dyDescent="0.25">
      <c r="A1428" s="21">
        <v>44095</v>
      </c>
      <c r="B1428" s="20">
        <v>12.86</v>
      </c>
      <c r="C1428">
        <f t="shared" si="66"/>
        <v>2020</v>
      </c>
      <c r="D1428">
        <f t="shared" si="67"/>
        <v>3</v>
      </c>
      <c r="E1428">
        <f t="shared" si="68"/>
        <v>2</v>
      </c>
    </row>
    <row r="1429" spans="1:5" x14ac:dyDescent="0.25">
      <c r="A1429" s="21">
        <v>44096</v>
      </c>
      <c r="B1429" s="20">
        <v>12.58</v>
      </c>
      <c r="C1429">
        <f t="shared" si="66"/>
        <v>2020</v>
      </c>
      <c r="D1429">
        <f t="shared" si="67"/>
        <v>3</v>
      </c>
      <c r="E1429">
        <f t="shared" si="68"/>
        <v>2</v>
      </c>
    </row>
    <row r="1430" spans="1:5" x14ac:dyDescent="0.25">
      <c r="A1430" s="21">
        <v>44097</v>
      </c>
      <c r="B1430" s="20">
        <v>12.4</v>
      </c>
      <c r="C1430">
        <f t="shared" si="66"/>
        <v>2020</v>
      </c>
      <c r="D1430">
        <f t="shared" si="67"/>
        <v>3</v>
      </c>
      <c r="E1430">
        <f t="shared" si="68"/>
        <v>2</v>
      </c>
    </row>
    <row r="1431" spans="1:5" x14ac:dyDescent="0.25">
      <c r="A1431" s="21">
        <v>44098</v>
      </c>
      <c r="B1431" s="20">
        <v>11.98</v>
      </c>
      <c r="C1431">
        <f t="shared" si="66"/>
        <v>2020</v>
      </c>
      <c r="D1431">
        <f t="shared" si="67"/>
        <v>3</v>
      </c>
      <c r="E1431">
        <f t="shared" si="68"/>
        <v>2</v>
      </c>
    </row>
    <row r="1432" spans="1:5" x14ac:dyDescent="0.25">
      <c r="A1432" s="21">
        <v>44099</v>
      </c>
      <c r="B1432" s="20">
        <v>11.76</v>
      </c>
      <c r="C1432">
        <f t="shared" si="66"/>
        <v>2020</v>
      </c>
      <c r="D1432">
        <f t="shared" si="67"/>
        <v>3</v>
      </c>
      <c r="E1432">
        <f t="shared" si="68"/>
        <v>2</v>
      </c>
    </row>
    <row r="1433" spans="1:5" x14ac:dyDescent="0.25">
      <c r="A1433" s="21">
        <v>44102</v>
      </c>
      <c r="B1433" s="20">
        <v>11.88</v>
      </c>
      <c r="C1433">
        <f t="shared" si="66"/>
        <v>2020</v>
      </c>
      <c r="D1433">
        <f t="shared" si="67"/>
        <v>3</v>
      </c>
      <c r="E1433">
        <f t="shared" si="68"/>
        <v>2</v>
      </c>
    </row>
    <row r="1434" spans="1:5" x14ac:dyDescent="0.25">
      <c r="A1434" s="21">
        <v>44103</v>
      </c>
      <c r="B1434" s="20">
        <v>11.68</v>
      </c>
      <c r="C1434">
        <f t="shared" si="66"/>
        <v>2020</v>
      </c>
      <c r="D1434">
        <f t="shared" si="67"/>
        <v>3</v>
      </c>
      <c r="E1434">
        <f t="shared" si="68"/>
        <v>2</v>
      </c>
    </row>
    <row r="1435" spans="1:5" x14ac:dyDescent="0.25">
      <c r="A1435" s="21">
        <v>44104</v>
      </c>
      <c r="B1435" s="20">
        <v>11.9</v>
      </c>
      <c r="C1435">
        <f t="shared" si="66"/>
        <v>2020</v>
      </c>
      <c r="D1435">
        <f t="shared" si="67"/>
        <v>3</v>
      </c>
      <c r="E1435">
        <f t="shared" si="68"/>
        <v>2</v>
      </c>
    </row>
    <row r="1436" spans="1:5" x14ac:dyDescent="0.25">
      <c r="A1436" s="21">
        <v>44109</v>
      </c>
      <c r="B1436" s="20">
        <v>11.8</v>
      </c>
      <c r="C1436">
        <f t="shared" si="66"/>
        <v>2020</v>
      </c>
      <c r="D1436">
        <f t="shared" si="67"/>
        <v>4</v>
      </c>
      <c r="E1436">
        <f t="shared" si="68"/>
        <v>2</v>
      </c>
    </row>
    <row r="1437" spans="1:5" x14ac:dyDescent="0.25">
      <c r="A1437" s="21">
        <v>44110</v>
      </c>
      <c r="B1437" s="20">
        <v>12.34</v>
      </c>
      <c r="C1437">
        <f t="shared" si="66"/>
        <v>2020</v>
      </c>
      <c r="D1437">
        <f t="shared" si="67"/>
        <v>4</v>
      </c>
      <c r="E1437">
        <f t="shared" si="68"/>
        <v>2</v>
      </c>
    </row>
    <row r="1438" spans="1:5" x14ac:dyDescent="0.25">
      <c r="A1438" s="21">
        <v>44111</v>
      </c>
      <c r="B1438" s="20">
        <v>12.18</v>
      </c>
      <c r="C1438">
        <f t="shared" si="66"/>
        <v>2020</v>
      </c>
      <c r="D1438">
        <f t="shared" si="67"/>
        <v>4</v>
      </c>
      <c r="E1438">
        <f t="shared" si="68"/>
        <v>2</v>
      </c>
    </row>
    <row r="1439" spans="1:5" x14ac:dyDescent="0.25">
      <c r="A1439" s="21">
        <v>44112</v>
      </c>
      <c r="B1439" s="20">
        <v>12.6</v>
      </c>
      <c r="C1439">
        <f t="shared" si="66"/>
        <v>2020</v>
      </c>
      <c r="D1439">
        <f t="shared" si="67"/>
        <v>4</v>
      </c>
      <c r="E1439">
        <f t="shared" si="68"/>
        <v>2</v>
      </c>
    </row>
    <row r="1440" spans="1:5" x14ac:dyDescent="0.25">
      <c r="A1440" s="21">
        <v>44113</v>
      </c>
      <c r="B1440" s="20">
        <v>12.3</v>
      </c>
      <c r="C1440">
        <f t="shared" si="66"/>
        <v>2020</v>
      </c>
      <c r="D1440">
        <f t="shared" si="67"/>
        <v>4</v>
      </c>
      <c r="E1440">
        <f t="shared" si="68"/>
        <v>2</v>
      </c>
    </row>
    <row r="1441" spans="1:5" x14ac:dyDescent="0.25">
      <c r="A1441" s="21">
        <v>44116</v>
      </c>
      <c r="B1441" s="20">
        <v>12.76</v>
      </c>
      <c r="C1441">
        <f t="shared" si="66"/>
        <v>2020</v>
      </c>
      <c r="D1441">
        <f t="shared" si="67"/>
        <v>4</v>
      </c>
      <c r="E1441">
        <f t="shared" si="68"/>
        <v>2</v>
      </c>
    </row>
    <row r="1442" spans="1:5" x14ac:dyDescent="0.25">
      <c r="A1442" s="21">
        <v>44118</v>
      </c>
      <c r="B1442" s="20">
        <v>12.38</v>
      </c>
      <c r="C1442">
        <f t="shared" si="66"/>
        <v>2020</v>
      </c>
      <c r="D1442">
        <f t="shared" si="67"/>
        <v>4</v>
      </c>
      <c r="E1442">
        <f t="shared" si="68"/>
        <v>2</v>
      </c>
    </row>
    <row r="1443" spans="1:5" x14ac:dyDescent="0.25">
      <c r="A1443" s="21">
        <v>44119</v>
      </c>
      <c r="B1443" s="20">
        <v>12.16</v>
      </c>
      <c r="C1443">
        <f t="shared" si="66"/>
        <v>2020</v>
      </c>
      <c r="D1443">
        <f t="shared" si="67"/>
        <v>4</v>
      </c>
      <c r="E1443">
        <f t="shared" si="68"/>
        <v>2</v>
      </c>
    </row>
    <row r="1444" spans="1:5" x14ac:dyDescent="0.25">
      <c r="A1444" s="21">
        <v>44120</v>
      </c>
      <c r="B1444" s="20">
        <v>12.18</v>
      </c>
      <c r="C1444">
        <f t="shared" si="66"/>
        <v>2020</v>
      </c>
      <c r="D1444">
        <f t="shared" si="67"/>
        <v>4</v>
      </c>
      <c r="E1444">
        <f t="shared" si="68"/>
        <v>2</v>
      </c>
    </row>
    <row r="1445" spans="1:5" x14ac:dyDescent="0.25">
      <c r="A1445" s="21">
        <v>44123</v>
      </c>
      <c r="B1445" s="20">
        <v>12.28</v>
      </c>
      <c r="C1445">
        <f t="shared" si="66"/>
        <v>2020</v>
      </c>
      <c r="D1445">
        <f t="shared" si="67"/>
        <v>4</v>
      </c>
      <c r="E1445">
        <f t="shared" si="68"/>
        <v>2</v>
      </c>
    </row>
    <row r="1446" spans="1:5" x14ac:dyDescent="0.25">
      <c r="A1446" s="21">
        <v>44124</v>
      </c>
      <c r="B1446" s="20">
        <v>12.12</v>
      </c>
      <c r="C1446">
        <f t="shared" si="66"/>
        <v>2020</v>
      </c>
      <c r="D1446">
        <f t="shared" si="67"/>
        <v>4</v>
      </c>
      <c r="E1446">
        <f t="shared" si="68"/>
        <v>2</v>
      </c>
    </row>
    <row r="1447" spans="1:5" x14ac:dyDescent="0.25">
      <c r="A1447" s="21">
        <v>44125</v>
      </c>
      <c r="B1447" s="20">
        <v>11.98</v>
      </c>
      <c r="C1447">
        <f t="shared" si="66"/>
        <v>2020</v>
      </c>
      <c r="D1447">
        <f t="shared" si="67"/>
        <v>4</v>
      </c>
      <c r="E1447">
        <f t="shared" si="68"/>
        <v>2</v>
      </c>
    </row>
    <row r="1448" spans="1:5" x14ac:dyDescent="0.25">
      <c r="A1448" s="21">
        <v>44126</v>
      </c>
      <c r="B1448" s="20">
        <v>11.92</v>
      </c>
      <c r="C1448">
        <f t="shared" si="66"/>
        <v>2020</v>
      </c>
      <c r="D1448">
        <f t="shared" si="67"/>
        <v>4</v>
      </c>
      <c r="E1448">
        <f t="shared" si="68"/>
        <v>2</v>
      </c>
    </row>
    <row r="1449" spans="1:5" x14ac:dyDescent="0.25">
      <c r="A1449" s="21">
        <v>44127</v>
      </c>
      <c r="B1449" s="20">
        <v>11.92</v>
      </c>
      <c r="C1449">
        <f t="shared" si="66"/>
        <v>2020</v>
      </c>
      <c r="D1449">
        <f t="shared" si="67"/>
        <v>4</v>
      </c>
      <c r="E1449">
        <f t="shared" si="68"/>
        <v>2</v>
      </c>
    </row>
    <row r="1450" spans="1:5" x14ac:dyDescent="0.25">
      <c r="A1450" s="21">
        <v>44131</v>
      </c>
      <c r="B1450" s="20">
        <v>11.72</v>
      </c>
      <c r="C1450">
        <f t="shared" si="66"/>
        <v>2020</v>
      </c>
      <c r="D1450">
        <f t="shared" si="67"/>
        <v>4</v>
      </c>
      <c r="E1450">
        <f t="shared" si="68"/>
        <v>2</v>
      </c>
    </row>
    <row r="1451" spans="1:5" x14ac:dyDescent="0.25">
      <c r="A1451" s="21">
        <v>44132</v>
      </c>
      <c r="B1451" s="20">
        <v>11.8</v>
      </c>
      <c r="C1451">
        <f t="shared" si="66"/>
        <v>2020</v>
      </c>
      <c r="D1451">
        <f t="shared" si="67"/>
        <v>4</v>
      </c>
      <c r="E1451">
        <f t="shared" si="68"/>
        <v>2</v>
      </c>
    </row>
    <row r="1452" spans="1:5" x14ac:dyDescent="0.25">
      <c r="A1452" s="21">
        <v>44133</v>
      </c>
      <c r="B1452" s="20">
        <v>11.58</v>
      </c>
      <c r="C1452">
        <f t="shared" si="66"/>
        <v>2020</v>
      </c>
      <c r="D1452">
        <f t="shared" si="67"/>
        <v>4</v>
      </c>
      <c r="E1452">
        <f t="shared" si="68"/>
        <v>2</v>
      </c>
    </row>
    <row r="1453" spans="1:5" x14ac:dyDescent="0.25">
      <c r="A1453" s="21">
        <v>44134</v>
      </c>
      <c r="B1453" s="20">
        <v>11.1</v>
      </c>
      <c r="C1453">
        <f t="shared" si="66"/>
        <v>2020</v>
      </c>
      <c r="D1453">
        <f t="shared" si="67"/>
        <v>4</v>
      </c>
      <c r="E1453">
        <f t="shared" si="68"/>
        <v>2</v>
      </c>
    </row>
    <row r="1454" spans="1:5" x14ac:dyDescent="0.25">
      <c r="A1454" s="21">
        <v>44137</v>
      </c>
      <c r="B1454" s="20">
        <v>10.5</v>
      </c>
      <c r="C1454">
        <f t="shared" si="66"/>
        <v>2020</v>
      </c>
      <c r="D1454">
        <f t="shared" si="67"/>
        <v>4</v>
      </c>
      <c r="E1454">
        <f t="shared" si="68"/>
        <v>2</v>
      </c>
    </row>
    <row r="1455" spans="1:5" x14ac:dyDescent="0.25">
      <c r="A1455" s="21">
        <v>44138</v>
      </c>
      <c r="B1455" s="20">
        <v>10.92</v>
      </c>
      <c r="C1455">
        <f t="shared" si="66"/>
        <v>2020</v>
      </c>
      <c r="D1455">
        <f t="shared" si="67"/>
        <v>4</v>
      </c>
      <c r="E1455">
        <f t="shared" si="68"/>
        <v>2</v>
      </c>
    </row>
    <row r="1456" spans="1:5" x14ac:dyDescent="0.25">
      <c r="A1456" s="21">
        <v>44139</v>
      </c>
      <c r="B1456" s="20">
        <v>10.76</v>
      </c>
      <c r="C1456">
        <f t="shared" si="66"/>
        <v>2020</v>
      </c>
      <c r="D1456">
        <f t="shared" si="67"/>
        <v>4</v>
      </c>
      <c r="E1456">
        <f t="shared" si="68"/>
        <v>2</v>
      </c>
    </row>
    <row r="1457" spans="1:5" x14ac:dyDescent="0.25">
      <c r="A1457" s="21">
        <v>44140</v>
      </c>
      <c r="B1457" s="20">
        <v>11.3</v>
      </c>
      <c r="C1457">
        <f t="shared" si="66"/>
        <v>2020</v>
      </c>
      <c r="D1457">
        <f t="shared" si="67"/>
        <v>4</v>
      </c>
      <c r="E1457">
        <f t="shared" si="68"/>
        <v>2</v>
      </c>
    </row>
    <row r="1458" spans="1:5" x14ac:dyDescent="0.25">
      <c r="A1458" s="21">
        <v>44141</v>
      </c>
      <c r="B1458" s="20">
        <v>11.2</v>
      </c>
      <c r="C1458">
        <f t="shared" si="66"/>
        <v>2020</v>
      </c>
      <c r="D1458">
        <f t="shared" si="67"/>
        <v>4</v>
      </c>
      <c r="E1458">
        <f t="shared" si="68"/>
        <v>2</v>
      </c>
    </row>
    <row r="1459" spans="1:5" x14ac:dyDescent="0.25">
      <c r="A1459" s="21">
        <v>44144</v>
      </c>
      <c r="B1459" s="20">
        <v>11.84</v>
      </c>
      <c r="C1459">
        <f t="shared" si="66"/>
        <v>2020</v>
      </c>
      <c r="D1459">
        <f t="shared" si="67"/>
        <v>4</v>
      </c>
      <c r="E1459">
        <f t="shared" si="68"/>
        <v>2</v>
      </c>
    </row>
    <row r="1460" spans="1:5" x14ac:dyDescent="0.25">
      <c r="A1460" s="21">
        <v>44145</v>
      </c>
      <c r="B1460" s="20">
        <v>11.34</v>
      </c>
      <c r="C1460">
        <f t="shared" si="66"/>
        <v>2020</v>
      </c>
      <c r="D1460">
        <f t="shared" si="67"/>
        <v>4</v>
      </c>
      <c r="E1460">
        <f t="shared" si="68"/>
        <v>2</v>
      </c>
    </row>
    <row r="1461" spans="1:5" x14ac:dyDescent="0.25">
      <c r="A1461" s="21">
        <v>44146</v>
      </c>
      <c r="B1461" s="20">
        <v>11.34</v>
      </c>
      <c r="C1461">
        <f t="shared" si="66"/>
        <v>2020</v>
      </c>
      <c r="D1461">
        <f t="shared" si="67"/>
        <v>4</v>
      </c>
      <c r="E1461">
        <f t="shared" si="68"/>
        <v>2</v>
      </c>
    </row>
    <row r="1462" spans="1:5" x14ac:dyDescent="0.25">
      <c r="A1462" s="21">
        <v>44147</v>
      </c>
      <c r="B1462" s="20">
        <v>11.2</v>
      </c>
      <c r="C1462">
        <f t="shared" si="66"/>
        <v>2020</v>
      </c>
      <c r="D1462">
        <f t="shared" si="67"/>
        <v>4</v>
      </c>
      <c r="E1462">
        <f t="shared" si="68"/>
        <v>2</v>
      </c>
    </row>
    <row r="1463" spans="1:5" x14ac:dyDescent="0.25">
      <c r="A1463" s="21">
        <v>44148</v>
      </c>
      <c r="B1463" s="20">
        <v>10.92</v>
      </c>
      <c r="C1463">
        <f t="shared" si="66"/>
        <v>2020</v>
      </c>
      <c r="D1463">
        <f t="shared" si="67"/>
        <v>4</v>
      </c>
      <c r="E1463">
        <f t="shared" si="68"/>
        <v>2</v>
      </c>
    </row>
    <row r="1464" spans="1:5" x14ac:dyDescent="0.25">
      <c r="A1464" s="21">
        <v>44151</v>
      </c>
      <c r="B1464" s="20">
        <v>11.12</v>
      </c>
      <c r="C1464">
        <f t="shared" si="66"/>
        <v>2020</v>
      </c>
      <c r="D1464">
        <f t="shared" si="67"/>
        <v>4</v>
      </c>
      <c r="E1464">
        <f t="shared" si="68"/>
        <v>2</v>
      </c>
    </row>
    <row r="1465" spans="1:5" x14ac:dyDescent="0.25">
      <c r="A1465" s="21">
        <v>44152</v>
      </c>
      <c r="B1465" s="20">
        <v>11.06</v>
      </c>
      <c r="C1465">
        <f t="shared" si="66"/>
        <v>2020</v>
      </c>
      <c r="D1465">
        <f t="shared" si="67"/>
        <v>4</v>
      </c>
      <c r="E1465">
        <f t="shared" si="68"/>
        <v>2</v>
      </c>
    </row>
    <row r="1466" spans="1:5" x14ac:dyDescent="0.25">
      <c r="A1466" s="21">
        <v>44153</v>
      </c>
      <c r="B1466" s="20">
        <v>11.02</v>
      </c>
      <c r="C1466">
        <f t="shared" si="66"/>
        <v>2020</v>
      </c>
      <c r="D1466">
        <f t="shared" si="67"/>
        <v>4</v>
      </c>
      <c r="E1466">
        <f t="shared" si="68"/>
        <v>2</v>
      </c>
    </row>
    <row r="1467" spans="1:5" x14ac:dyDescent="0.25">
      <c r="A1467" s="21">
        <v>44154</v>
      </c>
      <c r="B1467" s="20">
        <v>10.9</v>
      </c>
      <c r="C1467">
        <f t="shared" si="66"/>
        <v>2020</v>
      </c>
      <c r="D1467">
        <f t="shared" si="67"/>
        <v>4</v>
      </c>
      <c r="E1467">
        <f t="shared" si="68"/>
        <v>2</v>
      </c>
    </row>
    <row r="1468" spans="1:5" x14ac:dyDescent="0.25">
      <c r="A1468" s="21">
        <v>44155</v>
      </c>
      <c r="B1468" s="20">
        <v>10.9</v>
      </c>
      <c r="C1468">
        <f t="shared" si="66"/>
        <v>2020</v>
      </c>
      <c r="D1468">
        <f t="shared" si="67"/>
        <v>4</v>
      </c>
      <c r="E1468">
        <f t="shared" si="68"/>
        <v>2</v>
      </c>
    </row>
    <row r="1469" spans="1:5" x14ac:dyDescent="0.25">
      <c r="A1469" s="21">
        <v>44158</v>
      </c>
      <c r="B1469" s="20">
        <v>10.76</v>
      </c>
      <c r="C1469">
        <f t="shared" si="66"/>
        <v>2020</v>
      </c>
      <c r="D1469">
        <f t="shared" si="67"/>
        <v>4</v>
      </c>
      <c r="E1469">
        <f t="shared" si="68"/>
        <v>2</v>
      </c>
    </row>
    <row r="1470" spans="1:5" x14ac:dyDescent="0.25">
      <c r="A1470" s="21">
        <v>44159</v>
      </c>
      <c r="B1470" s="20">
        <v>11.22</v>
      </c>
      <c r="C1470">
        <f t="shared" si="66"/>
        <v>2020</v>
      </c>
      <c r="D1470">
        <f t="shared" si="67"/>
        <v>4</v>
      </c>
      <c r="E1470">
        <f t="shared" si="68"/>
        <v>2</v>
      </c>
    </row>
    <row r="1471" spans="1:5" x14ac:dyDescent="0.25">
      <c r="A1471" s="21">
        <v>44160</v>
      </c>
      <c r="B1471" s="20">
        <v>11.08</v>
      </c>
      <c r="C1471">
        <f t="shared" si="66"/>
        <v>2020</v>
      </c>
      <c r="D1471">
        <f t="shared" si="67"/>
        <v>4</v>
      </c>
      <c r="E1471">
        <f t="shared" si="68"/>
        <v>2</v>
      </c>
    </row>
    <row r="1472" spans="1:5" x14ac:dyDescent="0.25">
      <c r="A1472" s="21">
        <v>44161</v>
      </c>
      <c r="B1472" s="20">
        <v>11.26</v>
      </c>
      <c r="C1472">
        <f t="shared" si="66"/>
        <v>2020</v>
      </c>
      <c r="D1472">
        <f t="shared" si="67"/>
        <v>4</v>
      </c>
      <c r="E1472">
        <f t="shared" si="68"/>
        <v>2</v>
      </c>
    </row>
    <row r="1473" spans="1:5" x14ac:dyDescent="0.25">
      <c r="A1473" s="21">
        <v>44162</v>
      </c>
      <c r="B1473" s="20">
        <v>11.28</v>
      </c>
      <c r="C1473">
        <f t="shared" si="66"/>
        <v>2020</v>
      </c>
      <c r="D1473">
        <f t="shared" si="67"/>
        <v>4</v>
      </c>
      <c r="E1473">
        <f t="shared" si="68"/>
        <v>2</v>
      </c>
    </row>
    <row r="1474" spans="1:5" x14ac:dyDescent="0.25">
      <c r="A1474" s="21">
        <v>44165</v>
      </c>
      <c r="B1474" s="20">
        <v>11.1</v>
      </c>
      <c r="C1474">
        <f t="shared" si="66"/>
        <v>2020</v>
      </c>
      <c r="D1474">
        <f t="shared" si="67"/>
        <v>4</v>
      </c>
      <c r="E1474">
        <f t="shared" si="68"/>
        <v>2</v>
      </c>
    </row>
    <row r="1475" spans="1:5" x14ac:dyDescent="0.25">
      <c r="A1475" s="21">
        <v>44166</v>
      </c>
      <c r="B1475" s="20">
        <v>11.14</v>
      </c>
      <c r="C1475">
        <f t="shared" ref="C1475:C1496" si="69">YEAR(A1475)</f>
        <v>2020</v>
      </c>
      <c r="D1475">
        <f t="shared" ref="D1475:D1496" si="70">ROUNDUP(MONTH(A1475)/3,0)</f>
        <v>4</v>
      </c>
      <c r="E1475">
        <f t="shared" ref="E1475:E1496" si="71">ROUND((D1475/2),0)</f>
        <v>2</v>
      </c>
    </row>
    <row r="1476" spans="1:5" x14ac:dyDescent="0.25">
      <c r="A1476" s="21">
        <v>44167</v>
      </c>
      <c r="B1476" s="20">
        <v>11.1</v>
      </c>
      <c r="C1476">
        <f t="shared" si="69"/>
        <v>2020</v>
      </c>
      <c r="D1476">
        <f t="shared" si="70"/>
        <v>4</v>
      </c>
      <c r="E1476">
        <f t="shared" si="71"/>
        <v>2</v>
      </c>
    </row>
    <row r="1477" spans="1:5" x14ac:dyDescent="0.25">
      <c r="A1477" s="21">
        <v>44168</v>
      </c>
      <c r="B1477" s="20">
        <v>11.04</v>
      </c>
      <c r="C1477">
        <f t="shared" si="69"/>
        <v>2020</v>
      </c>
      <c r="D1477">
        <f t="shared" si="70"/>
        <v>4</v>
      </c>
      <c r="E1477">
        <f t="shared" si="71"/>
        <v>2</v>
      </c>
    </row>
    <row r="1478" spans="1:5" x14ac:dyDescent="0.25">
      <c r="A1478" s="21">
        <v>44169</v>
      </c>
      <c r="B1478" s="20">
        <v>10.98</v>
      </c>
      <c r="C1478">
        <f t="shared" si="69"/>
        <v>2020</v>
      </c>
      <c r="D1478">
        <f t="shared" si="70"/>
        <v>4</v>
      </c>
      <c r="E1478">
        <f t="shared" si="71"/>
        <v>2</v>
      </c>
    </row>
    <row r="1479" spans="1:5" x14ac:dyDescent="0.25">
      <c r="A1479" s="21">
        <v>44172</v>
      </c>
      <c r="B1479" s="20">
        <v>10.84</v>
      </c>
      <c r="C1479">
        <f t="shared" si="69"/>
        <v>2020</v>
      </c>
      <c r="D1479">
        <f t="shared" si="70"/>
        <v>4</v>
      </c>
      <c r="E1479">
        <f t="shared" si="71"/>
        <v>2</v>
      </c>
    </row>
    <row r="1480" spans="1:5" x14ac:dyDescent="0.25">
      <c r="A1480" s="21">
        <v>44173</v>
      </c>
      <c r="B1480" s="20">
        <v>10.54</v>
      </c>
      <c r="C1480">
        <f t="shared" si="69"/>
        <v>2020</v>
      </c>
      <c r="D1480">
        <f t="shared" si="70"/>
        <v>4</v>
      </c>
      <c r="E1480">
        <f t="shared" si="71"/>
        <v>2</v>
      </c>
    </row>
    <row r="1481" spans="1:5" x14ac:dyDescent="0.25">
      <c r="A1481" s="21">
        <v>44174</v>
      </c>
      <c r="B1481" s="20">
        <v>10.34</v>
      </c>
      <c r="C1481">
        <f t="shared" si="69"/>
        <v>2020</v>
      </c>
      <c r="D1481">
        <f t="shared" si="70"/>
        <v>4</v>
      </c>
      <c r="E1481">
        <f t="shared" si="71"/>
        <v>2</v>
      </c>
    </row>
    <row r="1482" spans="1:5" x14ac:dyDescent="0.25">
      <c r="A1482" s="21">
        <v>44175</v>
      </c>
      <c r="B1482" s="20">
        <v>10.14</v>
      </c>
      <c r="C1482">
        <f t="shared" si="69"/>
        <v>2020</v>
      </c>
      <c r="D1482">
        <f t="shared" si="70"/>
        <v>4</v>
      </c>
      <c r="E1482">
        <f t="shared" si="71"/>
        <v>2</v>
      </c>
    </row>
    <row r="1483" spans="1:5" x14ac:dyDescent="0.25">
      <c r="A1483" s="21">
        <v>44176</v>
      </c>
      <c r="B1483" s="20">
        <v>10.119999999999999</v>
      </c>
      <c r="C1483">
        <f t="shared" si="69"/>
        <v>2020</v>
      </c>
      <c r="D1483">
        <f t="shared" si="70"/>
        <v>4</v>
      </c>
      <c r="E1483">
        <f t="shared" si="71"/>
        <v>2</v>
      </c>
    </row>
    <row r="1484" spans="1:5" x14ac:dyDescent="0.25">
      <c r="A1484" s="21">
        <v>44179</v>
      </c>
      <c r="B1484" s="20">
        <v>10.06</v>
      </c>
      <c r="C1484">
        <f t="shared" si="69"/>
        <v>2020</v>
      </c>
      <c r="D1484">
        <f t="shared" si="70"/>
        <v>4</v>
      </c>
      <c r="E1484">
        <f t="shared" si="71"/>
        <v>2</v>
      </c>
    </row>
    <row r="1485" spans="1:5" x14ac:dyDescent="0.25">
      <c r="A1485" s="21">
        <v>44180</v>
      </c>
      <c r="B1485" s="20">
        <v>9.81</v>
      </c>
      <c r="C1485">
        <f t="shared" si="69"/>
        <v>2020</v>
      </c>
      <c r="D1485">
        <f t="shared" si="70"/>
        <v>4</v>
      </c>
      <c r="E1485">
        <f t="shared" si="71"/>
        <v>2</v>
      </c>
    </row>
    <row r="1486" spans="1:5" x14ac:dyDescent="0.25">
      <c r="A1486" s="21">
        <v>44181</v>
      </c>
      <c r="B1486" s="20">
        <v>10.18</v>
      </c>
      <c r="C1486">
        <f t="shared" si="69"/>
        <v>2020</v>
      </c>
      <c r="D1486">
        <f t="shared" si="70"/>
        <v>4</v>
      </c>
      <c r="E1486">
        <f t="shared" si="71"/>
        <v>2</v>
      </c>
    </row>
    <row r="1487" spans="1:5" x14ac:dyDescent="0.25">
      <c r="A1487" s="21">
        <v>44182</v>
      </c>
      <c r="B1487" s="20">
        <v>10.3</v>
      </c>
      <c r="C1487">
        <f t="shared" si="69"/>
        <v>2020</v>
      </c>
      <c r="D1487">
        <f t="shared" si="70"/>
        <v>4</v>
      </c>
      <c r="E1487">
        <f t="shared" si="71"/>
        <v>2</v>
      </c>
    </row>
    <row r="1488" spans="1:5" x14ac:dyDescent="0.25">
      <c r="A1488" s="21">
        <v>44183</v>
      </c>
      <c r="B1488" s="20">
        <v>10.42</v>
      </c>
      <c r="C1488">
        <f t="shared" si="69"/>
        <v>2020</v>
      </c>
      <c r="D1488">
        <f t="shared" si="70"/>
        <v>4</v>
      </c>
      <c r="E1488">
        <f t="shared" si="71"/>
        <v>2</v>
      </c>
    </row>
    <row r="1489" spans="1:5" x14ac:dyDescent="0.25">
      <c r="A1489" s="21">
        <v>44186</v>
      </c>
      <c r="B1489" s="20">
        <v>10.16</v>
      </c>
      <c r="C1489">
        <f t="shared" si="69"/>
        <v>2020</v>
      </c>
      <c r="D1489">
        <f t="shared" si="70"/>
        <v>4</v>
      </c>
      <c r="E1489">
        <f t="shared" si="71"/>
        <v>2</v>
      </c>
    </row>
    <row r="1490" spans="1:5" x14ac:dyDescent="0.25">
      <c r="A1490" s="21">
        <v>44187</v>
      </c>
      <c r="B1490" s="20">
        <v>10</v>
      </c>
      <c r="C1490">
        <f t="shared" si="69"/>
        <v>2020</v>
      </c>
      <c r="D1490">
        <f t="shared" si="70"/>
        <v>4</v>
      </c>
      <c r="E1490">
        <f t="shared" si="71"/>
        <v>2</v>
      </c>
    </row>
    <row r="1491" spans="1:5" x14ac:dyDescent="0.25">
      <c r="A1491" s="21">
        <v>44188</v>
      </c>
      <c r="B1491" s="20">
        <v>9.8800000000000008</v>
      </c>
      <c r="C1491">
        <f t="shared" si="69"/>
        <v>2020</v>
      </c>
      <c r="D1491">
        <f t="shared" si="70"/>
        <v>4</v>
      </c>
      <c r="E1491">
        <f t="shared" si="71"/>
        <v>2</v>
      </c>
    </row>
    <row r="1492" spans="1:5" x14ac:dyDescent="0.25">
      <c r="A1492" s="21">
        <v>44189</v>
      </c>
      <c r="B1492" s="20">
        <v>10.1</v>
      </c>
      <c r="C1492">
        <f t="shared" si="69"/>
        <v>2020</v>
      </c>
      <c r="D1492">
        <f t="shared" si="70"/>
        <v>4</v>
      </c>
      <c r="E1492">
        <f t="shared" si="71"/>
        <v>2</v>
      </c>
    </row>
    <row r="1493" spans="1:5" x14ac:dyDescent="0.25">
      <c r="A1493" s="21">
        <v>44193</v>
      </c>
      <c r="B1493" s="20">
        <v>9.9</v>
      </c>
      <c r="C1493">
        <f t="shared" si="69"/>
        <v>2020</v>
      </c>
      <c r="D1493">
        <f t="shared" si="70"/>
        <v>4</v>
      </c>
      <c r="E1493">
        <f t="shared" si="71"/>
        <v>2</v>
      </c>
    </row>
    <row r="1494" spans="1:5" x14ac:dyDescent="0.25">
      <c r="A1494" s="21">
        <v>44194</v>
      </c>
      <c r="B1494" s="20">
        <v>10.8</v>
      </c>
      <c r="C1494">
        <f t="shared" si="69"/>
        <v>2020</v>
      </c>
      <c r="D1494">
        <f t="shared" si="70"/>
        <v>4</v>
      </c>
      <c r="E1494">
        <f t="shared" si="71"/>
        <v>2</v>
      </c>
    </row>
    <row r="1495" spans="1:5" x14ac:dyDescent="0.25">
      <c r="A1495" s="21">
        <v>44195</v>
      </c>
      <c r="B1495" s="20">
        <v>10.48</v>
      </c>
      <c r="C1495">
        <f t="shared" si="69"/>
        <v>2020</v>
      </c>
      <c r="D1495">
        <f t="shared" si="70"/>
        <v>4</v>
      </c>
      <c r="E1495">
        <f t="shared" si="71"/>
        <v>2</v>
      </c>
    </row>
    <row r="1496" spans="1:5" x14ac:dyDescent="0.25">
      <c r="A1496" s="21">
        <v>44196</v>
      </c>
      <c r="B1496" s="20">
        <v>10.36</v>
      </c>
      <c r="C1496">
        <f t="shared" si="69"/>
        <v>2020</v>
      </c>
      <c r="D1496">
        <f t="shared" si="70"/>
        <v>4</v>
      </c>
      <c r="E1496">
        <f t="shared" si="71"/>
        <v>2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V70"/>
  <sheetViews>
    <sheetView topLeftCell="A38" workbookViewId="0">
      <selection activeCell="A57" sqref="A57:XFD57"/>
    </sheetView>
  </sheetViews>
  <sheetFormatPr defaultColWidth="83.7109375" defaultRowHeight="15" x14ac:dyDescent="0.25"/>
  <cols>
    <col min="1" max="1" width="58.42578125" style="26" bestFit="1" customWidth="1"/>
    <col min="2" max="4" width="13" style="26" bestFit="1" customWidth="1"/>
    <col min="5" max="5" width="14.28515625" style="26" bestFit="1" customWidth="1"/>
    <col min="6" max="8" width="13" style="26" bestFit="1" customWidth="1"/>
    <col min="9" max="9" width="14.28515625" style="26" bestFit="1" customWidth="1"/>
    <col min="10" max="11" width="13" style="26" bestFit="1" customWidth="1"/>
    <col min="12" max="12" width="14.28515625" style="26" bestFit="1" customWidth="1"/>
    <col min="13" max="13" width="13" style="26" bestFit="1" customWidth="1"/>
    <col min="14" max="14" width="14.28515625" style="26" bestFit="1" customWidth="1"/>
    <col min="15" max="15" width="13" style="26" bestFit="1" customWidth="1"/>
    <col min="16" max="16" width="14.28515625" style="26" bestFit="1" customWidth="1"/>
    <col min="17" max="17" width="13" style="26" bestFit="1" customWidth="1"/>
    <col min="18" max="18" width="14.28515625" style="26" bestFit="1" customWidth="1"/>
    <col min="19" max="19" width="13" style="26" bestFit="1" customWidth="1"/>
    <col min="20" max="22" width="14.28515625" style="26" bestFit="1" customWidth="1"/>
    <col min="23" max="26" width="20.140625" style="26" customWidth="1"/>
    <col min="27" max="16384" width="83.7109375" style="26"/>
  </cols>
  <sheetData>
    <row r="1" spans="1:22" s="1" customFormat="1" ht="13.5" x14ac:dyDescent="0.15">
      <c r="A1" s="1" t="s">
        <v>34</v>
      </c>
      <c r="B1" s="25">
        <v>44104</v>
      </c>
      <c r="C1" s="25">
        <v>44012</v>
      </c>
      <c r="D1" s="25">
        <v>43921</v>
      </c>
      <c r="E1" s="25">
        <v>43830</v>
      </c>
      <c r="F1" s="25">
        <v>43738</v>
      </c>
      <c r="G1" s="25">
        <v>43646</v>
      </c>
      <c r="H1" s="25">
        <v>43555</v>
      </c>
      <c r="I1" s="25">
        <v>43465</v>
      </c>
      <c r="J1" s="25">
        <v>43373</v>
      </c>
      <c r="K1" s="25">
        <v>43281</v>
      </c>
      <c r="L1" s="25">
        <v>43100</v>
      </c>
      <c r="M1" s="25">
        <v>42916</v>
      </c>
      <c r="N1" s="25">
        <v>42735</v>
      </c>
      <c r="O1" s="25">
        <v>42551</v>
      </c>
      <c r="P1" s="25">
        <v>42369</v>
      </c>
      <c r="Q1" s="25">
        <v>42185</v>
      </c>
      <c r="R1" s="25">
        <v>42004</v>
      </c>
      <c r="S1" s="25">
        <v>41820</v>
      </c>
      <c r="T1" s="25">
        <v>41639</v>
      </c>
      <c r="U1" s="25">
        <v>41274</v>
      </c>
      <c r="V1" s="25">
        <v>40908</v>
      </c>
    </row>
    <row r="2" spans="1:22" x14ac:dyDescent="0.25">
      <c r="A2" s="19" t="s">
        <v>35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1:22" x14ac:dyDescent="0.25">
      <c r="A3" s="2" t="s">
        <v>5</v>
      </c>
      <c r="B3" s="3" t="s">
        <v>36</v>
      </c>
      <c r="C3" s="3" t="s">
        <v>37</v>
      </c>
      <c r="D3" s="3" t="s">
        <v>38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  <c r="M3" s="3" t="s">
        <v>47</v>
      </c>
      <c r="N3" s="3" t="s">
        <v>48</v>
      </c>
      <c r="O3" s="3" t="s">
        <v>49</v>
      </c>
      <c r="P3" s="3" t="s">
        <v>50</v>
      </c>
      <c r="Q3" s="3" t="s">
        <v>51</v>
      </c>
      <c r="R3" s="3" t="s">
        <v>52</v>
      </c>
      <c r="S3" s="3" t="s">
        <v>53</v>
      </c>
      <c r="T3" s="3" t="s">
        <v>54</v>
      </c>
      <c r="U3" s="3" t="s">
        <v>55</v>
      </c>
      <c r="V3" s="3" t="s">
        <v>56</v>
      </c>
    </row>
    <row r="4" spans="1:22" x14ac:dyDescent="0.25">
      <c r="A4" s="2" t="s">
        <v>57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x14ac:dyDescent="0.25">
      <c r="A5" s="2" t="s">
        <v>6</v>
      </c>
      <c r="B5" s="3" t="s">
        <v>58</v>
      </c>
      <c r="C5" s="3" t="s">
        <v>59</v>
      </c>
      <c r="D5" s="3" t="s">
        <v>60</v>
      </c>
      <c r="E5" s="3" t="s">
        <v>61</v>
      </c>
      <c r="F5" s="3" t="s">
        <v>62</v>
      </c>
      <c r="G5" s="3" t="s">
        <v>63</v>
      </c>
      <c r="H5" s="3" t="s">
        <v>64</v>
      </c>
      <c r="I5" s="3" t="s">
        <v>65</v>
      </c>
      <c r="J5" s="3" t="s">
        <v>66</v>
      </c>
      <c r="K5" s="3" t="s">
        <v>67</v>
      </c>
      <c r="L5" s="3" t="s">
        <v>68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x14ac:dyDescent="0.25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 t="s">
        <v>69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x14ac:dyDescent="0.25">
      <c r="A9" s="2" t="s">
        <v>70</v>
      </c>
      <c r="B9" s="3" t="s">
        <v>71</v>
      </c>
      <c r="C9" s="3" t="s">
        <v>72</v>
      </c>
      <c r="D9" s="3" t="s">
        <v>73</v>
      </c>
      <c r="E9" s="3" t="s">
        <v>74</v>
      </c>
      <c r="F9" s="3" t="s">
        <v>75</v>
      </c>
      <c r="G9" s="3" t="s">
        <v>76</v>
      </c>
      <c r="H9" s="3" t="s">
        <v>77</v>
      </c>
      <c r="I9" s="3" t="s">
        <v>78</v>
      </c>
      <c r="J9" s="3" t="s">
        <v>79</v>
      </c>
      <c r="K9" s="3" t="s">
        <v>80</v>
      </c>
      <c r="L9" s="3" t="s">
        <v>81</v>
      </c>
      <c r="M9" s="3" t="s">
        <v>82</v>
      </c>
      <c r="N9" s="3" t="s">
        <v>83</v>
      </c>
      <c r="O9" s="3" t="s">
        <v>84</v>
      </c>
      <c r="P9" s="3" t="s">
        <v>85</v>
      </c>
      <c r="Q9" s="3" t="s">
        <v>86</v>
      </c>
      <c r="R9" s="3" t="s">
        <v>87</v>
      </c>
      <c r="S9" s="3" t="s">
        <v>88</v>
      </c>
      <c r="T9" s="3" t="s">
        <v>89</v>
      </c>
      <c r="U9" s="3" t="s">
        <v>90</v>
      </c>
      <c r="V9" s="3" t="s">
        <v>91</v>
      </c>
    </row>
    <row r="10" spans="1:22" x14ac:dyDescent="0.25">
      <c r="A10" s="2" t="s">
        <v>92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x14ac:dyDescent="0.25">
      <c r="A11" s="2" t="s">
        <v>93</v>
      </c>
      <c r="B11" s="3" t="s">
        <v>94</v>
      </c>
      <c r="C11" s="3" t="s">
        <v>95</v>
      </c>
      <c r="D11" s="3" t="s">
        <v>55</v>
      </c>
      <c r="E11" s="3" t="s">
        <v>96</v>
      </c>
      <c r="F11" s="3" t="s">
        <v>97</v>
      </c>
      <c r="G11" s="3" t="s">
        <v>98</v>
      </c>
      <c r="H11" s="3" t="s">
        <v>99</v>
      </c>
      <c r="I11" s="3" t="s">
        <v>100</v>
      </c>
      <c r="J11" s="3" t="s">
        <v>101</v>
      </c>
      <c r="K11" s="3" t="s">
        <v>102</v>
      </c>
      <c r="L11" s="3" t="s">
        <v>103</v>
      </c>
      <c r="M11" s="3" t="s">
        <v>104</v>
      </c>
      <c r="N11" s="3" t="s">
        <v>105</v>
      </c>
      <c r="O11" s="3" t="s">
        <v>106</v>
      </c>
      <c r="P11" s="3" t="s">
        <v>107</v>
      </c>
      <c r="Q11" s="3" t="s">
        <v>108</v>
      </c>
      <c r="R11" s="3" t="s">
        <v>109</v>
      </c>
      <c r="S11" s="3" t="s">
        <v>110</v>
      </c>
      <c r="T11" s="3" t="s">
        <v>111</v>
      </c>
      <c r="U11" s="3" t="s">
        <v>108</v>
      </c>
      <c r="V11" s="3" t="s">
        <v>112</v>
      </c>
    </row>
    <row r="12" spans="1:22" x14ac:dyDescent="0.25">
      <c r="A12" s="2" t="s">
        <v>113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 t="s">
        <v>114</v>
      </c>
      <c r="N12" s="3" t="s">
        <v>115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 t="s">
        <v>116</v>
      </c>
      <c r="U12" s="3" t="s">
        <v>117</v>
      </c>
      <c r="V12" s="3" t="s">
        <v>118</v>
      </c>
    </row>
    <row r="13" spans="1:22" x14ac:dyDescent="0.25">
      <c r="A13" s="2" t="s">
        <v>119</v>
      </c>
      <c r="B13" s="3" t="s">
        <v>120</v>
      </c>
      <c r="C13" s="3" t="s">
        <v>121</v>
      </c>
      <c r="D13" s="3" t="s">
        <v>122</v>
      </c>
      <c r="E13" s="3" t="s">
        <v>123</v>
      </c>
      <c r="F13" s="3" t="s">
        <v>124</v>
      </c>
      <c r="G13" s="3" t="s">
        <v>125</v>
      </c>
      <c r="H13" s="3" t="s">
        <v>126</v>
      </c>
      <c r="I13" s="3" t="s">
        <v>127</v>
      </c>
      <c r="J13" s="3" t="s">
        <v>128</v>
      </c>
      <c r="K13" s="3" t="s">
        <v>129</v>
      </c>
      <c r="L13" s="3" t="s">
        <v>130</v>
      </c>
      <c r="M13" s="3" t="s">
        <v>131</v>
      </c>
      <c r="N13" s="3" t="s">
        <v>132</v>
      </c>
      <c r="O13" s="3" t="s">
        <v>133</v>
      </c>
      <c r="P13" s="3" t="s">
        <v>134</v>
      </c>
      <c r="Q13" s="3" t="s">
        <v>135</v>
      </c>
      <c r="R13" s="3" t="s">
        <v>136</v>
      </c>
      <c r="S13" s="3" t="s">
        <v>137</v>
      </c>
      <c r="T13" s="3" t="s">
        <v>138</v>
      </c>
      <c r="U13" s="3" t="s">
        <v>139</v>
      </c>
      <c r="V13" s="3" t="s">
        <v>55</v>
      </c>
    </row>
    <row r="14" spans="1:22" x14ac:dyDescent="0.25">
      <c r="A14" s="2" t="s">
        <v>10</v>
      </c>
      <c r="B14" s="3" t="s">
        <v>140</v>
      </c>
      <c r="C14" s="3" t="s">
        <v>141</v>
      </c>
      <c r="D14" s="3" t="s">
        <v>142</v>
      </c>
      <c r="E14" s="3" t="s">
        <v>143</v>
      </c>
      <c r="F14" s="3" t="s">
        <v>144</v>
      </c>
      <c r="G14" s="3" t="s">
        <v>145</v>
      </c>
      <c r="H14" s="3" t="s">
        <v>146</v>
      </c>
      <c r="I14" s="3" t="s">
        <v>147</v>
      </c>
      <c r="J14" s="3" t="s">
        <v>148</v>
      </c>
      <c r="K14" s="3" t="s">
        <v>149</v>
      </c>
      <c r="L14" s="3" t="s">
        <v>150</v>
      </c>
      <c r="M14" s="3" t="s">
        <v>151</v>
      </c>
      <c r="N14" s="3" t="s">
        <v>152</v>
      </c>
      <c r="O14" s="3" t="s">
        <v>105</v>
      </c>
      <c r="P14" s="3" t="s">
        <v>153</v>
      </c>
      <c r="Q14" s="3" t="s">
        <v>154</v>
      </c>
      <c r="R14" s="3" t="s">
        <v>155</v>
      </c>
      <c r="S14" s="3" t="s">
        <v>156</v>
      </c>
      <c r="T14" s="3">
        <v>0</v>
      </c>
      <c r="U14" s="3">
        <v>0</v>
      </c>
      <c r="V14" s="3">
        <v>0</v>
      </c>
    </row>
    <row r="15" spans="1:22" x14ac:dyDescent="0.25">
      <c r="A15" s="4" t="s">
        <v>1</v>
      </c>
      <c r="B15" s="3" t="s">
        <v>157</v>
      </c>
      <c r="C15" s="3" t="s">
        <v>158</v>
      </c>
      <c r="D15" s="3" t="s">
        <v>159</v>
      </c>
      <c r="E15" s="3" t="s">
        <v>160</v>
      </c>
      <c r="F15" s="3" t="s">
        <v>161</v>
      </c>
      <c r="G15" s="3" t="s">
        <v>162</v>
      </c>
      <c r="H15" s="3" t="s">
        <v>163</v>
      </c>
      <c r="I15" s="3" t="s">
        <v>164</v>
      </c>
      <c r="J15" s="3" t="s">
        <v>165</v>
      </c>
      <c r="K15" s="3" t="s">
        <v>166</v>
      </c>
      <c r="L15" s="3" t="s">
        <v>167</v>
      </c>
      <c r="M15" s="3" t="s">
        <v>168</v>
      </c>
      <c r="N15" s="3" t="s">
        <v>169</v>
      </c>
      <c r="O15" s="3" t="s">
        <v>170</v>
      </c>
      <c r="P15" s="3" t="s">
        <v>171</v>
      </c>
      <c r="Q15" s="3" t="s">
        <v>172</v>
      </c>
      <c r="R15" s="3" t="s">
        <v>173</v>
      </c>
      <c r="S15" s="3" t="s">
        <v>174</v>
      </c>
      <c r="T15" s="3" t="s">
        <v>175</v>
      </c>
      <c r="U15" s="3" t="s">
        <v>176</v>
      </c>
      <c r="V15" s="3" t="s">
        <v>177</v>
      </c>
    </row>
    <row r="16" spans="1:22" x14ac:dyDescent="0.25">
      <c r="A16" s="19" t="s">
        <v>178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25">
      <c r="A17" s="2" t="s">
        <v>179</v>
      </c>
      <c r="B17" s="3" t="s">
        <v>180</v>
      </c>
      <c r="C17" s="3" t="s">
        <v>181</v>
      </c>
      <c r="D17" s="3" t="s">
        <v>182</v>
      </c>
      <c r="E17" s="3" t="s">
        <v>183</v>
      </c>
      <c r="F17" s="3" t="s">
        <v>184</v>
      </c>
      <c r="G17" s="3" t="s">
        <v>185</v>
      </c>
      <c r="H17" s="3" t="s">
        <v>186</v>
      </c>
      <c r="I17" s="3" t="s">
        <v>187</v>
      </c>
      <c r="J17" s="3" t="s">
        <v>188</v>
      </c>
      <c r="K17" s="3" t="s">
        <v>189</v>
      </c>
      <c r="L17" s="3" t="s">
        <v>190</v>
      </c>
      <c r="M17" s="3" t="s">
        <v>191</v>
      </c>
      <c r="N17" s="3" t="s">
        <v>192</v>
      </c>
      <c r="O17" s="3" t="s">
        <v>193</v>
      </c>
      <c r="P17" s="3" t="s">
        <v>194</v>
      </c>
      <c r="Q17" s="3" t="s">
        <v>195</v>
      </c>
      <c r="R17" s="3" t="s">
        <v>196</v>
      </c>
      <c r="S17" s="3" t="s">
        <v>197</v>
      </c>
      <c r="T17" s="3" t="s">
        <v>198</v>
      </c>
      <c r="U17" s="3" t="s">
        <v>199</v>
      </c>
      <c r="V17" s="3" t="s">
        <v>200</v>
      </c>
    </row>
    <row r="18" spans="1:22" x14ac:dyDescent="0.25">
      <c r="A18" s="2" t="s">
        <v>201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x14ac:dyDescent="0.25">
      <c r="A19" s="2" t="s">
        <v>202</v>
      </c>
      <c r="B19" s="3" t="s">
        <v>203</v>
      </c>
      <c r="C19" s="3" t="s">
        <v>203</v>
      </c>
      <c r="D19" s="3" t="s">
        <v>203</v>
      </c>
      <c r="E19" s="3" t="s">
        <v>203</v>
      </c>
      <c r="F19" s="3">
        <v>0</v>
      </c>
      <c r="G19" s="3">
        <v>0</v>
      </c>
      <c r="H19" s="3">
        <v>0</v>
      </c>
      <c r="I19" s="3">
        <v>0</v>
      </c>
      <c r="J19" s="3" t="s">
        <v>204</v>
      </c>
      <c r="K19" s="3" t="s">
        <v>204</v>
      </c>
      <c r="L19" s="3" t="s">
        <v>204</v>
      </c>
      <c r="M19" s="3" t="s">
        <v>205</v>
      </c>
      <c r="N19" s="3" t="s">
        <v>206</v>
      </c>
      <c r="O19" s="3" t="s">
        <v>207</v>
      </c>
      <c r="P19" s="3" t="s">
        <v>208</v>
      </c>
      <c r="Q19" s="3" t="s">
        <v>209</v>
      </c>
      <c r="R19" s="3" t="s">
        <v>210</v>
      </c>
      <c r="S19" s="3" t="s">
        <v>209</v>
      </c>
      <c r="T19" s="3" t="s">
        <v>211</v>
      </c>
      <c r="U19" s="3" t="s">
        <v>212</v>
      </c>
      <c r="V19" s="3" t="s">
        <v>213</v>
      </c>
    </row>
    <row r="20" spans="1:22" x14ac:dyDescent="0.25">
      <c r="A20" s="2" t="s">
        <v>214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x14ac:dyDescent="0.25">
      <c r="A21" s="2" t="s">
        <v>215</v>
      </c>
      <c r="B21" s="3" t="s">
        <v>216</v>
      </c>
      <c r="C21" s="3" t="s">
        <v>217</v>
      </c>
      <c r="D21" s="3" t="s">
        <v>218</v>
      </c>
      <c r="E21" s="3" t="s">
        <v>219</v>
      </c>
      <c r="F21" s="3" t="s">
        <v>220</v>
      </c>
      <c r="G21" s="3" t="s">
        <v>221</v>
      </c>
      <c r="H21" s="3" t="s">
        <v>146</v>
      </c>
      <c r="I21" s="3" t="s">
        <v>222</v>
      </c>
      <c r="J21" s="3" t="s">
        <v>223</v>
      </c>
      <c r="K21" s="3" t="s">
        <v>219</v>
      </c>
      <c r="L21" s="3" t="s">
        <v>224</v>
      </c>
      <c r="M21" s="3" t="s">
        <v>225</v>
      </c>
      <c r="N21" s="3" t="s">
        <v>226</v>
      </c>
      <c r="O21" s="3" t="s">
        <v>227</v>
      </c>
      <c r="P21" s="3" t="s">
        <v>228</v>
      </c>
      <c r="Q21" s="3" t="s">
        <v>229</v>
      </c>
      <c r="R21" s="3" t="s">
        <v>229</v>
      </c>
      <c r="S21" s="3" t="s">
        <v>229</v>
      </c>
      <c r="T21" s="3">
        <v>0</v>
      </c>
      <c r="U21" s="3">
        <v>0</v>
      </c>
      <c r="V21" s="3">
        <v>0</v>
      </c>
    </row>
    <row r="22" spans="1:22" x14ac:dyDescent="0.25">
      <c r="A22" s="2" t="s">
        <v>230</v>
      </c>
      <c r="B22" s="3" t="s">
        <v>231</v>
      </c>
      <c r="C22" s="3" t="s">
        <v>231</v>
      </c>
      <c r="D22" s="3" t="s">
        <v>232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25">
      <c r="A23" s="2" t="s">
        <v>233</v>
      </c>
      <c r="B23" s="3" t="s">
        <v>234</v>
      </c>
      <c r="C23" s="3" t="s">
        <v>235</v>
      </c>
      <c r="D23" s="3" t="s">
        <v>236</v>
      </c>
      <c r="E23" s="3" t="s">
        <v>219</v>
      </c>
      <c r="F23" s="3" t="s">
        <v>220</v>
      </c>
      <c r="G23" s="3" t="s">
        <v>221</v>
      </c>
      <c r="H23" s="3" t="s">
        <v>146</v>
      </c>
      <c r="I23" s="3" t="s">
        <v>222</v>
      </c>
      <c r="J23" s="3" t="s">
        <v>223</v>
      </c>
      <c r="K23" s="3" t="s">
        <v>219</v>
      </c>
      <c r="L23" s="3" t="s">
        <v>224</v>
      </c>
      <c r="M23" s="3" t="s">
        <v>225</v>
      </c>
      <c r="N23" s="3" t="s">
        <v>226</v>
      </c>
      <c r="O23" s="3" t="s">
        <v>227</v>
      </c>
      <c r="P23" s="3" t="s">
        <v>228</v>
      </c>
      <c r="Q23" s="3" t="s">
        <v>229</v>
      </c>
      <c r="R23" s="3" t="s">
        <v>229</v>
      </c>
      <c r="S23" s="3" t="s">
        <v>229</v>
      </c>
      <c r="T23" s="3">
        <v>0</v>
      </c>
      <c r="U23" s="3">
        <v>0</v>
      </c>
      <c r="V23" s="3">
        <v>0</v>
      </c>
    </row>
    <row r="24" spans="1:22" x14ac:dyDescent="0.25">
      <c r="A24" s="2" t="s">
        <v>237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 t="s">
        <v>238</v>
      </c>
      <c r="N24" s="3" t="s">
        <v>239</v>
      </c>
      <c r="O24" s="3" t="s">
        <v>240</v>
      </c>
      <c r="P24" s="3" t="s">
        <v>241</v>
      </c>
      <c r="Q24" s="3" t="s">
        <v>199</v>
      </c>
      <c r="R24" s="3" t="s">
        <v>242</v>
      </c>
      <c r="S24" s="3" t="s">
        <v>243</v>
      </c>
      <c r="T24" s="3" t="s">
        <v>244</v>
      </c>
      <c r="U24" s="3" t="s">
        <v>138</v>
      </c>
      <c r="V24" s="3" t="s">
        <v>245</v>
      </c>
    </row>
    <row r="25" spans="1:22" x14ac:dyDescent="0.25">
      <c r="A25" s="2" t="s">
        <v>246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25">
      <c r="A26" s="2" t="s">
        <v>247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25">
      <c r="A27" s="2" t="s">
        <v>248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25">
      <c r="A28" s="2" t="s">
        <v>249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 t="s">
        <v>250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25">
      <c r="A29" s="2" t="s">
        <v>251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25">
      <c r="A30" s="2" t="s">
        <v>252</v>
      </c>
      <c r="B30" s="3" t="s">
        <v>253</v>
      </c>
      <c r="C30" s="3" t="s">
        <v>254</v>
      </c>
      <c r="D30" s="3" t="s">
        <v>255</v>
      </c>
      <c r="E30" s="3" t="s">
        <v>256</v>
      </c>
      <c r="F30" s="3" t="s">
        <v>257</v>
      </c>
      <c r="G30" s="3" t="s">
        <v>258</v>
      </c>
      <c r="H30" s="3" t="s">
        <v>259</v>
      </c>
      <c r="I30" s="3" t="s">
        <v>260</v>
      </c>
      <c r="J30" s="3" t="s">
        <v>261</v>
      </c>
      <c r="K30" s="3" t="s">
        <v>262</v>
      </c>
      <c r="L30" s="3" t="s">
        <v>263</v>
      </c>
      <c r="M30" s="3" t="s">
        <v>264</v>
      </c>
      <c r="N30" s="3" t="s">
        <v>265</v>
      </c>
      <c r="O30" s="3" t="s">
        <v>266</v>
      </c>
      <c r="P30" s="3" t="s">
        <v>267</v>
      </c>
      <c r="Q30" s="3" t="s">
        <v>268</v>
      </c>
      <c r="R30" s="3" t="s">
        <v>269</v>
      </c>
      <c r="S30" s="3" t="s">
        <v>270</v>
      </c>
      <c r="T30" s="3" t="s">
        <v>271</v>
      </c>
      <c r="U30" s="3" t="s">
        <v>272</v>
      </c>
      <c r="V30" s="3" t="s">
        <v>273</v>
      </c>
    </row>
    <row r="31" spans="1:22" x14ac:dyDescent="0.25">
      <c r="A31" s="2" t="s">
        <v>274</v>
      </c>
      <c r="B31" s="3" t="s">
        <v>275</v>
      </c>
      <c r="C31" s="3" t="s">
        <v>276</v>
      </c>
      <c r="D31" s="3" t="s">
        <v>277</v>
      </c>
      <c r="E31" s="3" t="s">
        <v>278</v>
      </c>
      <c r="F31" s="3" t="s">
        <v>279</v>
      </c>
      <c r="G31" s="3" t="s">
        <v>280</v>
      </c>
      <c r="H31" s="3" t="s">
        <v>281</v>
      </c>
      <c r="I31" s="3" t="s">
        <v>282</v>
      </c>
      <c r="J31" s="3" t="s">
        <v>283</v>
      </c>
      <c r="K31" s="3" t="s">
        <v>38</v>
      </c>
      <c r="L31" s="3" t="s">
        <v>284</v>
      </c>
      <c r="M31" s="3" t="s">
        <v>285</v>
      </c>
      <c r="N31" s="3" t="s">
        <v>131</v>
      </c>
      <c r="O31" s="3" t="s">
        <v>286</v>
      </c>
      <c r="P31" s="3" t="s">
        <v>287</v>
      </c>
      <c r="Q31" s="3" t="s">
        <v>288</v>
      </c>
      <c r="R31" s="3" t="s">
        <v>289</v>
      </c>
      <c r="S31" s="3" t="s">
        <v>110</v>
      </c>
      <c r="T31" s="3" t="s">
        <v>290</v>
      </c>
      <c r="U31" s="3" t="s">
        <v>291</v>
      </c>
      <c r="V31" s="3" t="s">
        <v>292</v>
      </c>
    </row>
    <row r="32" spans="1:22" x14ac:dyDescent="0.25">
      <c r="A32" s="4" t="s">
        <v>293</v>
      </c>
      <c r="B32" s="3" t="s">
        <v>294</v>
      </c>
      <c r="C32" s="3" t="s">
        <v>295</v>
      </c>
      <c r="D32" s="3" t="s">
        <v>296</v>
      </c>
      <c r="E32" s="3" t="s">
        <v>297</v>
      </c>
      <c r="F32" s="3" t="s">
        <v>298</v>
      </c>
      <c r="G32" s="3" t="s">
        <v>299</v>
      </c>
      <c r="H32" s="3" t="s">
        <v>300</v>
      </c>
      <c r="I32" s="3" t="s">
        <v>301</v>
      </c>
      <c r="J32" s="3" t="s">
        <v>302</v>
      </c>
      <c r="K32" s="3" t="s">
        <v>303</v>
      </c>
      <c r="L32" s="3" t="s">
        <v>304</v>
      </c>
      <c r="M32" s="3" t="s">
        <v>305</v>
      </c>
      <c r="N32" s="3" t="s">
        <v>306</v>
      </c>
      <c r="O32" s="3" t="s">
        <v>307</v>
      </c>
      <c r="P32" s="3" t="s">
        <v>308</v>
      </c>
      <c r="Q32" s="3" t="s">
        <v>309</v>
      </c>
      <c r="R32" s="3" t="s">
        <v>310</v>
      </c>
      <c r="S32" s="3" t="s">
        <v>311</v>
      </c>
      <c r="T32" s="3" t="s">
        <v>312</v>
      </c>
      <c r="U32" s="3" t="s">
        <v>313</v>
      </c>
      <c r="V32" s="3" t="s">
        <v>314</v>
      </c>
    </row>
    <row r="33" spans="1:22" x14ac:dyDescent="0.25">
      <c r="A33" s="4" t="s">
        <v>315</v>
      </c>
      <c r="B33" s="3" t="s">
        <v>316</v>
      </c>
      <c r="C33" s="3" t="s">
        <v>317</v>
      </c>
      <c r="D33" s="3" t="s">
        <v>318</v>
      </c>
      <c r="E33" s="3" t="s">
        <v>319</v>
      </c>
      <c r="F33" s="3" t="s">
        <v>320</v>
      </c>
      <c r="G33" s="3" t="s">
        <v>321</v>
      </c>
      <c r="H33" s="3" t="s">
        <v>322</v>
      </c>
      <c r="I33" s="3" t="s">
        <v>323</v>
      </c>
      <c r="J33" s="3" t="s">
        <v>324</v>
      </c>
      <c r="K33" s="3" t="s">
        <v>325</v>
      </c>
      <c r="L33" s="3" t="s">
        <v>326</v>
      </c>
      <c r="M33" s="3" t="s">
        <v>327</v>
      </c>
      <c r="N33" s="3" t="s">
        <v>328</v>
      </c>
      <c r="O33" s="3" t="s">
        <v>329</v>
      </c>
      <c r="P33" s="3" t="s">
        <v>330</v>
      </c>
      <c r="Q33" s="3" t="s">
        <v>331</v>
      </c>
      <c r="R33" s="3" t="s">
        <v>332</v>
      </c>
      <c r="S33" s="3" t="s">
        <v>333</v>
      </c>
      <c r="T33" s="3" t="s">
        <v>334</v>
      </c>
      <c r="U33" s="3" t="s">
        <v>335</v>
      </c>
      <c r="V33" s="3" t="s">
        <v>336</v>
      </c>
    </row>
    <row r="34" spans="1:22" x14ac:dyDescent="0.25">
      <c r="A34" s="19" t="s">
        <v>337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x14ac:dyDescent="0.25">
      <c r="A35" s="2" t="s">
        <v>338</v>
      </c>
      <c r="B35" s="3" t="s">
        <v>339</v>
      </c>
      <c r="C35" s="3" t="s">
        <v>340</v>
      </c>
      <c r="D35" s="3" t="s">
        <v>341</v>
      </c>
      <c r="E35" s="3" t="s">
        <v>342</v>
      </c>
      <c r="F35" s="3" t="s">
        <v>343</v>
      </c>
      <c r="G35" s="3" t="s">
        <v>344</v>
      </c>
      <c r="H35" s="3" t="s">
        <v>345</v>
      </c>
      <c r="I35" s="3" t="s">
        <v>346</v>
      </c>
      <c r="J35" s="3" t="s">
        <v>347</v>
      </c>
      <c r="K35" s="3" t="s">
        <v>53</v>
      </c>
      <c r="L35" s="3" t="s">
        <v>348</v>
      </c>
      <c r="M35" s="3" t="s">
        <v>349</v>
      </c>
      <c r="N35" s="3" t="s">
        <v>350</v>
      </c>
      <c r="O35" s="3" t="s">
        <v>351</v>
      </c>
      <c r="P35" s="3" t="s">
        <v>352</v>
      </c>
      <c r="Q35" s="3" t="s">
        <v>353</v>
      </c>
      <c r="R35" s="3" t="s">
        <v>354</v>
      </c>
      <c r="S35" s="3" t="s">
        <v>355</v>
      </c>
      <c r="T35" s="3" t="s">
        <v>356</v>
      </c>
      <c r="U35" s="3" t="s">
        <v>357</v>
      </c>
      <c r="V35" s="3" t="s">
        <v>358</v>
      </c>
    </row>
    <row r="36" spans="1:22" x14ac:dyDescent="0.25">
      <c r="A36" s="2" t="s">
        <v>359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1:22" x14ac:dyDescent="0.25">
      <c r="A37" s="2" t="s">
        <v>360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25">
      <c r="A38" s="2" t="s">
        <v>361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</row>
    <row r="39" spans="1:22" x14ac:dyDescent="0.25">
      <c r="A39" s="2" t="s">
        <v>362</v>
      </c>
      <c r="B39" s="3" t="s">
        <v>363</v>
      </c>
      <c r="C39" s="3" t="s">
        <v>364</v>
      </c>
      <c r="D39" s="3" t="s">
        <v>365</v>
      </c>
      <c r="E39" s="3" t="s">
        <v>366</v>
      </c>
      <c r="F39" s="3" t="s">
        <v>367</v>
      </c>
      <c r="G39" s="3" t="s">
        <v>368</v>
      </c>
      <c r="H39" s="3" t="s">
        <v>369</v>
      </c>
      <c r="I39" s="3" t="s">
        <v>370</v>
      </c>
      <c r="J39" s="3" t="s">
        <v>371</v>
      </c>
      <c r="K39" s="3" t="s">
        <v>372</v>
      </c>
      <c r="L39" s="3" t="s">
        <v>373</v>
      </c>
      <c r="M39" s="3" t="s">
        <v>374</v>
      </c>
      <c r="N39" s="3" t="s">
        <v>375</v>
      </c>
      <c r="O39" s="3" t="s">
        <v>376</v>
      </c>
      <c r="P39" s="3" t="s">
        <v>377</v>
      </c>
      <c r="Q39" s="3" t="s">
        <v>378</v>
      </c>
      <c r="R39" s="3" t="s">
        <v>379</v>
      </c>
      <c r="S39" s="3" t="s">
        <v>380</v>
      </c>
      <c r="T39" s="3" t="s">
        <v>381</v>
      </c>
      <c r="U39" s="3" t="s">
        <v>243</v>
      </c>
      <c r="V39" s="3" t="s">
        <v>382</v>
      </c>
    </row>
    <row r="40" spans="1:22" x14ac:dyDescent="0.25">
      <c r="A40" s="2" t="s">
        <v>383</v>
      </c>
      <c r="B40" s="3" t="s">
        <v>384</v>
      </c>
      <c r="C40" s="3" t="s">
        <v>385</v>
      </c>
      <c r="D40" s="3" t="s">
        <v>386</v>
      </c>
      <c r="E40" s="3" t="s">
        <v>387</v>
      </c>
      <c r="F40" s="3" t="s">
        <v>388</v>
      </c>
      <c r="G40" s="3" t="s">
        <v>389</v>
      </c>
      <c r="H40" s="3" t="s">
        <v>390</v>
      </c>
      <c r="I40" s="3" t="s">
        <v>391</v>
      </c>
      <c r="J40" s="3" t="s">
        <v>392</v>
      </c>
      <c r="K40" s="3" t="s">
        <v>393</v>
      </c>
      <c r="L40" s="3" t="s">
        <v>394</v>
      </c>
      <c r="M40" s="3" t="s">
        <v>395</v>
      </c>
      <c r="N40" s="3" t="s">
        <v>396</v>
      </c>
      <c r="O40" s="3" t="s">
        <v>397</v>
      </c>
      <c r="P40" s="3" t="s">
        <v>398</v>
      </c>
      <c r="Q40" s="3" t="s">
        <v>399</v>
      </c>
      <c r="R40" s="3" t="s">
        <v>400</v>
      </c>
      <c r="S40" s="3" t="s">
        <v>193</v>
      </c>
      <c r="T40" s="3" t="s">
        <v>401</v>
      </c>
      <c r="U40" s="3" t="s">
        <v>402</v>
      </c>
      <c r="V40" s="3" t="s">
        <v>403</v>
      </c>
    </row>
    <row r="41" spans="1:22" x14ac:dyDescent="0.25">
      <c r="A41" s="2" t="s">
        <v>404</v>
      </c>
      <c r="B41" s="3" t="s">
        <v>405</v>
      </c>
      <c r="C41" s="3" t="s">
        <v>406</v>
      </c>
      <c r="D41" s="3" t="s">
        <v>407</v>
      </c>
      <c r="E41" s="3" t="s">
        <v>408</v>
      </c>
      <c r="F41" s="3" t="s">
        <v>409</v>
      </c>
      <c r="G41" s="3" t="s">
        <v>410</v>
      </c>
      <c r="H41" s="3" t="s">
        <v>408</v>
      </c>
      <c r="I41" s="3" t="s">
        <v>208</v>
      </c>
      <c r="J41" s="3" t="s">
        <v>411</v>
      </c>
      <c r="K41" s="3" t="s">
        <v>412</v>
      </c>
      <c r="L41" s="3" t="s">
        <v>413</v>
      </c>
      <c r="M41" s="3" t="s">
        <v>414</v>
      </c>
      <c r="N41" s="3" t="s">
        <v>415</v>
      </c>
      <c r="O41" s="3" t="s">
        <v>416</v>
      </c>
      <c r="P41" s="3" t="s">
        <v>417</v>
      </c>
      <c r="Q41" s="3" t="s">
        <v>418</v>
      </c>
      <c r="R41" s="3" t="s">
        <v>419</v>
      </c>
      <c r="S41" s="3" t="s">
        <v>420</v>
      </c>
      <c r="T41" s="3">
        <v>0</v>
      </c>
      <c r="U41" s="3">
        <v>0</v>
      </c>
      <c r="V41" s="3">
        <v>0</v>
      </c>
    </row>
    <row r="42" spans="1:22" x14ac:dyDescent="0.25">
      <c r="A42" s="2" t="s">
        <v>421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1:22" x14ac:dyDescent="0.25">
      <c r="A43" s="2" t="s">
        <v>422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 t="s">
        <v>423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25">
      <c r="A44" s="2" t="s">
        <v>424</v>
      </c>
      <c r="B44" s="3" t="s">
        <v>425</v>
      </c>
      <c r="C44" s="3" t="s">
        <v>426</v>
      </c>
      <c r="D44" s="3" t="s">
        <v>427</v>
      </c>
      <c r="E44" s="3" t="s">
        <v>428</v>
      </c>
      <c r="F44" s="3" t="s">
        <v>429</v>
      </c>
      <c r="G44" s="3" t="s">
        <v>430</v>
      </c>
      <c r="H44" s="3" t="s">
        <v>431</v>
      </c>
      <c r="I44" s="3" t="s">
        <v>432</v>
      </c>
      <c r="J44" s="3" t="s">
        <v>433</v>
      </c>
      <c r="K44" s="3" t="s">
        <v>434</v>
      </c>
      <c r="L44" s="3" t="s">
        <v>220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</row>
    <row r="45" spans="1:22" x14ac:dyDescent="0.25">
      <c r="A45" s="4" t="s">
        <v>3</v>
      </c>
      <c r="B45" s="3" t="s">
        <v>435</v>
      </c>
      <c r="C45" s="3" t="s">
        <v>436</v>
      </c>
      <c r="D45" s="3" t="s">
        <v>437</v>
      </c>
      <c r="E45" s="3" t="s">
        <v>438</v>
      </c>
      <c r="F45" s="3" t="s">
        <v>439</v>
      </c>
      <c r="G45" s="3" t="s">
        <v>440</v>
      </c>
      <c r="H45" s="3" t="s">
        <v>441</v>
      </c>
      <c r="I45" s="3" t="s">
        <v>442</v>
      </c>
      <c r="J45" s="3" t="s">
        <v>443</v>
      </c>
      <c r="K45" s="3" t="s">
        <v>444</v>
      </c>
      <c r="L45" s="3" t="s">
        <v>445</v>
      </c>
      <c r="M45" s="3" t="s">
        <v>446</v>
      </c>
      <c r="N45" s="3" t="s">
        <v>447</v>
      </c>
      <c r="O45" s="3" t="s">
        <v>448</v>
      </c>
      <c r="P45" s="3" t="s">
        <v>449</v>
      </c>
      <c r="Q45" s="3" t="s">
        <v>450</v>
      </c>
      <c r="R45" s="3" t="s">
        <v>451</v>
      </c>
      <c r="S45" s="3" t="s">
        <v>452</v>
      </c>
      <c r="T45" s="3" t="s">
        <v>453</v>
      </c>
      <c r="U45" s="3" t="s">
        <v>83</v>
      </c>
      <c r="V45" s="3" t="s">
        <v>454</v>
      </c>
    </row>
    <row r="46" spans="1:22" x14ac:dyDescent="0.25">
      <c r="A46" s="4" t="s">
        <v>455</v>
      </c>
      <c r="B46" s="3" t="s">
        <v>456</v>
      </c>
      <c r="C46" s="3" t="s">
        <v>457</v>
      </c>
      <c r="D46" s="3" t="s">
        <v>458</v>
      </c>
      <c r="E46" s="3" t="s">
        <v>459</v>
      </c>
      <c r="F46" s="3" t="s">
        <v>460</v>
      </c>
      <c r="G46" s="3" t="s">
        <v>461</v>
      </c>
      <c r="H46" s="3" t="s">
        <v>462</v>
      </c>
      <c r="I46" s="3" t="s">
        <v>463</v>
      </c>
      <c r="J46" s="3" t="s">
        <v>464</v>
      </c>
      <c r="K46" s="3" t="s">
        <v>465</v>
      </c>
      <c r="L46" s="3" t="s">
        <v>466</v>
      </c>
      <c r="M46" s="3" t="s">
        <v>467</v>
      </c>
      <c r="N46" s="3" t="s">
        <v>468</v>
      </c>
      <c r="O46" s="3" t="s">
        <v>469</v>
      </c>
      <c r="P46" s="3" t="s">
        <v>470</v>
      </c>
      <c r="Q46" s="3" t="s">
        <v>190</v>
      </c>
      <c r="R46" s="3" t="s">
        <v>471</v>
      </c>
      <c r="S46" s="3" t="s">
        <v>472</v>
      </c>
      <c r="T46" s="3" t="s">
        <v>473</v>
      </c>
      <c r="U46" s="3" t="s">
        <v>58</v>
      </c>
      <c r="V46" s="3" t="s">
        <v>474</v>
      </c>
    </row>
    <row r="47" spans="1:22" x14ac:dyDescent="0.25">
      <c r="A47" s="4" t="s">
        <v>475</v>
      </c>
      <c r="B47" s="3" t="s">
        <v>476</v>
      </c>
      <c r="C47" s="3" t="s">
        <v>477</v>
      </c>
      <c r="D47" s="3" t="s">
        <v>478</v>
      </c>
      <c r="E47" s="3" t="s">
        <v>479</v>
      </c>
      <c r="F47" s="3" t="s">
        <v>480</v>
      </c>
      <c r="G47" s="3" t="s">
        <v>481</v>
      </c>
      <c r="H47" s="3" t="s">
        <v>482</v>
      </c>
      <c r="I47" s="3" t="s">
        <v>483</v>
      </c>
      <c r="J47" s="3" t="s">
        <v>484</v>
      </c>
      <c r="K47" s="3" t="s">
        <v>485</v>
      </c>
      <c r="L47" s="3" t="s">
        <v>486</v>
      </c>
      <c r="M47" s="3" t="s">
        <v>487</v>
      </c>
      <c r="N47" s="3" t="s">
        <v>488</v>
      </c>
      <c r="O47" s="3" t="s">
        <v>489</v>
      </c>
      <c r="P47" s="3" t="s">
        <v>490</v>
      </c>
      <c r="Q47" s="3" t="s">
        <v>491</v>
      </c>
      <c r="R47" s="3" t="s">
        <v>492</v>
      </c>
      <c r="S47" s="3" t="s">
        <v>493</v>
      </c>
      <c r="T47" s="3" t="s">
        <v>494</v>
      </c>
      <c r="U47" s="3" t="s">
        <v>495</v>
      </c>
      <c r="V47" s="3" t="s">
        <v>496</v>
      </c>
    </row>
    <row r="48" spans="1:22" x14ac:dyDescent="0.25">
      <c r="A48" s="19" t="s">
        <v>497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1:22" x14ac:dyDescent="0.25">
      <c r="A49" s="2" t="s">
        <v>498</v>
      </c>
      <c r="B49" s="3" t="s">
        <v>499</v>
      </c>
      <c r="C49" s="3" t="s">
        <v>499</v>
      </c>
      <c r="D49" s="3" t="s">
        <v>500</v>
      </c>
      <c r="E49" s="3" t="s">
        <v>500</v>
      </c>
      <c r="F49" s="3" t="s">
        <v>501</v>
      </c>
      <c r="G49" s="3" t="s">
        <v>502</v>
      </c>
      <c r="H49" s="3" t="s">
        <v>503</v>
      </c>
      <c r="I49" s="3" t="s">
        <v>504</v>
      </c>
      <c r="J49" s="3" t="s">
        <v>505</v>
      </c>
      <c r="K49" s="3" t="s">
        <v>506</v>
      </c>
      <c r="L49" s="3" t="s">
        <v>507</v>
      </c>
      <c r="M49" s="3" t="s">
        <v>508</v>
      </c>
      <c r="N49" s="3" t="s">
        <v>509</v>
      </c>
      <c r="O49" s="3" t="s">
        <v>510</v>
      </c>
      <c r="P49" s="3" t="s">
        <v>511</v>
      </c>
      <c r="Q49" s="3" t="s">
        <v>512</v>
      </c>
      <c r="R49" s="3" t="s">
        <v>513</v>
      </c>
      <c r="S49" s="3" t="s">
        <v>514</v>
      </c>
      <c r="T49" s="3" t="s">
        <v>515</v>
      </c>
      <c r="U49" s="3" t="s">
        <v>253</v>
      </c>
      <c r="V49" s="3" t="s">
        <v>516</v>
      </c>
    </row>
    <row r="50" spans="1:22" x14ac:dyDescent="0.25">
      <c r="A50" s="2" t="s">
        <v>517</v>
      </c>
      <c r="B50" s="3" t="s">
        <v>518</v>
      </c>
      <c r="C50" s="3" t="s">
        <v>519</v>
      </c>
      <c r="D50" s="3" t="s">
        <v>520</v>
      </c>
      <c r="E50" s="3" t="s">
        <v>521</v>
      </c>
      <c r="F50" s="3" t="s">
        <v>522</v>
      </c>
      <c r="G50" s="3" t="s">
        <v>523</v>
      </c>
      <c r="H50" s="3" t="s">
        <v>524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</row>
    <row r="51" spans="1:22" x14ac:dyDescent="0.25">
      <c r="A51" s="2" t="s">
        <v>525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</row>
    <row r="52" spans="1:22" x14ac:dyDescent="0.25">
      <c r="A52" s="2" t="s">
        <v>526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</row>
    <row r="53" spans="1:22" x14ac:dyDescent="0.25">
      <c r="A53" s="2" t="s">
        <v>527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</row>
    <row r="54" spans="1:22" x14ac:dyDescent="0.25">
      <c r="A54" s="2" t="s">
        <v>528</v>
      </c>
      <c r="B54" s="3" t="s">
        <v>529</v>
      </c>
      <c r="C54" s="3" t="s">
        <v>530</v>
      </c>
      <c r="D54" s="3" t="s">
        <v>531</v>
      </c>
      <c r="E54" s="3" t="s">
        <v>532</v>
      </c>
      <c r="F54" s="3" t="s">
        <v>533</v>
      </c>
      <c r="G54" s="3" t="s">
        <v>534</v>
      </c>
      <c r="H54" s="3" t="s">
        <v>535</v>
      </c>
      <c r="I54" s="3" t="s">
        <v>536</v>
      </c>
      <c r="J54" s="3" t="s">
        <v>537</v>
      </c>
      <c r="K54" s="3" t="s">
        <v>538</v>
      </c>
      <c r="L54" s="3" t="s">
        <v>539</v>
      </c>
      <c r="M54" s="3" t="s">
        <v>143</v>
      </c>
      <c r="N54" s="3" t="s">
        <v>540</v>
      </c>
      <c r="O54" s="3" t="s">
        <v>541</v>
      </c>
      <c r="P54" s="3" t="s">
        <v>542</v>
      </c>
      <c r="Q54" s="3" t="s">
        <v>543</v>
      </c>
      <c r="R54" s="3" t="s">
        <v>544</v>
      </c>
      <c r="S54" s="3" t="s">
        <v>545</v>
      </c>
      <c r="T54" s="3" t="s">
        <v>546</v>
      </c>
      <c r="U54" s="3" t="s">
        <v>547</v>
      </c>
      <c r="V54" s="3" t="s">
        <v>548</v>
      </c>
    </row>
    <row r="55" spans="1:22" x14ac:dyDescent="0.25">
      <c r="A55" s="2" t="s">
        <v>549</v>
      </c>
      <c r="B55" s="3" t="s">
        <v>550</v>
      </c>
      <c r="C55" s="3" t="s">
        <v>551</v>
      </c>
      <c r="D55" s="3" t="s">
        <v>552</v>
      </c>
      <c r="E55" s="3" t="s">
        <v>553</v>
      </c>
      <c r="F55" s="3" t="s">
        <v>346</v>
      </c>
      <c r="G55" s="3" t="s">
        <v>554</v>
      </c>
      <c r="H55" s="3" t="s">
        <v>555</v>
      </c>
      <c r="I55" s="3" t="s">
        <v>556</v>
      </c>
      <c r="J55" s="3" t="s">
        <v>102</v>
      </c>
      <c r="K55" s="3" t="s">
        <v>557</v>
      </c>
      <c r="L55" s="3" t="s">
        <v>558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 x14ac:dyDescent="0.25">
      <c r="A56" s="4" t="s">
        <v>14</v>
      </c>
      <c r="B56" s="3" t="s">
        <v>559</v>
      </c>
      <c r="C56" s="3" t="s">
        <v>560</v>
      </c>
      <c r="D56" s="3" t="s">
        <v>561</v>
      </c>
      <c r="E56" s="3" t="s">
        <v>562</v>
      </c>
      <c r="F56" s="3" t="s">
        <v>426</v>
      </c>
      <c r="G56" s="3" t="s">
        <v>563</v>
      </c>
      <c r="H56" s="3" t="s">
        <v>564</v>
      </c>
      <c r="I56" s="3" t="s">
        <v>45</v>
      </c>
      <c r="J56" s="3" t="s">
        <v>565</v>
      </c>
      <c r="K56" s="3" t="s">
        <v>566</v>
      </c>
      <c r="L56" s="3" t="s">
        <v>567</v>
      </c>
      <c r="M56" s="3" t="s">
        <v>568</v>
      </c>
      <c r="N56" s="3" t="s">
        <v>569</v>
      </c>
      <c r="O56" s="3" t="s">
        <v>570</v>
      </c>
      <c r="P56" s="3" t="s">
        <v>571</v>
      </c>
      <c r="Q56" s="3" t="s">
        <v>572</v>
      </c>
      <c r="R56" s="3" t="s">
        <v>573</v>
      </c>
      <c r="S56" s="3" t="s">
        <v>574</v>
      </c>
      <c r="T56" s="3" t="s">
        <v>575</v>
      </c>
      <c r="U56" s="3" t="s">
        <v>576</v>
      </c>
      <c r="V56" s="3" t="s">
        <v>577</v>
      </c>
    </row>
    <row r="57" spans="1:22" x14ac:dyDescent="0.25">
      <c r="A57" s="4" t="s">
        <v>22</v>
      </c>
      <c r="B57" s="3" t="s">
        <v>578</v>
      </c>
      <c r="C57" s="3" t="s">
        <v>579</v>
      </c>
      <c r="D57" s="3" t="s">
        <v>580</v>
      </c>
      <c r="E57" s="3" t="s">
        <v>581</v>
      </c>
      <c r="F57" s="3" t="s">
        <v>582</v>
      </c>
      <c r="G57" s="3" t="s">
        <v>583</v>
      </c>
      <c r="H57" s="3" t="s">
        <v>584</v>
      </c>
      <c r="I57" s="3" t="s">
        <v>585</v>
      </c>
      <c r="J57" s="3" t="s">
        <v>586</v>
      </c>
      <c r="K57" s="3" t="s">
        <v>587</v>
      </c>
      <c r="L57" s="3" t="s">
        <v>588</v>
      </c>
      <c r="M57" s="3" t="s">
        <v>589</v>
      </c>
      <c r="N57" s="3" t="s">
        <v>590</v>
      </c>
      <c r="O57" s="3" t="s">
        <v>591</v>
      </c>
      <c r="P57" s="3" t="s">
        <v>592</v>
      </c>
      <c r="Q57" s="3" t="s">
        <v>593</v>
      </c>
      <c r="R57" s="3" t="s">
        <v>594</v>
      </c>
      <c r="S57" s="3" t="s">
        <v>492</v>
      </c>
      <c r="T57" s="3" t="s">
        <v>595</v>
      </c>
      <c r="U57" s="3" t="s">
        <v>596</v>
      </c>
      <c r="V57" s="3" t="s">
        <v>597</v>
      </c>
    </row>
    <row r="58" spans="1:22" x14ac:dyDescent="0.25">
      <c r="A58" s="19" t="s">
        <v>598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1:22" x14ac:dyDescent="0.25">
      <c r="A59" s="2" t="s">
        <v>599</v>
      </c>
      <c r="B59" s="3" t="s">
        <v>600</v>
      </c>
      <c r="C59" s="3" t="s">
        <v>600</v>
      </c>
      <c r="D59" s="3" t="s">
        <v>600</v>
      </c>
      <c r="E59" s="3" t="s">
        <v>600</v>
      </c>
      <c r="F59" s="3" t="s">
        <v>600</v>
      </c>
      <c r="G59" s="3" t="s">
        <v>600</v>
      </c>
      <c r="H59" s="3" t="s">
        <v>600</v>
      </c>
      <c r="I59" s="3" t="s">
        <v>600</v>
      </c>
      <c r="J59" s="3" t="s">
        <v>600</v>
      </c>
      <c r="K59" s="3" t="s">
        <v>601</v>
      </c>
      <c r="L59" s="3" t="s">
        <v>601</v>
      </c>
      <c r="M59" s="3" t="s">
        <v>601</v>
      </c>
      <c r="N59" s="3" t="s">
        <v>601</v>
      </c>
      <c r="O59" s="3" t="s">
        <v>601</v>
      </c>
      <c r="P59" s="3" t="s">
        <v>601</v>
      </c>
      <c r="Q59" s="3" t="s">
        <v>602</v>
      </c>
      <c r="R59" s="3" t="s">
        <v>602</v>
      </c>
      <c r="S59" s="3" t="s">
        <v>603</v>
      </c>
      <c r="T59" s="3" t="s">
        <v>603</v>
      </c>
      <c r="U59" s="3" t="s">
        <v>603</v>
      </c>
      <c r="V59" s="3" t="s">
        <v>603</v>
      </c>
    </row>
    <row r="60" spans="1:22" x14ac:dyDescent="0.25">
      <c r="A60" s="2" t="s">
        <v>604</v>
      </c>
      <c r="B60" s="3" t="s">
        <v>591</v>
      </c>
      <c r="C60" s="3" t="s">
        <v>605</v>
      </c>
      <c r="D60" s="3" t="s">
        <v>606</v>
      </c>
      <c r="E60" s="3" t="s">
        <v>607</v>
      </c>
      <c r="F60" s="3" t="s">
        <v>608</v>
      </c>
      <c r="G60" s="3" t="s">
        <v>609</v>
      </c>
      <c r="H60" s="3" t="s">
        <v>610</v>
      </c>
      <c r="I60" s="3" t="s">
        <v>611</v>
      </c>
      <c r="J60" s="3" t="s">
        <v>461</v>
      </c>
      <c r="K60" s="3" t="s">
        <v>612</v>
      </c>
      <c r="L60" s="3" t="s">
        <v>613</v>
      </c>
      <c r="M60" s="3" t="s">
        <v>614</v>
      </c>
      <c r="N60" s="3" t="s">
        <v>615</v>
      </c>
      <c r="O60" s="3" t="s">
        <v>616</v>
      </c>
      <c r="P60" s="3" t="s">
        <v>617</v>
      </c>
      <c r="Q60" s="3" t="s">
        <v>618</v>
      </c>
      <c r="R60" s="3" t="s">
        <v>619</v>
      </c>
      <c r="S60" s="3" t="s">
        <v>620</v>
      </c>
      <c r="T60" s="3" t="s">
        <v>621</v>
      </c>
      <c r="U60" s="3" t="s">
        <v>622</v>
      </c>
      <c r="V60" s="3" t="s">
        <v>562</v>
      </c>
    </row>
    <row r="61" spans="1:22" x14ac:dyDescent="0.25">
      <c r="A61" s="2" t="s">
        <v>623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</row>
    <row r="62" spans="1:22" x14ac:dyDescent="0.25">
      <c r="A62" s="2" t="s">
        <v>624</v>
      </c>
      <c r="B62" s="3" t="s">
        <v>591</v>
      </c>
      <c r="C62" s="3" t="s">
        <v>605</v>
      </c>
      <c r="D62" s="3" t="s">
        <v>606</v>
      </c>
      <c r="E62" s="3" t="s">
        <v>607</v>
      </c>
      <c r="F62" s="3" t="s">
        <v>608</v>
      </c>
      <c r="G62" s="3" t="s">
        <v>609</v>
      </c>
      <c r="H62" s="3" t="s">
        <v>610</v>
      </c>
      <c r="I62" s="3" t="s">
        <v>611</v>
      </c>
      <c r="J62" s="3" t="s">
        <v>461</v>
      </c>
      <c r="K62" s="3" t="s">
        <v>612</v>
      </c>
      <c r="L62" s="3" t="s">
        <v>613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</row>
    <row r="63" spans="1:22" x14ac:dyDescent="0.25">
      <c r="A63" s="2" t="s">
        <v>625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 t="s">
        <v>614</v>
      </c>
      <c r="N63" s="3" t="s">
        <v>615</v>
      </c>
      <c r="O63" s="3" t="s">
        <v>616</v>
      </c>
      <c r="P63" s="3" t="s">
        <v>617</v>
      </c>
      <c r="Q63" s="3" t="s">
        <v>618</v>
      </c>
      <c r="R63" s="3" t="s">
        <v>619</v>
      </c>
      <c r="S63" s="3" t="s">
        <v>620</v>
      </c>
      <c r="T63" s="3" t="s">
        <v>621</v>
      </c>
      <c r="U63" s="3" t="s">
        <v>622</v>
      </c>
      <c r="V63" s="3" t="s">
        <v>562</v>
      </c>
    </row>
    <row r="64" spans="1:22" x14ac:dyDescent="0.25">
      <c r="A64" s="2" t="s">
        <v>626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</row>
    <row r="65" spans="1:22" x14ac:dyDescent="0.25">
      <c r="A65" s="2" t="s">
        <v>627</v>
      </c>
      <c r="B65" s="3" t="s">
        <v>628</v>
      </c>
      <c r="C65" s="3" t="s">
        <v>629</v>
      </c>
      <c r="D65" s="3" t="s">
        <v>630</v>
      </c>
      <c r="E65" s="3" t="s">
        <v>631</v>
      </c>
      <c r="F65" s="3" t="s">
        <v>632</v>
      </c>
      <c r="G65" s="3" t="s">
        <v>633</v>
      </c>
      <c r="H65" s="3" t="s">
        <v>634</v>
      </c>
      <c r="I65" s="3" t="s">
        <v>635</v>
      </c>
      <c r="J65" s="3" t="s">
        <v>636</v>
      </c>
      <c r="K65" s="3" t="s">
        <v>637</v>
      </c>
      <c r="L65" s="3" t="s">
        <v>351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</row>
    <row r="66" spans="1:22" x14ac:dyDescent="0.25">
      <c r="A66" s="2" t="s">
        <v>638</v>
      </c>
      <c r="B66" s="3" t="s">
        <v>639</v>
      </c>
      <c r="C66" s="3" t="s">
        <v>640</v>
      </c>
      <c r="D66" s="3" t="s">
        <v>641</v>
      </c>
      <c r="E66" s="3" t="s">
        <v>642</v>
      </c>
      <c r="F66" s="3" t="s">
        <v>643</v>
      </c>
      <c r="G66" s="3" t="s">
        <v>644</v>
      </c>
      <c r="H66" s="3" t="s">
        <v>644</v>
      </c>
      <c r="I66" s="3" t="s">
        <v>645</v>
      </c>
      <c r="J66" s="3" t="s">
        <v>646</v>
      </c>
      <c r="K66" s="3" t="s">
        <v>647</v>
      </c>
      <c r="L66" s="3" t="s">
        <v>648</v>
      </c>
      <c r="M66" s="3" t="s">
        <v>649</v>
      </c>
      <c r="N66" s="3" t="s">
        <v>650</v>
      </c>
      <c r="O66" s="3" t="s">
        <v>651</v>
      </c>
      <c r="P66" s="3" t="s">
        <v>652</v>
      </c>
      <c r="Q66" s="3" t="s">
        <v>653</v>
      </c>
      <c r="R66" s="3" t="s">
        <v>654</v>
      </c>
      <c r="S66" s="3" t="s">
        <v>655</v>
      </c>
      <c r="T66" s="3" t="s">
        <v>656</v>
      </c>
      <c r="U66" s="3" t="s">
        <v>657</v>
      </c>
      <c r="V66" s="3" t="s">
        <v>658</v>
      </c>
    </row>
    <row r="67" spans="1:22" x14ac:dyDescent="0.25">
      <c r="A67" s="2" t="s">
        <v>659</v>
      </c>
      <c r="B67" s="3" t="s">
        <v>660</v>
      </c>
      <c r="C67" s="3" t="s">
        <v>106</v>
      </c>
      <c r="D67" s="3" t="s">
        <v>554</v>
      </c>
      <c r="E67" s="3" t="s">
        <v>661</v>
      </c>
      <c r="F67" s="3" t="s">
        <v>111</v>
      </c>
      <c r="G67" s="3" t="s">
        <v>662</v>
      </c>
      <c r="H67" s="3" t="s">
        <v>531</v>
      </c>
      <c r="I67" s="3" t="s">
        <v>413</v>
      </c>
      <c r="J67" s="3" t="s">
        <v>663</v>
      </c>
      <c r="K67" s="3" t="s">
        <v>290</v>
      </c>
      <c r="L67" s="3" t="s">
        <v>664</v>
      </c>
      <c r="M67" s="3" t="s">
        <v>665</v>
      </c>
      <c r="N67" s="3" t="s">
        <v>666</v>
      </c>
      <c r="O67" s="3" t="s">
        <v>667</v>
      </c>
      <c r="P67" s="3" t="s">
        <v>111</v>
      </c>
      <c r="Q67" s="3" t="s">
        <v>668</v>
      </c>
      <c r="R67" s="3" t="s">
        <v>669</v>
      </c>
      <c r="S67" s="3" t="s">
        <v>670</v>
      </c>
      <c r="T67" s="3">
        <v>0</v>
      </c>
      <c r="U67" s="3">
        <v>0</v>
      </c>
      <c r="V67" s="3">
        <v>0</v>
      </c>
    </row>
    <row r="68" spans="1:22" x14ac:dyDescent="0.25">
      <c r="A68" s="2" t="s">
        <v>671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</row>
    <row r="69" spans="1:22" x14ac:dyDescent="0.25">
      <c r="A69" s="4" t="s">
        <v>16</v>
      </c>
      <c r="B69" s="3" t="s">
        <v>672</v>
      </c>
      <c r="C69" s="3" t="s">
        <v>673</v>
      </c>
      <c r="D69" s="3" t="s">
        <v>674</v>
      </c>
      <c r="E69" s="3" t="s">
        <v>675</v>
      </c>
      <c r="F69" s="3" t="s">
        <v>676</v>
      </c>
      <c r="G69" s="3" t="s">
        <v>677</v>
      </c>
      <c r="H69" s="3" t="s">
        <v>678</v>
      </c>
      <c r="I69" s="3" t="s">
        <v>679</v>
      </c>
      <c r="J69" s="3" t="s">
        <v>680</v>
      </c>
      <c r="K69" s="3" t="s">
        <v>681</v>
      </c>
      <c r="L69" s="3" t="s">
        <v>682</v>
      </c>
      <c r="M69" s="3" t="s">
        <v>683</v>
      </c>
      <c r="N69" s="3" t="s">
        <v>684</v>
      </c>
      <c r="O69" s="3" t="s">
        <v>685</v>
      </c>
      <c r="P69" s="3" t="s">
        <v>686</v>
      </c>
      <c r="Q69" s="3" t="s">
        <v>687</v>
      </c>
      <c r="R69" s="3" t="s">
        <v>688</v>
      </c>
      <c r="S69" s="3" t="s">
        <v>689</v>
      </c>
      <c r="T69" s="3" t="s">
        <v>656</v>
      </c>
      <c r="U69" s="3" t="s">
        <v>657</v>
      </c>
      <c r="V69" s="3" t="s">
        <v>658</v>
      </c>
    </row>
    <row r="70" spans="1:22" x14ac:dyDescent="0.25">
      <c r="A70" s="4" t="s">
        <v>690</v>
      </c>
      <c r="B70" s="3" t="s">
        <v>316</v>
      </c>
      <c r="C70" s="3" t="s">
        <v>317</v>
      </c>
      <c r="D70" s="3" t="s">
        <v>318</v>
      </c>
      <c r="E70" s="3" t="s">
        <v>319</v>
      </c>
      <c r="F70" s="3" t="s">
        <v>320</v>
      </c>
      <c r="G70" s="3" t="s">
        <v>321</v>
      </c>
      <c r="H70" s="3" t="s">
        <v>322</v>
      </c>
      <c r="I70" s="3" t="s">
        <v>323</v>
      </c>
      <c r="J70" s="3" t="s">
        <v>324</v>
      </c>
      <c r="K70" s="3" t="s">
        <v>325</v>
      </c>
      <c r="L70" s="3" t="s">
        <v>326</v>
      </c>
      <c r="M70" s="3" t="s">
        <v>327</v>
      </c>
      <c r="N70" s="3" t="s">
        <v>328</v>
      </c>
      <c r="O70" s="3" t="s">
        <v>329</v>
      </c>
      <c r="P70" s="3" t="s">
        <v>330</v>
      </c>
      <c r="Q70" s="3" t="s">
        <v>331</v>
      </c>
      <c r="R70" s="3" t="s">
        <v>332</v>
      </c>
      <c r="S70" s="3" t="s">
        <v>333</v>
      </c>
      <c r="T70" s="3" t="s">
        <v>334</v>
      </c>
      <c r="U70" s="3" t="s">
        <v>335</v>
      </c>
      <c r="V70" s="3" t="s">
        <v>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Y34"/>
  <sheetViews>
    <sheetView topLeftCell="J1" workbookViewId="0">
      <selection activeCell="S1" sqref="S1"/>
    </sheetView>
  </sheetViews>
  <sheetFormatPr defaultColWidth="67.85546875" defaultRowHeight="15" x14ac:dyDescent="0.25"/>
  <cols>
    <col min="1" max="1" width="31.7109375" style="26" bestFit="1" customWidth="1"/>
    <col min="2" max="4" width="13" style="26" bestFit="1" customWidth="1"/>
    <col min="5" max="5" width="14.28515625" style="26" bestFit="1" customWidth="1"/>
    <col min="6" max="8" width="13" style="26" bestFit="1" customWidth="1"/>
    <col min="9" max="9" width="14.28515625" style="26" bestFit="1" customWidth="1"/>
    <col min="10" max="12" width="13" style="26" bestFit="1" customWidth="1"/>
    <col min="13" max="13" width="14.28515625" style="26" bestFit="1" customWidth="1"/>
    <col min="14" max="15" width="13" style="26" bestFit="1" customWidth="1"/>
    <col min="16" max="16" width="14.28515625" style="26" bestFit="1" customWidth="1"/>
    <col min="17" max="17" width="13" style="26" bestFit="1" customWidth="1"/>
    <col min="18" max="18" width="14.28515625" style="26" bestFit="1" customWidth="1"/>
    <col min="19" max="19" width="13" style="26" bestFit="1" customWidth="1"/>
    <col min="20" max="20" width="14.28515625" style="26" bestFit="1" customWidth="1"/>
    <col min="21" max="21" width="13" style="26" bestFit="1" customWidth="1"/>
    <col min="22" max="22" width="14.28515625" style="26" bestFit="1" customWidth="1"/>
    <col min="23" max="23" width="13" style="26" bestFit="1" customWidth="1"/>
    <col min="24" max="25" width="14.28515625" style="26" bestFit="1" customWidth="1"/>
    <col min="26" max="28" width="15.7109375" style="26" customWidth="1"/>
    <col min="29" max="16384" width="67.85546875" style="26"/>
  </cols>
  <sheetData>
    <row r="1" spans="1:25" s="1" customFormat="1" ht="13.5" x14ac:dyDescent="0.15">
      <c r="A1" s="1" t="s">
        <v>34</v>
      </c>
      <c r="B1" s="25">
        <v>44104</v>
      </c>
      <c r="C1" s="25">
        <v>44012</v>
      </c>
      <c r="D1" s="25">
        <v>43921</v>
      </c>
      <c r="E1" s="25">
        <v>43830</v>
      </c>
      <c r="F1" s="25">
        <v>43738</v>
      </c>
      <c r="G1" s="25">
        <v>43646</v>
      </c>
      <c r="H1" s="25">
        <v>43555</v>
      </c>
      <c r="I1" s="25">
        <v>43465</v>
      </c>
      <c r="J1" s="25">
        <v>43373</v>
      </c>
      <c r="K1" s="25">
        <v>43281</v>
      </c>
      <c r="L1" s="25">
        <v>43190</v>
      </c>
      <c r="M1" s="25">
        <v>43100</v>
      </c>
      <c r="N1" s="25">
        <v>43008</v>
      </c>
      <c r="O1" s="25">
        <v>42916</v>
      </c>
      <c r="P1" s="25">
        <v>42735</v>
      </c>
      <c r="Q1" s="25">
        <v>42551</v>
      </c>
      <c r="R1" s="25">
        <v>42369</v>
      </c>
      <c r="S1" s="25">
        <v>42185</v>
      </c>
      <c r="T1" s="25">
        <v>42004</v>
      </c>
      <c r="U1" s="25">
        <v>41820</v>
      </c>
      <c r="V1" s="25">
        <v>41639</v>
      </c>
      <c r="W1" s="25">
        <v>41455</v>
      </c>
      <c r="X1" s="25">
        <v>41274</v>
      </c>
      <c r="Y1" s="25">
        <v>40908</v>
      </c>
    </row>
    <row r="2" spans="1:25" x14ac:dyDescent="0.25">
      <c r="A2" s="2" t="s">
        <v>19</v>
      </c>
      <c r="B2" s="3" t="s">
        <v>691</v>
      </c>
      <c r="C2" s="3" t="s">
        <v>692</v>
      </c>
      <c r="D2" s="3" t="s">
        <v>693</v>
      </c>
      <c r="E2" s="3" t="s">
        <v>694</v>
      </c>
      <c r="F2" s="3" t="s">
        <v>695</v>
      </c>
      <c r="G2" s="3" t="s">
        <v>696</v>
      </c>
      <c r="H2" s="3" t="s">
        <v>697</v>
      </c>
      <c r="I2" s="3" t="s">
        <v>698</v>
      </c>
      <c r="J2" s="3" t="s">
        <v>699</v>
      </c>
      <c r="K2" s="3" t="s">
        <v>700</v>
      </c>
      <c r="L2" s="3" t="s">
        <v>701</v>
      </c>
      <c r="M2" s="3" t="s">
        <v>702</v>
      </c>
      <c r="N2" s="3" t="s">
        <v>703</v>
      </c>
      <c r="O2" s="3" t="s">
        <v>704</v>
      </c>
      <c r="P2" s="3" t="s">
        <v>705</v>
      </c>
      <c r="Q2" s="3" t="s">
        <v>706</v>
      </c>
      <c r="R2" s="3" t="s">
        <v>707</v>
      </c>
      <c r="S2" s="3" t="s">
        <v>708</v>
      </c>
      <c r="T2" s="3" t="s">
        <v>709</v>
      </c>
      <c r="U2" s="3" t="s">
        <v>710</v>
      </c>
      <c r="V2" s="3" t="s">
        <v>711</v>
      </c>
      <c r="W2" s="3" t="s">
        <v>712</v>
      </c>
      <c r="X2" s="3" t="s">
        <v>713</v>
      </c>
      <c r="Y2" s="3" t="s">
        <v>714</v>
      </c>
    </row>
    <row r="3" spans="1:25" x14ac:dyDescent="0.25">
      <c r="A3" s="2" t="s">
        <v>715</v>
      </c>
      <c r="B3" s="5" t="s">
        <v>716</v>
      </c>
      <c r="C3" s="5" t="s">
        <v>717</v>
      </c>
      <c r="D3" s="5" t="s">
        <v>718</v>
      </c>
      <c r="E3" s="5" t="s">
        <v>719</v>
      </c>
      <c r="F3" s="5" t="s">
        <v>720</v>
      </c>
      <c r="G3" s="5" t="s">
        <v>721</v>
      </c>
      <c r="H3" s="5" t="s">
        <v>722</v>
      </c>
      <c r="I3" s="5" t="s">
        <v>723</v>
      </c>
      <c r="J3" s="5" t="s">
        <v>724</v>
      </c>
      <c r="K3" s="5" t="s">
        <v>725</v>
      </c>
      <c r="L3" s="5" t="s">
        <v>726</v>
      </c>
      <c r="M3" s="5" t="s">
        <v>727</v>
      </c>
      <c r="N3" s="5" t="s">
        <v>728</v>
      </c>
      <c r="O3" s="5" t="s">
        <v>729</v>
      </c>
      <c r="P3" s="5" t="s">
        <v>730</v>
      </c>
      <c r="Q3" s="5" t="s">
        <v>731</v>
      </c>
      <c r="R3" s="5" t="s">
        <v>732</v>
      </c>
      <c r="S3" s="5" t="s">
        <v>733</v>
      </c>
      <c r="T3" s="5" t="s">
        <v>734</v>
      </c>
      <c r="U3" s="5" t="s">
        <v>735</v>
      </c>
      <c r="V3" s="5" t="s">
        <v>736</v>
      </c>
      <c r="W3" s="5" t="s">
        <v>737</v>
      </c>
      <c r="X3" s="5" t="s">
        <v>738</v>
      </c>
      <c r="Y3" s="5" t="s">
        <v>739</v>
      </c>
    </row>
    <row r="4" spans="1:25" x14ac:dyDescent="0.25">
      <c r="A4" s="2" t="s">
        <v>20</v>
      </c>
      <c r="B4" s="3" t="s">
        <v>740</v>
      </c>
      <c r="C4" s="3" t="s">
        <v>741</v>
      </c>
      <c r="D4" s="3" t="s">
        <v>742</v>
      </c>
      <c r="E4" s="3" t="s">
        <v>743</v>
      </c>
      <c r="F4" s="3" t="s">
        <v>744</v>
      </c>
      <c r="G4" s="3" t="s">
        <v>745</v>
      </c>
      <c r="H4" s="3" t="s">
        <v>746</v>
      </c>
      <c r="I4" s="3" t="s">
        <v>747</v>
      </c>
      <c r="J4" s="3" t="s">
        <v>748</v>
      </c>
      <c r="K4" s="3" t="s">
        <v>340</v>
      </c>
      <c r="L4" s="3" t="s">
        <v>749</v>
      </c>
      <c r="M4" s="3" t="s">
        <v>750</v>
      </c>
      <c r="N4" s="3" t="s">
        <v>751</v>
      </c>
      <c r="O4" s="3" t="s">
        <v>752</v>
      </c>
      <c r="P4" s="3" t="s">
        <v>753</v>
      </c>
      <c r="Q4" s="3" t="s">
        <v>553</v>
      </c>
      <c r="R4" s="3" t="s">
        <v>754</v>
      </c>
      <c r="S4" s="3" t="s">
        <v>755</v>
      </c>
      <c r="T4" s="3" t="s">
        <v>756</v>
      </c>
      <c r="U4" s="3" t="s">
        <v>757</v>
      </c>
      <c r="V4" s="3" t="s">
        <v>758</v>
      </c>
      <c r="W4" s="3" t="s">
        <v>759</v>
      </c>
      <c r="X4" s="3" t="s">
        <v>760</v>
      </c>
      <c r="Y4" s="3" t="s">
        <v>761</v>
      </c>
    </row>
    <row r="5" spans="1:25" x14ac:dyDescent="0.25">
      <c r="A5" s="2" t="s">
        <v>762</v>
      </c>
      <c r="B5" s="3" t="s">
        <v>763</v>
      </c>
      <c r="C5" s="3" t="s">
        <v>764</v>
      </c>
      <c r="D5" s="5" t="s">
        <v>765</v>
      </c>
      <c r="E5" s="3" t="s">
        <v>766</v>
      </c>
      <c r="F5" s="3" t="s">
        <v>55</v>
      </c>
      <c r="G5" s="3" t="s">
        <v>767</v>
      </c>
      <c r="H5" s="3" t="s">
        <v>412</v>
      </c>
      <c r="I5" s="3" t="s">
        <v>768</v>
      </c>
      <c r="J5" s="3" t="s">
        <v>769</v>
      </c>
      <c r="K5" s="3" t="s">
        <v>405</v>
      </c>
      <c r="L5" s="3" t="s">
        <v>770</v>
      </c>
      <c r="M5" s="3" t="s">
        <v>771</v>
      </c>
      <c r="N5" s="3" t="s">
        <v>412</v>
      </c>
      <c r="O5" s="3" t="s">
        <v>772</v>
      </c>
      <c r="P5" s="3" t="s">
        <v>773</v>
      </c>
      <c r="Q5" s="3" t="s">
        <v>774</v>
      </c>
      <c r="R5" s="3" t="s">
        <v>775</v>
      </c>
      <c r="S5" s="3" t="s">
        <v>776</v>
      </c>
      <c r="T5" s="3" t="s">
        <v>777</v>
      </c>
      <c r="U5" s="3" t="s">
        <v>778</v>
      </c>
      <c r="V5" s="3" t="s">
        <v>779</v>
      </c>
      <c r="W5" s="3" t="s">
        <v>780</v>
      </c>
      <c r="X5" s="3" t="s">
        <v>781</v>
      </c>
      <c r="Y5" s="3" t="s">
        <v>782</v>
      </c>
    </row>
    <row r="6" spans="1:25" x14ac:dyDescent="0.25">
      <c r="A6" s="2" t="s">
        <v>783</v>
      </c>
      <c r="B6" s="5" t="s">
        <v>784</v>
      </c>
      <c r="C6" s="5" t="s">
        <v>785</v>
      </c>
      <c r="D6" s="5" t="s">
        <v>786</v>
      </c>
      <c r="E6" s="5" t="s">
        <v>787</v>
      </c>
      <c r="F6" s="5" t="s">
        <v>788</v>
      </c>
      <c r="G6" s="5" t="s">
        <v>789</v>
      </c>
      <c r="H6" s="5" t="s">
        <v>790</v>
      </c>
      <c r="I6" s="5" t="s">
        <v>791</v>
      </c>
      <c r="J6" s="5" t="s">
        <v>792</v>
      </c>
      <c r="K6" s="5" t="s">
        <v>793</v>
      </c>
      <c r="L6" s="5" t="s">
        <v>794</v>
      </c>
      <c r="M6" s="5" t="s">
        <v>795</v>
      </c>
      <c r="N6" s="5" t="s">
        <v>796</v>
      </c>
      <c r="O6" s="5" t="s">
        <v>797</v>
      </c>
      <c r="P6" s="5" t="s">
        <v>798</v>
      </c>
      <c r="Q6" s="5" t="s">
        <v>799</v>
      </c>
      <c r="R6" s="5" t="s">
        <v>800</v>
      </c>
      <c r="S6" s="5" t="s">
        <v>801</v>
      </c>
      <c r="T6" s="5" t="s">
        <v>802</v>
      </c>
      <c r="U6" s="5" t="s">
        <v>803</v>
      </c>
      <c r="V6" s="5" t="s">
        <v>804</v>
      </c>
      <c r="W6" s="5" t="s">
        <v>805</v>
      </c>
      <c r="X6" s="5" t="s">
        <v>806</v>
      </c>
      <c r="Y6" s="5" t="s">
        <v>807</v>
      </c>
    </row>
    <row r="7" spans="1:25" x14ac:dyDescent="0.25">
      <c r="A7" s="2" t="s">
        <v>808</v>
      </c>
      <c r="B7" s="5" t="s">
        <v>809</v>
      </c>
      <c r="C7" s="5" t="s">
        <v>810</v>
      </c>
      <c r="D7" s="5" t="s">
        <v>811</v>
      </c>
      <c r="E7" s="5" t="s">
        <v>812</v>
      </c>
      <c r="F7" s="5" t="s">
        <v>813</v>
      </c>
      <c r="G7" s="5" t="s">
        <v>814</v>
      </c>
      <c r="H7" s="5" t="s">
        <v>797</v>
      </c>
      <c r="I7" s="5" t="s">
        <v>815</v>
      </c>
      <c r="J7" s="5" t="s">
        <v>816</v>
      </c>
      <c r="K7" s="5" t="s">
        <v>817</v>
      </c>
      <c r="L7" s="5" t="s">
        <v>802</v>
      </c>
      <c r="M7" s="5" t="s">
        <v>818</v>
      </c>
      <c r="N7" s="5" t="s">
        <v>819</v>
      </c>
      <c r="O7" s="5" t="s">
        <v>820</v>
      </c>
      <c r="P7" s="5" t="s">
        <v>821</v>
      </c>
      <c r="Q7" s="5" t="s">
        <v>822</v>
      </c>
      <c r="R7" s="5" t="s">
        <v>823</v>
      </c>
      <c r="S7" s="5" t="s">
        <v>784</v>
      </c>
      <c r="T7" s="5" t="s">
        <v>824</v>
      </c>
      <c r="U7" s="5" t="s">
        <v>825</v>
      </c>
      <c r="V7" s="5" t="s">
        <v>826</v>
      </c>
      <c r="W7" s="5" t="s">
        <v>827</v>
      </c>
      <c r="X7" s="5" t="s">
        <v>828</v>
      </c>
      <c r="Y7" s="5" t="s">
        <v>829</v>
      </c>
    </row>
    <row r="8" spans="1:25" x14ac:dyDescent="0.25">
      <c r="A8" s="2" t="s">
        <v>830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25">
      <c r="A9" s="2" t="s">
        <v>831</v>
      </c>
      <c r="B9" s="5" t="s">
        <v>832</v>
      </c>
      <c r="C9" s="5" t="s">
        <v>833</v>
      </c>
      <c r="D9" s="5" t="s">
        <v>834</v>
      </c>
      <c r="E9" s="5" t="s">
        <v>835</v>
      </c>
      <c r="F9" s="5" t="s">
        <v>836</v>
      </c>
      <c r="G9" s="5" t="s">
        <v>837</v>
      </c>
      <c r="H9" s="5" t="s">
        <v>838</v>
      </c>
      <c r="I9" s="5" t="s">
        <v>839</v>
      </c>
      <c r="J9" s="5" t="s">
        <v>840</v>
      </c>
      <c r="K9" s="5" t="s">
        <v>841</v>
      </c>
      <c r="L9" s="5" t="s">
        <v>842</v>
      </c>
      <c r="M9" s="3">
        <v>0</v>
      </c>
      <c r="N9" s="5" t="s">
        <v>843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 s="2" t="s">
        <v>844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 s="2" t="s">
        <v>845</v>
      </c>
      <c r="B11" s="5" t="s">
        <v>846</v>
      </c>
      <c r="C11" s="5" t="s">
        <v>847</v>
      </c>
      <c r="D11" s="5" t="s">
        <v>848</v>
      </c>
      <c r="E11" s="5" t="s">
        <v>849</v>
      </c>
      <c r="F11" s="5" t="s">
        <v>850</v>
      </c>
      <c r="G11" s="5" t="s">
        <v>851</v>
      </c>
      <c r="H11" s="5" t="s">
        <v>852</v>
      </c>
      <c r="I11" s="5" t="s">
        <v>853</v>
      </c>
      <c r="J11" s="5" t="s">
        <v>854</v>
      </c>
      <c r="K11" s="5" t="s">
        <v>855</v>
      </c>
      <c r="L11" s="5" t="s">
        <v>856</v>
      </c>
      <c r="M11" s="5" t="s">
        <v>857</v>
      </c>
      <c r="N11" s="5" t="s">
        <v>858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</row>
    <row r="12" spans="1:25" x14ac:dyDescent="0.25">
      <c r="A12" s="2" t="s">
        <v>859</v>
      </c>
      <c r="B12" s="5" t="s">
        <v>860</v>
      </c>
      <c r="C12" s="5" t="s">
        <v>861</v>
      </c>
      <c r="D12" s="5" t="s">
        <v>862</v>
      </c>
      <c r="E12" s="5" t="s">
        <v>863</v>
      </c>
      <c r="F12" s="5" t="s">
        <v>864</v>
      </c>
      <c r="G12" s="5" t="s">
        <v>865</v>
      </c>
      <c r="H12" s="5" t="s">
        <v>866</v>
      </c>
      <c r="I12" s="5" t="s">
        <v>867</v>
      </c>
      <c r="J12" s="5" t="s">
        <v>868</v>
      </c>
      <c r="K12" s="5" t="s">
        <v>869</v>
      </c>
      <c r="L12" s="5" t="s">
        <v>870</v>
      </c>
      <c r="M12" s="5" t="s">
        <v>871</v>
      </c>
      <c r="N12" s="5" t="s">
        <v>872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</row>
    <row r="13" spans="1:25" x14ac:dyDescent="0.25">
      <c r="A13" s="2" t="s">
        <v>873</v>
      </c>
      <c r="B13" s="3" t="s">
        <v>874</v>
      </c>
      <c r="C13" s="3" t="s">
        <v>875</v>
      </c>
      <c r="D13" s="5" t="s">
        <v>876</v>
      </c>
      <c r="E13" s="3" t="s">
        <v>877</v>
      </c>
      <c r="F13" s="3" t="s">
        <v>878</v>
      </c>
      <c r="G13" s="3" t="s">
        <v>879</v>
      </c>
      <c r="H13" s="3" t="s">
        <v>880</v>
      </c>
      <c r="I13" s="3" t="s">
        <v>881</v>
      </c>
      <c r="J13" s="3" t="s">
        <v>882</v>
      </c>
      <c r="K13" s="3" t="s">
        <v>883</v>
      </c>
      <c r="L13" s="3" t="s">
        <v>884</v>
      </c>
      <c r="M13" s="3" t="s">
        <v>885</v>
      </c>
      <c r="N13" s="3" t="s">
        <v>886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</row>
    <row r="14" spans="1:25" x14ac:dyDescent="0.25">
      <c r="A14" s="2" t="s">
        <v>887</v>
      </c>
      <c r="B14" s="3" t="s">
        <v>888</v>
      </c>
      <c r="C14" s="3" t="s">
        <v>889</v>
      </c>
      <c r="D14" s="3">
        <v>4703</v>
      </c>
      <c r="E14" s="3" t="s">
        <v>890</v>
      </c>
      <c r="F14" s="3" t="s">
        <v>891</v>
      </c>
      <c r="G14" s="3" t="s">
        <v>892</v>
      </c>
      <c r="H14" s="3" t="s">
        <v>893</v>
      </c>
      <c r="I14" s="3">
        <v>0</v>
      </c>
      <c r="J14" s="5" t="s">
        <v>894</v>
      </c>
      <c r="K14" s="3">
        <v>0</v>
      </c>
      <c r="L14" s="5" t="s">
        <v>895</v>
      </c>
      <c r="M14" s="3">
        <v>0</v>
      </c>
      <c r="N14" s="5" t="s">
        <v>896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2" t="s">
        <v>897</v>
      </c>
      <c r="B15" s="3" t="s">
        <v>898</v>
      </c>
      <c r="C15" s="3" t="s">
        <v>899</v>
      </c>
      <c r="D15" s="3" t="s">
        <v>900</v>
      </c>
      <c r="E15" s="3" t="s">
        <v>901</v>
      </c>
      <c r="F15" s="3" t="s">
        <v>902</v>
      </c>
      <c r="G15" s="3" t="s">
        <v>425</v>
      </c>
      <c r="H15" s="3" t="s">
        <v>903</v>
      </c>
      <c r="I15" s="3" t="s">
        <v>904</v>
      </c>
      <c r="J15" s="3" t="s">
        <v>905</v>
      </c>
      <c r="K15" s="3" t="s">
        <v>906</v>
      </c>
      <c r="L15" s="3" t="s">
        <v>907</v>
      </c>
      <c r="M15" s="3" t="s">
        <v>340</v>
      </c>
      <c r="N15" s="3" t="s">
        <v>908</v>
      </c>
      <c r="O15" s="3" t="s">
        <v>909</v>
      </c>
      <c r="P15" s="3" t="s">
        <v>196</v>
      </c>
      <c r="Q15" s="3" t="s">
        <v>910</v>
      </c>
      <c r="R15" s="3" t="s">
        <v>385</v>
      </c>
      <c r="S15" s="3" t="s">
        <v>911</v>
      </c>
      <c r="T15" s="3" t="s">
        <v>912</v>
      </c>
      <c r="U15" s="3" t="s">
        <v>913</v>
      </c>
      <c r="V15" s="3" t="s">
        <v>914</v>
      </c>
      <c r="W15" s="3" t="s">
        <v>915</v>
      </c>
      <c r="X15" s="3" t="s">
        <v>916</v>
      </c>
      <c r="Y15" s="3" t="s">
        <v>917</v>
      </c>
    </row>
    <row r="16" spans="1:25" x14ac:dyDescent="0.25">
      <c r="A16" s="2" t="s">
        <v>918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 t="s">
        <v>919</v>
      </c>
      <c r="P16" s="3" t="s">
        <v>920</v>
      </c>
      <c r="Q16" s="3" t="s">
        <v>921</v>
      </c>
      <c r="R16" s="3" t="s">
        <v>922</v>
      </c>
      <c r="S16" s="3" t="s">
        <v>923</v>
      </c>
      <c r="T16" s="3" t="s">
        <v>924</v>
      </c>
      <c r="U16" s="3" t="s">
        <v>925</v>
      </c>
      <c r="V16" s="3" t="s">
        <v>926</v>
      </c>
      <c r="W16" s="3" t="s">
        <v>927</v>
      </c>
      <c r="X16" s="3" t="s">
        <v>928</v>
      </c>
      <c r="Y16" s="3" t="s">
        <v>929</v>
      </c>
    </row>
    <row r="17" spans="1:25" x14ac:dyDescent="0.25">
      <c r="A17" s="2" t="s">
        <v>930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 t="s">
        <v>931</v>
      </c>
      <c r="P17" s="3" t="s">
        <v>408</v>
      </c>
      <c r="Q17" s="3" t="s">
        <v>932</v>
      </c>
      <c r="R17" s="3" t="s">
        <v>933</v>
      </c>
      <c r="S17" s="3" t="s">
        <v>934</v>
      </c>
      <c r="T17" s="3" t="s">
        <v>935</v>
      </c>
      <c r="U17" s="3" t="s">
        <v>936</v>
      </c>
      <c r="V17" s="3" t="s">
        <v>937</v>
      </c>
      <c r="W17" s="3" t="s">
        <v>938</v>
      </c>
      <c r="X17" s="3" t="s">
        <v>939</v>
      </c>
      <c r="Y17" s="3" t="s">
        <v>940</v>
      </c>
    </row>
    <row r="18" spans="1:25" x14ac:dyDescent="0.25">
      <c r="A18" s="2" t="s">
        <v>941</v>
      </c>
      <c r="B18" s="5" t="s">
        <v>942</v>
      </c>
      <c r="C18" s="5" t="s">
        <v>943</v>
      </c>
      <c r="D18" s="5" t="s">
        <v>944</v>
      </c>
      <c r="E18" s="5" t="s">
        <v>945</v>
      </c>
      <c r="F18" s="3" t="s">
        <v>946</v>
      </c>
      <c r="G18" s="5" t="s">
        <v>947</v>
      </c>
      <c r="H18" s="5" t="s">
        <v>948</v>
      </c>
      <c r="I18" s="5" t="s">
        <v>949</v>
      </c>
      <c r="J18" s="5" t="s">
        <v>950</v>
      </c>
      <c r="K18" s="5" t="s">
        <v>951</v>
      </c>
      <c r="L18" s="5" t="s">
        <v>952</v>
      </c>
      <c r="M18" s="5" t="s">
        <v>953</v>
      </c>
      <c r="N18" s="5" t="s">
        <v>954</v>
      </c>
      <c r="O18" s="5" t="s">
        <v>955</v>
      </c>
      <c r="P18" s="5" t="s">
        <v>956</v>
      </c>
      <c r="Q18" s="5" t="s">
        <v>957</v>
      </c>
      <c r="R18" s="5" t="s">
        <v>958</v>
      </c>
      <c r="S18" s="5" t="s">
        <v>959</v>
      </c>
      <c r="T18" s="5" t="s">
        <v>960</v>
      </c>
      <c r="U18" s="5" t="s">
        <v>961</v>
      </c>
      <c r="V18" s="5" t="s">
        <v>962</v>
      </c>
      <c r="W18" s="5" t="s">
        <v>963</v>
      </c>
      <c r="X18" s="5" t="s">
        <v>964</v>
      </c>
      <c r="Y18" s="5" t="s">
        <v>965</v>
      </c>
    </row>
    <row r="19" spans="1:25" x14ac:dyDescent="0.25">
      <c r="A19" s="2" t="s">
        <v>966</v>
      </c>
      <c r="B19" s="5" t="s">
        <v>967</v>
      </c>
      <c r="C19" s="5" t="s">
        <v>968</v>
      </c>
      <c r="D19" s="5" t="s">
        <v>969</v>
      </c>
      <c r="E19" s="5" t="s">
        <v>970</v>
      </c>
      <c r="F19" s="5" t="s">
        <v>971</v>
      </c>
      <c r="G19" s="5" t="s">
        <v>972</v>
      </c>
      <c r="H19" s="5" t="s">
        <v>973</v>
      </c>
      <c r="I19" s="5" t="s">
        <v>974</v>
      </c>
      <c r="J19" s="5" t="s">
        <v>975</v>
      </c>
      <c r="K19" s="5" t="s">
        <v>976</v>
      </c>
      <c r="L19" s="5" t="s">
        <v>977</v>
      </c>
      <c r="M19" s="5" t="s">
        <v>978</v>
      </c>
      <c r="N19" s="5" t="s">
        <v>979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2" t="s">
        <v>980</v>
      </c>
      <c r="B20" s="3" t="s">
        <v>981</v>
      </c>
      <c r="C20" s="3" t="s">
        <v>982</v>
      </c>
      <c r="D20" s="5" t="s">
        <v>983</v>
      </c>
      <c r="E20" s="3" t="s">
        <v>984</v>
      </c>
      <c r="F20" s="3" t="s">
        <v>985</v>
      </c>
      <c r="G20" s="3" t="s">
        <v>986</v>
      </c>
      <c r="H20" s="3" t="s">
        <v>104</v>
      </c>
      <c r="I20" s="3" t="s">
        <v>987</v>
      </c>
      <c r="J20" s="3" t="s">
        <v>988</v>
      </c>
      <c r="K20" s="3" t="s">
        <v>989</v>
      </c>
      <c r="L20" s="3" t="s">
        <v>990</v>
      </c>
      <c r="M20" s="3" t="s">
        <v>991</v>
      </c>
      <c r="N20" s="3" t="s">
        <v>992</v>
      </c>
      <c r="O20" s="3" t="s">
        <v>993</v>
      </c>
      <c r="P20" s="3" t="s">
        <v>994</v>
      </c>
      <c r="Q20" s="3" t="s">
        <v>995</v>
      </c>
      <c r="R20" s="3" t="s">
        <v>996</v>
      </c>
      <c r="S20" s="3" t="s">
        <v>997</v>
      </c>
      <c r="T20" s="3" t="s">
        <v>998</v>
      </c>
      <c r="U20" s="3" t="s">
        <v>999</v>
      </c>
      <c r="V20" s="3" t="s">
        <v>402</v>
      </c>
      <c r="W20" s="3" t="s">
        <v>105</v>
      </c>
      <c r="X20" s="3" t="s">
        <v>347</v>
      </c>
      <c r="Y20" s="3" t="s">
        <v>1000</v>
      </c>
    </row>
    <row r="21" spans="1:25" x14ac:dyDescent="0.25">
      <c r="A21" s="2" t="s">
        <v>1001</v>
      </c>
      <c r="B21" s="5" t="s">
        <v>1002</v>
      </c>
      <c r="C21" s="5" t="s">
        <v>1003</v>
      </c>
      <c r="D21" s="3" t="s">
        <v>1004</v>
      </c>
      <c r="E21" s="5" t="s">
        <v>1005</v>
      </c>
      <c r="F21" s="5" t="s">
        <v>1006</v>
      </c>
      <c r="G21" s="5" t="s">
        <v>1007</v>
      </c>
      <c r="H21" s="5" t="s">
        <v>1008</v>
      </c>
      <c r="I21" s="5" t="s">
        <v>827</v>
      </c>
      <c r="J21" s="5" t="s">
        <v>1009</v>
      </c>
      <c r="K21" s="5" t="s">
        <v>1010</v>
      </c>
      <c r="L21" s="5" t="s">
        <v>1011</v>
      </c>
      <c r="M21" s="5" t="s">
        <v>796</v>
      </c>
      <c r="N21" s="5" t="s">
        <v>1012</v>
      </c>
      <c r="O21" s="5" t="s">
        <v>1013</v>
      </c>
      <c r="P21" s="5" t="s">
        <v>1014</v>
      </c>
      <c r="Q21" s="5" t="s">
        <v>1015</v>
      </c>
      <c r="R21" s="5" t="s">
        <v>1016</v>
      </c>
      <c r="S21" s="5" t="s">
        <v>1017</v>
      </c>
      <c r="T21" s="5" t="s">
        <v>1018</v>
      </c>
      <c r="U21" s="5" t="s">
        <v>1019</v>
      </c>
      <c r="V21" s="5" t="s">
        <v>1020</v>
      </c>
      <c r="W21" s="5" t="s">
        <v>1021</v>
      </c>
      <c r="X21" s="5" t="s">
        <v>1022</v>
      </c>
      <c r="Y21" s="5" t="s">
        <v>1023</v>
      </c>
    </row>
    <row r="22" spans="1:25" x14ac:dyDescent="0.25">
      <c r="A22" s="2" t="s">
        <v>1024</v>
      </c>
      <c r="B22" s="5" t="s">
        <v>1025</v>
      </c>
      <c r="C22" s="5" t="s">
        <v>1026</v>
      </c>
      <c r="D22" s="3" t="s">
        <v>1027</v>
      </c>
      <c r="E22" s="5" t="s">
        <v>1028</v>
      </c>
      <c r="F22" s="5" t="s">
        <v>810</v>
      </c>
      <c r="G22" s="5" t="s">
        <v>1029</v>
      </c>
      <c r="H22" s="5" t="s">
        <v>1030</v>
      </c>
      <c r="I22" s="5" t="s">
        <v>1031</v>
      </c>
      <c r="J22" s="5" t="s">
        <v>1032</v>
      </c>
      <c r="K22" s="5" t="s">
        <v>1033</v>
      </c>
      <c r="L22" s="5" t="s">
        <v>1034</v>
      </c>
      <c r="M22" s="5" t="s">
        <v>819</v>
      </c>
      <c r="N22" s="5" t="s">
        <v>1035</v>
      </c>
      <c r="O22" s="5" t="s">
        <v>1036</v>
      </c>
      <c r="P22" s="5" t="s">
        <v>1037</v>
      </c>
      <c r="Q22" s="5" t="s">
        <v>1038</v>
      </c>
      <c r="R22" s="5" t="s">
        <v>1039</v>
      </c>
      <c r="S22" s="5" t="s">
        <v>1040</v>
      </c>
      <c r="T22" s="5" t="s">
        <v>1041</v>
      </c>
      <c r="U22" s="5" t="s">
        <v>1042</v>
      </c>
      <c r="V22" s="5" t="s">
        <v>804</v>
      </c>
      <c r="W22" s="5" t="s">
        <v>1043</v>
      </c>
      <c r="X22" s="5" t="s">
        <v>1044</v>
      </c>
      <c r="Y22" s="5" t="s">
        <v>1045</v>
      </c>
    </row>
    <row r="23" spans="1:25" x14ac:dyDescent="0.25">
      <c r="A23" s="2" t="s">
        <v>13</v>
      </c>
      <c r="B23" s="3" t="s">
        <v>1046</v>
      </c>
      <c r="C23" s="3" t="s">
        <v>556</v>
      </c>
      <c r="D23" s="5" t="s">
        <v>1047</v>
      </c>
      <c r="E23" s="3" t="s">
        <v>1048</v>
      </c>
      <c r="F23" s="3" t="s">
        <v>1049</v>
      </c>
      <c r="G23" s="3" t="s">
        <v>1050</v>
      </c>
      <c r="H23" s="3" t="s">
        <v>1051</v>
      </c>
      <c r="I23" s="3" t="s">
        <v>1052</v>
      </c>
      <c r="J23" s="3" t="s">
        <v>1053</v>
      </c>
      <c r="K23" s="3" t="s">
        <v>515</v>
      </c>
      <c r="L23" s="3" t="s">
        <v>1054</v>
      </c>
      <c r="M23" s="3" t="s">
        <v>752</v>
      </c>
      <c r="N23" s="3" t="s">
        <v>1055</v>
      </c>
      <c r="O23" s="3" t="s">
        <v>1056</v>
      </c>
      <c r="P23" s="3" t="s">
        <v>245</v>
      </c>
      <c r="Q23" s="3" t="s">
        <v>1057</v>
      </c>
      <c r="R23" s="3" t="s">
        <v>1058</v>
      </c>
      <c r="S23" s="3" t="s">
        <v>1059</v>
      </c>
      <c r="T23" s="3" t="s">
        <v>1060</v>
      </c>
      <c r="U23" s="3" t="s">
        <v>1061</v>
      </c>
      <c r="V23" s="3" t="s">
        <v>1062</v>
      </c>
      <c r="W23" s="3" t="s">
        <v>1063</v>
      </c>
      <c r="X23" s="3" t="s">
        <v>1064</v>
      </c>
      <c r="Y23" s="3" t="s">
        <v>1057</v>
      </c>
    </row>
    <row r="24" spans="1:25" x14ac:dyDescent="0.25">
      <c r="A24" s="2" t="s">
        <v>1065</v>
      </c>
      <c r="B24" s="3" t="s">
        <v>1046</v>
      </c>
      <c r="C24" s="3" t="s">
        <v>556</v>
      </c>
      <c r="D24" s="5" t="s">
        <v>1066</v>
      </c>
      <c r="E24" s="3" t="s">
        <v>1067</v>
      </c>
      <c r="F24" s="3" t="s">
        <v>1068</v>
      </c>
      <c r="G24" s="3" t="s">
        <v>746</v>
      </c>
      <c r="H24" s="3" t="s">
        <v>767</v>
      </c>
      <c r="I24" s="3" t="s">
        <v>1069</v>
      </c>
      <c r="J24" s="3" t="s">
        <v>1070</v>
      </c>
      <c r="K24" s="3" t="s">
        <v>1071</v>
      </c>
      <c r="L24" s="3" t="s">
        <v>1072</v>
      </c>
      <c r="M24" s="3" t="s">
        <v>1073</v>
      </c>
      <c r="N24" s="3" t="s">
        <v>472</v>
      </c>
      <c r="O24" s="3" t="s">
        <v>1074</v>
      </c>
      <c r="P24" s="3" t="s">
        <v>1075</v>
      </c>
      <c r="Q24" s="3" t="s">
        <v>1076</v>
      </c>
      <c r="R24" s="3" t="s">
        <v>1077</v>
      </c>
      <c r="S24" s="3" t="s">
        <v>223</v>
      </c>
      <c r="T24" s="3" t="s">
        <v>1078</v>
      </c>
      <c r="U24" s="3" t="s">
        <v>226</v>
      </c>
      <c r="V24" s="3" t="s">
        <v>1062</v>
      </c>
      <c r="W24" s="3" t="s">
        <v>1063</v>
      </c>
      <c r="X24" s="3" t="s">
        <v>1064</v>
      </c>
      <c r="Y24" s="3" t="s">
        <v>1057</v>
      </c>
    </row>
    <row r="25" spans="1:25" x14ac:dyDescent="0.25">
      <c r="A25" s="2" t="s">
        <v>1079</v>
      </c>
      <c r="B25" s="3" t="s">
        <v>1080</v>
      </c>
      <c r="C25" s="3" t="s">
        <v>1081</v>
      </c>
      <c r="D25" s="5" t="s">
        <v>1082</v>
      </c>
      <c r="E25" s="5" t="s">
        <v>1083</v>
      </c>
      <c r="F25" s="5" t="s">
        <v>1084</v>
      </c>
      <c r="G25" s="5" t="s">
        <v>1085</v>
      </c>
      <c r="H25" s="5" t="s">
        <v>1086</v>
      </c>
      <c r="I25" s="5" t="s">
        <v>1087</v>
      </c>
      <c r="J25" s="3" t="s">
        <v>1088</v>
      </c>
      <c r="K25" s="3" t="s">
        <v>1089</v>
      </c>
      <c r="L25" s="3" t="s">
        <v>1090</v>
      </c>
      <c r="M25" s="5" t="s">
        <v>1091</v>
      </c>
      <c r="N25" s="5" t="s">
        <v>1092</v>
      </c>
      <c r="O25" s="5" t="s">
        <v>1093</v>
      </c>
      <c r="P25" s="5" t="s">
        <v>1094</v>
      </c>
      <c r="Q25" s="5" t="s">
        <v>1095</v>
      </c>
      <c r="R25" s="5" t="s">
        <v>1096</v>
      </c>
      <c r="S25" s="5" t="s">
        <v>1097</v>
      </c>
      <c r="T25" s="5" t="s">
        <v>1098</v>
      </c>
      <c r="U25" s="5" t="s">
        <v>1099</v>
      </c>
      <c r="V25" s="5">
        <v>0</v>
      </c>
      <c r="W25" s="5">
        <v>0</v>
      </c>
      <c r="X25" s="5">
        <v>0</v>
      </c>
      <c r="Y25" s="5">
        <v>0</v>
      </c>
    </row>
    <row r="26" spans="1:25" x14ac:dyDescent="0.25">
      <c r="A26" s="2" t="s">
        <v>1100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</row>
    <row r="27" spans="1:25" x14ac:dyDescent="0.25">
      <c r="A27" s="2" t="s">
        <v>1101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 s="19" t="s">
        <v>1102</v>
      </c>
      <c r="B28" s="17"/>
      <c r="C28" s="17"/>
      <c r="D28" s="17"/>
      <c r="E28" s="17"/>
      <c r="F28" s="17"/>
      <c r="G28" s="17"/>
      <c r="H28" s="17"/>
      <c r="I28" s="18"/>
      <c r="J28" s="17"/>
      <c r="K28" s="17"/>
      <c r="L28" s="17"/>
      <c r="M28" s="17"/>
      <c r="N28" s="17"/>
      <c r="O28" s="17"/>
      <c r="P28" s="17"/>
      <c r="Q28" s="18"/>
      <c r="R28" s="18"/>
      <c r="S28" s="18"/>
      <c r="T28" s="18"/>
      <c r="U28" s="18"/>
      <c r="V28" s="18"/>
      <c r="W28" s="18"/>
      <c r="X28" s="18"/>
      <c r="Y28" s="18"/>
    </row>
    <row r="29" spans="1:25" x14ac:dyDescent="0.25">
      <c r="A29" s="2" t="s">
        <v>1103</v>
      </c>
      <c r="B29" s="3">
        <v>0.54</v>
      </c>
      <c r="C29" s="3">
        <v>0.35</v>
      </c>
      <c r="D29" s="3">
        <v>-0.01</v>
      </c>
      <c r="E29" s="3">
        <v>1.06</v>
      </c>
      <c r="F29" s="3">
        <v>0.86</v>
      </c>
      <c r="G29" s="3">
        <v>0.57999999999999996</v>
      </c>
      <c r="H29" s="3">
        <v>0.33</v>
      </c>
      <c r="I29" s="3">
        <v>2.09</v>
      </c>
      <c r="J29" s="3">
        <v>1.76</v>
      </c>
      <c r="K29" s="3">
        <v>1.19</v>
      </c>
      <c r="L29" s="3">
        <v>0.55000000000000004</v>
      </c>
      <c r="M29" s="3">
        <v>1.86</v>
      </c>
      <c r="N29" s="3">
        <v>1.36</v>
      </c>
      <c r="O29" s="3">
        <v>0.83</v>
      </c>
      <c r="P29" s="3">
        <v>1.03</v>
      </c>
      <c r="Q29" s="3">
        <v>0.52</v>
      </c>
      <c r="R29" s="3">
        <v>0.89</v>
      </c>
      <c r="S29" s="3">
        <v>0.48</v>
      </c>
      <c r="T29" s="3">
        <v>0.95</v>
      </c>
      <c r="U29" s="3">
        <v>0.44</v>
      </c>
      <c r="V29" s="3">
        <v>0.87</v>
      </c>
      <c r="W29" s="3">
        <v>0.43</v>
      </c>
      <c r="X29" s="3">
        <v>0.76</v>
      </c>
      <c r="Y29" s="3">
        <v>0.72</v>
      </c>
    </row>
    <row r="30" spans="1:25" x14ac:dyDescent="0.25">
      <c r="A30" s="2" t="s">
        <v>1104</v>
      </c>
      <c r="B30" s="3">
        <v>0.54</v>
      </c>
      <c r="C30" s="3">
        <v>0.35</v>
      </c>
      <c r="D30" s="3">
        <v>-0.01</v>
      </c>
      <c r="E30" s="3">
        <v>1.06</v>
      </c>
      <c r="F30" s="3">
        <v>0.86</v>
      </c>
      <c r="G30" s="3">
        <v>0.57999999999999996</v>
      </c>
      <c r="H30" s="3">
        <v>0.33</v>
      </c>
      <c r="I30" s="3">
        <v>2.09</v>
      </c>
      <c r="J30" s="3">
        <v>1.76</v>
      </c>
      <c r="K30" s="3">
        <v>1.19</v>
      </c>
      <c r="L30" s="3">
        <v>0.55000000000000004</v>
      </c>
      <c r="M30" s="3">
        <v>1.86</v>
      </c>
      <c r="N30" s="3">
        <v>1.36</v>
      </c>
      <c r="O30" s="3">
        <v>0.83</v>
      </c>
      <c r="P30" s="3">
        <v>1.03</v>
      </c>
      <c r="Q30" s="3">
        <v>0.52</v>
      </c>
      <c r="R30" s="3">
        <v>0.89</v>
      </c>
      <c r="S30" s="3">
        <v>0.48</v>
      </c>
      <c r="T30" s="3">
        <v>0.95</v>
      </c>
      <c r="U30" s="3">
        <v>0.44</v>
      </c>
      <c r="V30" s="3">
        <v>0.87</v>
      </c>
      <c r="W30" s="3">
        <v>0.43</v>
      </c>
      <c r="X30" s="3">
        <v>0.76</v>
      </c>
      <c r="Y30" s="3">
        <v>0.72</v>
      </c>
    </row>
    <row r="31" spans="1:25" x14ac:dyDescent="0.25">
      <c r="A31" s="2" t="s">
        <v>1105</v>
      </c>
      <c r="B31" s="5" t="s">
        <v>1106</v>
      </c>
      <c r="C31" s="5" t="s">
        <v>1107</v>
      </c>
      <c r="D31" s="5" t="s">
        <v>1108</v>
      </c>
      <c r="E31" s="3" t="s">
        <v>1109</v>
      </c>
      <c r="F31" s="3" t="s">
        <v>1110</v>
      </c>
      <c r="G31" s="3" t="s">
        <v>1111</v>
      </c>
      <c r="H31" s="5" t="s">
        <v>1112</v>
      </c>
      <c r="I31" s="5" t="s">
        <v>1113</v>
      </c>
      <c r="J31" s="5" t="s">
        <v>1114</v>
      </c>
      <c r="K31" s="5" t="s">
        <v>1115</v>
      </c>
      <c r="L31" s="5" t="s">
        <v>1116</v>
      </c>
      <c r="M31" s="5" t="s">
        <v>1117</v>
      </c>
      <c r="N31" s="5" t="s">
        <v>1118</v>
      </c>
      <c r="O31" s="5" t="s">
        <v>1119</v>
      </c>
      <c r="P31" s="3" t="s">
        <v>1120</v>
      </c>
      <c r="Q31" s="3" t="s">
        <v>1121</v>
      </c>
      <c r="R31" s="3" t="s">
        <v>1122</v>
      </c>
      <c r="S31" s="3" t="s">
        <v>1123</v>
      </c>
      <c r="T31" s="3" t="s">
        <v>1124</v>
      </c>
      <c r="U31" s="3" t="s">
        <v>1125</v>
      </c>
      <c r="V31" s="3" t="s">
        <v>1126</v>
      </c>
      <c r="W31" s="3" t="s">
        <v>1127</v>
      </c>
      <c r="X31" s="3" t="s">
        <v>1128</v>
      </c>
      <c r="Y31" s="3" t="s">
        <v>1129</v>
      </c>
    </row>
    <row r="32" spans="1:25" x14ac:dyDescent="0.25">
      <c r="A32" s="2" t="s">
        <v>1130</v>
      </c>
      <c r="B32" s="3" t="s">
        <v>1064</v>
      </c>
      <c r="C32" s="3" t="s">
        <v>530</v>
      </c>
      <c r="D32" s="5" t="s">
        <v>1131</v>
      </c>
      <c r="E32" s="3" t="s">
        <v>1132</v>
      </c>
      <c r="F32" s="3" t="s">
        <v>1133</v>
      </c>
      <c r="G32" s="3" t="s">
        <v>1134</v>
      </c>
      <c r="H32" s="3" t="s">
        <v>423</v>
      </c>
      <c r="I32" s="3" t="s">
        <v>1135</v>
      </c>
      <c r="J32" s="3" t="s">
        <v>1136</v>
      </c>
      <c r="K32" s="3" t="s">
        <v>1137</v>
      </c>
      <c r="L32" s="3" t="s">
        <v>236</v>
      </c>
      <c r="M32" s="3" t="s">
        <v>1138</v>
      </c>
      <c r="N32" s="3" t="s">
        <v>1139</v>
      </c>
      <c r="O32" s="3" t="s">
        <v>1140</v>
      </c>
      <c r="P32" s="3" t="s">
        <v>1075</v>
      </c>
      <c r="Q32" s="3" t="s">
        <v>1141</v>
      </c>
      <c r="R32" s="3" t="s">
        <v>1142</v>
      </c>
      <c r="S32" s="3" t="s">
        <v>285</v>
      </c>
      <c r="T32" s="3" t="s">
        <v>1143</v>
      </c>
      <c r="U32" s="3" t="s">
        <v>289</v>
      </c>
      <c r="V32" s="3" t="s">
        <v>1144</v>
      </c>
      <c r="W32" s="3" t="s">
        <v>1063</v>
      </c>
      <c r="X32" s="3" t="s">
        <v>1141</v>
      </c>
      <c r="Y32" s="3" t="s">
        <v>285</v>
      </c>
    </row>
    <row r="33" spans="1:25" x14ac:dyDescent="0.25">
      <c r="A33" s="2" t="s">
        <v>1145</v>
      </c>
      <c r="B33" s="3" t="s">
        <v>1072</v>
      </c>
      <c r="C33" s="3" t="s">
        <v>1146</v>
      </c>
      <c r="D33" s="5" t="s">
        <v>1147</v>
      </c>
      <c r="E33" s="3" t="s">
        <v>1148</v>
      </c>
      <c r="F33" s="3" t="s">
        <v>131</v>
      </c>
      <c r="G33" s="3" t="s">
        <v>577</v>
      </c>
      <c r="H33" s="3" t="s">
        <v>152</v>
      </c>
      <c r="I33" s="3" t="s">
        <v>125</v>
      </c>
      <c r="J33" s="3" t="s">
        <v>1149</v>
      </c>
      <c r="K33" s="3" t="s">
        <v>1150</v>
      </c>
      <c r="L33" s="3" t="s">
        <v>1151</v>
      </c>
      <c r="M33" s="3" t="s">
        <v>1152</v>
      </c>
      <c r="N33" s="3" t="s">
        <v>1153</v>
      </c>
      <c r="O33" s="3" t="s">
        <v>1154</v>
      </c>
      <c r="P33" s="3" t="s">
        <v>1155</v>
      </c>
      <c r="Q33" s="3" t="s">
        <v>216</v>
      </c>
      <c r="R33" s="3" t="s">
        <v>1156</v>
      </c>
      <c r="S33" s="3" t="s">
        <v>382</v>
      </c>
      <c r="T33" s="3" t="s">
        <v>1157</v>
      </c>
      <c r="U33" s="3" t="s">
        <v>1158</v>
      </c>
      <c r="V33" s="3" t="s">
        <v>1144</v>
      </c>
      <c r="W33" s="3" t="s">
        <v>1063</v>
      </c>
      <c r="X33" s="3" t="s">
        <v>1141</v>
      </c>
      <c r="Y33" s="3" t="s">
        <v>285</v>
      </c>
    </row>
    <row r="34" spans="1:25" x14ac:dyDescent="0.25">
      <c r="A34" s="2" t="s">
        <v>1159</v>
      </c>
      <c r="B34" s="5" t="s">
        <v>1160</v>
      </c>
      <c r="C34" s="5" t="s">
        <v>1161</v>
      </c>
      <c r="D34" s="5" t="s">
        <v>1162</v>
      </c>
      <c r="E34" s="5" t="s">
        <v>1163</v>
      </c>
      <c r="F34" s="5" t="s">
        <v>1164</v>
      </c>
      <c r="G34" s="5" t="s">
        <v>1165</v>
      </c>
      <c r="H34" s="5" t="s">
        <v>1166</v>
      </c>
      <c r="I34" s="5" t="s">
        <v>1167</v>
      </c>
      <c r="J34" s="5" t="s">
        <v>1168</v>
      </c>
      <c r="K34" s="3" t="s">
        <v>1169</v>
      </c>
      <c r="L34" s="3" t="s">
        <v>1170</v>
      </c>
      <c r="M34" s="5" t="s">
        <v>1171</v>
      </c>
      <c r="N34" s="5" t="s">
        <v>1172</v>
      </c>
      <c r="O34" s="5" t="s">
        <v>1173</v>
      </c>
      <c r="P34" s="5" t="s">
        <v>1174</v>
      </c>
      <c r="Q34" s="5" t="s">
        <v>1175</v>
      </c>
      <c r="R34" s="5" t="s">
        <v>1176</v>
      </c>
      <c r="S34" s="5" t="s">
        <v>1097</v>
      </c>
      <c r="T34" s="5" t="s">
        <v>1098</v>
      </c>
      <c r="U34" s="5" t="s">
        <v>1099</v>
      </c>
      <c r="V34" s="5">
        <v>0</v>
      </c>
      <c r="W34" s="5">
        <v>0</v>
      </c>
      <c r="X34" s="5">
        <v>0</v>
      </c>
      <c r="Y34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Y54"/>
  <sheetViews>
    <sheetView topLeftCell="U1" workbookViewId="0">
      <selection activeCell="Z16" sqref="Z16"/>
    </sheetView>
  </sheetViews>
  <sheetFormatPr defaultColWidth="69.28515625" defaultRowHeight="15" x14ac:dyDescent="0.25"/>
  <cols>
    <col min="1" max="1" width="46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5" width="13" bestFit="1" customWidth="1"/>
    <col min="16" max="16" width="14.28515625" bestFit="1" customWidth="1"/>
    <col min="17" max="17" width="13" bestFit="1" customWidth="1"/>
    <col min="18" max="18" width="14.28515625" bestFit="1" customWidth="1"/>
    <col min="19" max="19" width="13" bestFit="1" customWidth="1"/>
    <col min="20" max="20" width="14.28515625" bestFit="1" customWidth="1"/>
    <col min="21" max="21" width="13" bestFit="1" customWidth="1"/>
    <col min="22" max="22" width="14.28515625" bestFit="1" customWidth="1"/>
    <col min="23" max="23" width="13" bestFit="1" customWidth="1"/>
    <col min="24" max="25" width="14.28515625" bestFit="1" customWidth="1"/>
  </cols>
  <sheetData>
    <row r="1" spans="1:25" x14ac:dyDescent="0.25">
      <c r="A1" s="1" t="s">
        <v>34</v>
      </c>
      <c r="B1" s="8">
        <v>44104</v>
      </c>
      <c r="C1" s="8">
        <v>44012</v>
      </c>
      <c r="D1" s="8">
        <v>43921</v>
      </c>
      <c r="E1" s="8">
        <v>43830</v>
      </c>
      <c r="F1" s="8">
        <v>43738</v>
      </c>
      <c r="G1" s="8">
        <v>43646</v>
      </c>
      <c r="H1" s="8">
        <v>43555</v>
      </c>
      <c r="I1" s="8">
        <v>43465</v>
      </c>
      <c r="J1" s="8">
        <v>43373</v>
      </c>
      <c r="K1" s="8">
        <v>43281</v>
      </c>
      <c r="L1" s="8">
        <v>43190</v>
      </c>
      <c r="M1" s="8">
        <v>43100</v>
      </c>
      <c r="N1" s="8">
        <v>43008</v>
      </c>
      <c r="O1" s="8">
        <v>42916</v>
      </c>
      <c r="P1" s="8">
        <v>42735</v>
      </c>
      <c r="Q1" s="8">
        <v>42551</v>
      </c>
      <c r="R1" s="8">
        <v>42369</v>
      </c>
      <c r="S1" s="8">
        <v>42185</v>
      </c>
      <c r="T1" s="8">
        <v>42004</v>
      </c>
      <c r="U1" s="8">
        <v>41820</v>
      </c>
      <c r="V1" s="8">
        <v>41639</v>
      </c>
      <c r="W1" s="8">
        <v>41455</v>
      </c>
      <c r="X1" s="8">
        <v>41274</v>
      </c>
      <c r="Y1" s="8">
        <v>40908</v>
      </c>
    </row>
    <row r="2" spans="1:25" x14ac:dyDescent="0.25">
      <c r="A2" s="33" t="s">
        <v>1177</v>
      </c>
      <c r="B2" s="31"/>
      <c r="C2" s="31"/>
      <c r="D2" s="31"/>
      <c r="E2" s="31"/>
      <c r="F2" s="31"/>
      <c r="G2" s="31"/>
      <c r="H2" s="31"/>
      <c r="I2" s="32"/>
      <c r="J2" s="31"/>
      <c r="K2" s="31"/>
      <c r="L2" s="31"/>
      <c r="M2" s="31"/>
      <c r="N2" s="31"/>
      <c r="O2" s="31"/>
      <c r="P2" s="31"/>
      <c r="Q2" s="32"/>
      <c r="R2" s="31"/>
      <c r="S2" s="31"/>
      <c r="T2" s="31"/>
      <c r="U2" s="31"/>
      <c r="V2" s="31"/>
      <c r="W2" s="31"/>
      <c r="X2" s="31"/>
      <c r="Y2" s="32"/>
    </row>
    <row r="3" spans="1:25" x14ac:dyDescent="0.25">
      <c r="A3" s="2" t="s">
        <v>1178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 t="s">
        <v>993</v>
      </c>
      <c r="P3" s="3" t="s">
        <v>994</v>
      </c>
      <c r="Q3" s="3" t="s">
        <v>995</v>
      </c>
      <c r="R3" s="3" t="s">
        <v>996</v>
      </c>
      <c r="S3" s="3" t="s">
        <v>997</v>
      </c>
      <c r="T3" s="3" t="s">
        <v>998</v>
      </c>
      <c r="U3" s="3" t="s">
        <v>999</v>
      </c>
      <c r="V3" s="3" t="s">
        <v>402</v>
      </c>
      <c r="W3" s="3" t="s">
        <v>105</v>
      </c>
      <c r="X3" s="3" t="s">
        <v>347</v>
      </c>
      <c r="Y3" s="3" t="s">
        <v>1000</v>
      </c>
    </row>
    <row r="4" spans="1:25" x14ac:dyDescent="0.25">
      <c r="A4" s="2" t="s">
        <v>1179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 t="s">
        <v>1180</v>
      </c>
      <c r="W4" s="3">
        <v>0</v>
      </c>
      <c r="X4" s="3">
        <v>0</v>
      </c>
      <c r="Y4" s="3">
        <v>0</v>
      </c>
    </row>
    <row r="5" spans="1:25" x14ac:dyDescent="0.25">
      <c r="A5" s="2" t="s">
        <v>1181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 t="s">
        <v>1182</v>
      </c>
      <c r="P5" s="3" t="s">
        <v>662</v>
      </c>
      <c r="Q5" s="3" t="s">
        <v>1183</v>
      </c>
      <c r="R5" s="3" t="s">
        <v>1184</v>
      </c>
      <c r="S5" s="3" t="s">
        <v>1185</v>
      </c>
      <c r="T5" s="3" t="s">
        <v>1186</v>
      </c>
      <c r="U5" s="3" t="s">
        <v>1187</v>
      </c>
      <c r="V5" s="3" t="s">
        <v>534</v>
      </c>
      <c r="W5" s="3" t="s">
        <v>1188</v>
      </c>
      <c r="X5" s="3" t="s">
        <v>254</v>
      </c>
      <c r="Y5" s="3" t="s">
        <v>534</v>
      </c>
    </row>
    <row r="6" spans="1:25" x14ac:dyDescent="0.25">
      <c r="A6" s="2" t="s">
        <v>1189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 t="s">
        <v>1190</v>
      </c>
      <c r="P6" s="5" t="s">
        <v>1191</v>
      </c>
      <c r="Q6" s="5" t="s">
        <v>1192</v>
      </c>
      <c r="R6" s="5" t="s">
        <v>1193</v>
      </c>
      <c r="S6" s="3" t="s">
        <v>1194</v>
      </c>
      <c r="T6" s="3" t="s">
        <v>1195</v>
      </c>
      <c r="U6" s="3" t="s">
        <v>1196</v>
      </c>
      <c r="V6" s="3" t="s">
        <v>1197</v>
      </c>
      <c r="W6" s="5" t="s">
        <v>1198</v>
      </c>
      <c r="X6" s="3" t="s">
        <v>1199</v>
      </c>
      <c r="Y6" s="5" t="s">
        <v>1200</v>
      </c>
    </row>
    <row r="7" spans="1:25" x14ac:dyDescent="0.25">
      <c r="A7" s="2" t="s">
        <v>1201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5" t="s">
        <v>1202</v>
      </c>
      <c r="P7" s="3">
        <v>0</v>
      </c>
      <c r="Q7" s="5" t="s">
        <v>1203</v>
      </c>
      <c r="R7" s="3">
        <v>0</v>
      </c>
      <c r="S7" s="5" t="s">
        <v>1202</v>
      </c>
      <c r="T7" s="5" t="s">
        <v>1204</v>
      </c>
      <c r="U7" s="5" t="s">
        <v>1204</v>
      </c>
      <c r="V7" s="5" t="s">
        <v>1205</v>
      </c>
      <c r="W7" s="5" t="s">
        <v>1205</v>
      </c>
      <c r="X7" s="5" t="s">
        <v>1206</v>
      </c>
      <c r="Y7" s="5" t="s">
        <v>1207</v>
      </c>
    </row>
    <row r="8" spans="1:25" x14ac:dyDescent="0.25">
      <c r="A8" s="2" t="s">
        <v>1208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5" t="s">
        <v>1209</v>
      </c>
      <c r="P8" s="5" t="s">
        <v>811</v>
      </c>
      <c r="Q8" s="5" t="s">
        <v>1210</v>
      </c>
      <c r="R8" s="5" t="s">
        <v>1211</v>
      </c>
      <c r="S8" s="5" t="s">
        <v>1212</v>
      </c>
      <c r="T8" s="5" t="s">
        <v>1213</v>
      </c>
      <c r="U8" s="5" t="s">
        <v>1214</v>
      </c>
      <c r="V8" s="5" t="s">
        <v>1215</v>
      </c>
      <c r="W8" s="5" t="s">
        <v>1216</v>
      </c>
      <c r="X8" s="5" t="s">
        <v>1217</v>
      </c>
      <c r="Y8" s="5" t="s">
        <v>1218</v>
      </c>
    </row>
    <row r="9" spans="1:25" x14ac:dyDescent="0.25">
      <c r="A9" s="2" t="s">
        <v>873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 s="2" t="s">
        <v>1219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 t="s">
        <v>1220</v>
      </c>
      <c r="P10" s="3" t="s">
        <v>1221</v>
      </c>
      <c r="Q10" s="3" t="s">
        <v>1222</v>
      </c>
      <c r="R10" s="3" t="s">
        <v>1223</v>
      </c>
      <c r="S10" s="3" t="s">
        <v>1224</v>
      </c>
      <c r="T10" s="3" t="s">
        <v>1225</v>
      </c>
      <c r="U10" s="3" t="s">
        <v>1226</v>
      </c>
      <c r="V10" s="3" t="s">
        <v>1227</v>
      </c>
      <c r="W10" s="3" t="s">
        <v>1228</v>
      </c>
      <c r="X10" s="3" t="s">
        <v>1229</v>
      </c>
      <c r="Y10" s="3" t="s">
        <v>1230</v>
      </c>
    </row>
    <row r="11" spans="1:25" x14ac:dyDescent="0.25">
      <c r="A11" s="2" t="s">
        <v>1231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5" t="s">
        <v>1232</v>
      </c>
      <c r="P11" s="5" t="s">
        <v>1233</v>
      </c>
      <c r="Q11" s="5" t="s">
        <v>1234</v>
      </c>
      <c r="R11" s="5" t="s">
        <v>1235</v>
      </c>
      <c r="S11" s="5" t="s">
        <v>1236</v>
      </c>
      <c r="T11" s="5" t="s">
        <v>1237</v>
      </c>
      <c r="U11" s="5" t="s">
        <v>1238</v>
      </c>
      <c r="V11" s="5" t="s">
        <v>1239</v>
      </c>
      <c r="W11" s="5" t="s">
        <v>1240</v>
      </c>
      <c r="X11" s="5" t="s">
        <v>1241</v>
      </c>
      <c r="Y11" s="5" t="s">
        <v>1242</v>
      </c>
    </row>
    <row r="12" spans="1:25" x14ac:dyDescent="0.25">
      <c r="A12" s="2" t="s">
        <v>1243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5" t="s">
        <v>1244</v>
      </c>
      <c r="P12" s="3" t="s">
        <v>1245</v>
      </c>
      <c r="Q12" s="5" t="s">
        <v>1246</v>
      </c>
      <c r="R12" s="3" t="s">
        <v>1247</v>
      </c>
      <c r="S12" s="3" t="s">
        <v>1248</v>
      </c>
      <c r="T12" s="3" t="s">
        <v>1249</v>
      </c>
      <c r="U12" s="5" t="s">
        <v>1250</v>
      </c>
      <c r="V12" s="5" t="s">
        <v>1251</v>
      </c>
      <c r="W12" s="5" t="s">
        <v>1252</v>
      </c>
      <c r="X12" s="5" t="s">
        <v>1253</v>
      </c>
      <c r="Y12" s="3" t="s">
        <v>1254</v>
      </c>
    </row>
    <row r="13" spans="1:25" x14ac:dyDescent="0.25">
      <c r="A13" s="2" t="s">
        <v>1255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 t="s">
        <v>1256</v>
      </c>
      <c r="Q13" s="5" t="s">
        <v>1257</v>
      </c>
      <c r="R13" s="3">
        <v>0</v>
      </c>
      <c r="S13" s="5" t="s">
        <v>1258</v>
      </c>
      <c r="T13" s="5" t="s">
        <v>1259</v>
      </c>
      <c r="U13" s="5" t="s">
        <v>1260</v>
      </c>
      <c r="V13" s="5" t="s">
        <v>1261</v>
      </c>
      <c r="W13" s="5" t="s">
        <v>1262</v>
      </c>
      <c r="X13" s="5" t="s">
        <v>1263</v>
      </c>
      <c r="Y13" s="3" t="s">
        <v>1264</v>
      </c>
    </row>
    <row r="14" spans="1:25" x14ac:dyDescent="0.25">
      <c r="A14" s="2" t="s">
        <v>1265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</row>
    <row r="15" spans="1:25" x14ac:dyDescent="0.25">
      <c r="A15" s="2" t="s">
        <v>1266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">
        <v>1267</v>
      </c>
      <c r="P15" s="3" t="s">
        <v>1268</v>
      </c>
      <c r="Q15" s="3" t="s">
        <v>1269</v>
      </c>
      <c r="R15" s="3" t="s">
        <v>771</v>
      </c>
      <c r="S15" s="5" t="s">
        <v>1270</v>
      </c>
      <c r="T15" s="5" t="s">
        <v>810</v>
      </c>
      <c r="U15" s="5" t="s">
        <v>1271</v>
      </c>
      <c r="V15" s="3" t="s">
        <v>290</v>
      </c>
      <c r="W15" s="5" t="s">
        <v>1029</v>
      </c>
      <c r="X15" s="3" t="s">
        <v>1272</v>
      </c>
      <c r="Y15" s="5" t="s">
        <v>1273</v>
      </c>
    </row>
    <row r="16" spans="1:25" x14ac:dyDescent="0.25">
      <c r="A16" s="2" t="s">
        <v>1274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</row>
    <row r="17" spans="1:25" x14ac:dyDescent="0.25">
      <c r="A17" s="2" t="s">
        <v>1275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 t="s">
        <v>1276</v>
      </c>
      <c r="P17" s="3">
        <v>0</v>
      </c>
      <c r="Q17" s="3" t="s">
        <v>1277</v>
      </c>
      <c r="R17" s="5" t="s">
        <v>1278</v>
      </c>
      <c r="S17" s="3" t="s">
        <v>1279</v>
      </c>
      <c r="T17" s="5" t="s">
        <v>1280</v>
      </c>
      <c r="U17" s="5" t="s">
        <v>1281</v>
      </c>
      <c r="V17" s="3" t="s">
        <v>1282</v>
      </c>
      <c r="W17" s="3" t="s">
        <v>1283</v>
      </c>
      <c r="X17" s="3" t="s">
        <v>1284</v>
      </c>
      <c r="Y17" s="3" t="s">
        <v>1285</v>
      </c>
    </row>
    <row r="18" spans="1:25" x14ac:dyDescent="0.25">
      <c r="A18" s="2" t="s">
        <v>1286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 t="s">
        <v>142</v>
      </c>
      <c r="P18" s="3" t="s">
        <v>988</v>
      </c>
      <c r="Q18" s="5" t="s">
        <v>1287</v>
      </c>
      <c r="R18" s="3" t="s">
        <v>1288</v>
      </c>
      <c r="S18" s="5" t="s">
        <v>1289</v>
      </c>
      <c r="T18" s="3" t="s">
        <v>1290</v>
      </c>
      <c r="U18" s="5" t="s">
        <v>1291</v>
      </c>
      <c r="V18" s="3" t="s">
        <v>1267</v>
      </c>
      <c r="W18" s="5" t="s">
        <v>824</v>
      </c>
      <c r="X18" s="3" t="s">
        <v>1292</v>
      </c>
      <c r="Y18" s="3" t="s">
        <v>1293</v>
      </c>
    </row>
    <row r="19" spans="1:25" x14ac:dyDescent="0.25">
      <c r="A19" s="2" t="s">
        <v>1294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</row>
    <row r="20" spans="1:25" x14ac:dyDescent="0.25">
      <c r="A20" s="2" t="s">
        <v>1295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</row>
    <row r="21" spans="1:25" x14ac:dyDescent="0.25">
      <c r="A21" s="2" t="s">
        <v>1296</v>
      </c>
      <c r="B21" s="5" t="s">
        <v>1297</v>
      </c>
      <c r="C21" s="5" t="s">
        <v>1298</v>
      </c>
      <c r="D21" s="5" t="s">
        <v>1299</v>
      </c>
      <c r="E21" s="5" t="s">
        <v>1300</v>
      </c>
      <c r="F21" s="5" t="s">
        <v>1301</v>
      </c>
      <c r="G21" s="5" t="s">
        <v>1302</v>
      </c>
      <c r="H21" s="5" t="s">
        <v>1303</v>
      </c>
      <c r="I21" s="5" t="s">
        <v>1304</v>
      </c>
      <c r="J21" s="5" t="s">
        <v>1305</v>
      </c>
      <c r="K21" s="5" t="s">
        <v>1306</v>
      </c>
      <c r="L21" s="5" t="s">
        <v>1307</v>
      </c>
      <c r="M21" s="5" t="s">
        <v>1308</v>
      </c>
      <c r="N21" s="5" t="s">
        <v>1309</v>
      </c>
      <c r="O21" s="5" t="s">
        <v>1310</v>
      </c>
      <c r="P21" s="5" t="s">
        <v>1311</v>
      </c>
      <c r="Q21" s="5" t="s">
        <v>1312</v>
      </c>
      <c r="R21" s="5" t="s">
        <v>1313</v>
      </c>
      <c r="S21" s="5" t="s">
        <v>1314</v>
      </c>
      <c r="T21" s="5" t="s">
        <v>1315</v>
      </c>
      <c r="U21" s="5" t="s">
        <v>1316</v>
      </c>
      <c r="V21" s="5" t="s">
        <v>1317</v>
      </c>
      <c r="W21" s="5" t="s">
        <v>1318</v>
      </c>
      <c r="X21" s="5" t="s">
        <v>1319</v>
      </c>
      <c r="Y21" s="5" t="s">
        <v>1320</v>
      </c>
    </row>
    <row r="22" spans="1:25" x14ac:dyDescent="0.25">
      <c r="A22" s="2" t="s">
        <v>1321</v>
      </c>
      <c r="B22" s="5" t="s">
        <v>1307</v>
      </c>
      <c r="C22" s="5" t="s">
        <v>1322</v>
      </c>
      <c r="D22" s="5" t="s">
        <v>1323</v>
      </c>
      <c r="E22" s="3" t="s">
        <v>1324</v>
      </c>
      <c r="F22" s="3" t="s">
        <v>382</v>
      </c>
      <c r="G22" s="5" t="s">
        <v>1325</v>
      </c>
      <c r="H22" s="5" t="s">
        <v>809</v>
      </c>
      <c r="I22" s="3" t="s">
        <v>621</v>
      </c>
      <c r="J22" s="3" t="s">
        <v>207</v>
      </c>
      <c r="K22" s="5" t="s">
        <v>1326</v>
      </c>
      <c r="L22" s="5" t="s">
        <v>1327</v>
      </c>
      <c r="M22" s="3" t="s">
        <v>1328</v>
      </c>
      <c r="N22" s="3" t="s">
        <v>1329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 s="4" t="s">
        <v>1330</v>
      </c>
      <c r="B23" s="5" t="s">
        <v>1331</v>
      </c>
      <c r="C23" s="5" t="s">
        <v>1332</v>
      </c>
      <c r="D23" s="5" t="s">
        <v>1333</v>
      </c>
      <c r="E23" s="3" t="s">
        <v>1334</v>
      </c>
      <c r="F23" s="3" t="s">
        <v>1335</v>
      </c>
      <c r="G23" s="5" t="s">
        <v>1336</v>
      </c>
      <c r="H23" s="5" t="s">
        <v>1337</v>
      </c>
      <c r="I23" s="3" t="s">
        <v>1074</v>
      </c>
      <c r="J23" s="5" t="s">
        <v>1338</v>
      </c>
      <c r="K23" s="5" t="s">
        <v>1339</v>
      </c>
      <c r="L23" s="5" t="s">
        <v>1340</v>
      </c>
      <c r="M23" s="3" t="s">
        <v>1341</v>
      </c>
      <c r="N23" s="3" t="s">
        <v>1342</v>
      </c>
      <c r="O23" s="3" t="s">
        <v>1343</v>
      </c>
      <c r="P23" s="3" t="s">
        <v>1344</v>
      </c>
      <c r="Q23" s="5" t="s">
        <v>1253</v>
      </c>
      <c r="R23" s="3" t="s">
        <v>1345</v>
      </c>
      <c r="S23" s="5" t="s">
        <v>1346</v>
      </c>
      <c r="T23" s="3" t="s">
        <v>1347</v>
      </c>
      <c r="U23" s="5" t="s">
        <v>1348</v>
      </c>
      <c r="V23" s="3" t="s">
        <v>53</v>
      </c>
      <c r="W23" s="5" t="s">
        <v>1349</v>
      </c>
      <c r="X23" s="3" t="s">
        <v>1350</v>
      </c>
      <c r="Y23" s="3" t="s">
        <v>1351</v>
      </c>
    </row>
    <row r="24" spans="1:25" x14ac:dyDescent="0.25">
      <c r="A24" s="33" t="s">
        <v>1352</v>
      </c>
      <c r="B24" s="31"/>
      <c r="C24" s="31"/>
      <c r="D24" s="31"/>
      <c r="E24" s="31"/>
      <c r="F24" s="31"/>
      <c r="G24" s="31"/>
      <c r="H24" s="31"/>
      <c r="I24" s="32"/>
      <c r="J24" s="31"/>
      <c r="K24" s="31"/>
      <c r="L24" s="31"/>
      <c r="M24" s="31"/>
      <c r="N24" s="31"/>
      <c r="O24" s="31"/>
      <c r="P24" s="31"/>
      <c r="Q24" s="32"/>
      <c r="R24" s="31"/>
      <c r="S24" s="31"/>
      <c r="T24" s="31"/>
      <c r="U24" s="31"/>
      <c r="V24" s="31"/>
      <c r="W24" s="31"/>
      <c r="X24" s="31"/>
      <c r="Y24" s="32"/>
    </row>
    <row r="25" spans="1:25" x14ac:dyDescent="0.25">
      <c r="A25" s="2" t="s">
        <v>1353</v>
      </c>
      <c r="B25" s="5" t="s">
        <v>1354</v>
      </c>
      <c r="C25" s="5" t="s">
        <v>1355</v>
      </c>
      <c r="D25" s="5" t="s">
        <v>785</v>
      </c>
      <c r="E25" s="5" t="s">
        <v>1356</v>
      </c>
      <c r="F25" s="5" t="s">
        <v>1357</v>
      </c>
      <c r="G25" s="5" t="s">
        <v>1358</v>
      </c>
      <c r="H25" s="5" t="s">
        <v>1359</v>
      </c>
      <c r="I25" s="5" t="s">
        <v>1360</v>
      </c>
      <c r="J25" s="5" t="s">
        <v>1361</v>
      </c>
      <c r="K25" s="5" t="s">
        <v>1362</v>
      </c>
      <c r="L25" s="5" t="s">
        <v>1363</v>
      </c>
      <c r="M25" s="5" t="s">
        <v>1364</v>
      </c>
      <c r="N25" s="5" t="s">
        <v>1365</v>
      </c>
      <c r="O25" s="5" t="s">
        <v>1366</v>
      </c>
      <c r="P25" s="5" t="s">
        <v>1367</v>
      </c>
      <c r="Q25" s="5" t="s">
        <v>1368</v>
      </c>
      <c r="R25" s="5" t="s">
        <v>795</v>
      </c>
      <c r="S25" s="5" t="s">
        <v>1369</v>
      </c>
      <c r="T25" s="5" t="s">
        <v>1370</v>
      </c>
      <c r="U25" s="5" t="s">
        <v>1371</v>
      </c>
      <c r="V25" s="5" t="s">
        <v>1372</v>
      </c>
      <c r="W25" s="5" t="s">
        <v>1373</v>
      </c>
      <c r="X25" s="5" t="s">
        <v>792</v>
      </c>
      <c r="Y25" s="5" t="s">
        <v>1374</v>
      </c>
    </row>
    <row r="26" spans="1:25" x14ac:dyDescent="0.25">
      <c r="A26" s="2" t="s">
        <v>1375</v>
      </c>
      <c r="B26" s="3" t="s">
        <v>1376</v>
      </c>
      <c r="C26" s="3" t="s">
        <v>1377</v>
      </c>
      <c r="D26" s="3" t="s">
        <v>1378</v>
      </c>
      <c r="E26" s="3" t="s">
        <v>1379</v>
      </c>
      <c r="F26" s="3" t="s">
        <v>1380</v>
      </c>
      <c r="G26" s="3" t="s">
        <v>1381</v>
      </c>
      <c r="H26" s="3">
        <v>0</v>
      </c>
      <c r="I26" s="3" t="s">
        <v>1382</v>
      </c>
      <c r="J26" s="3" t="s">
        <v>1383</v>
      </c>
      <c r="K26" s="3" t="s">
        <v>1384</v>
      </c>
      <c r="L26" s="3" t="s">
        <v>1385</v>
      </c>
      <c r="M26" s="3" t="s">
        <v>1386</v>
      </c>
      <c r="N26" s="3" t="s">
        <v>1387</v>
      </c>
      <c r="O26" s="3" t="s">
        <v>1388</v>
      </c>
      <c r="P26" s="3" t="s">
        <v>1389</v>
      </c>
      <c r="Q26" s="3" t="s">
        <v>1390</v>
      </c>
      <c r="R26" s="3" t="s">
        <v>1391</v>
      </c>
      <c r="S26" s="3">
        <v>0</v>
      </c>
      <c r="T26" s="3">
        <v>0</v>
      </c>
      <c r="U26" s="3">
        <v>0</v>
      </c>
      <c r="V26" s="3" t="s">
        <v>1392</v>
      </c>
      <c r="W26" s="3" t="s">
        <v>1393</v>
      </c>
      <c r="X26" s="3" t="s">
        <v>1394</v>
      </c>
      <c r="Y26" s="3" t="s">
        <v>1395</v>
      </c>
    </row>
    <row r="27" spans="1:25" x14ac:dyDescent="0.25">
      <c r="A27" s="2" t="s">
        <v>1396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5" t="s">
        <v>1397</v>
      </c>
      <c r="N27" s="3">
        <v>0</v>
      </c>
      <c r="O27" s="5" t="s">
        <v>1398</v>
      </c>
      <c r="P27" s="5" t="s">
        <v>1399</v>
      </c>
      <c r="Q27" s="5" t="s">
        <v>1400</v>
      </c>
      <c r="R27" s="5" t="s">
        <v>1307</v>
      </c>
      <c r="S27" s="5" t="s">
        <v>1400</v>
      </c>
      <c r="T27" s="5" t="s">
        <v>1401</v>
      </c>
      <c r="U27" s="5" t="s">
        <v>1401</v>
      </c>
      <c r="V27" s="5" t="s">
        <v>1402</v>
      </c>
      <c r="W27" s="3">
        <v>0</v>
      </c>
      <c r="X27" s="3">
        <v>0</v>
      </c>
      <c r="Y27" s="3">
        <v>0</v>
      </c>
    </row>
    <row r="28" spans="1:25" x14ac:dyDescent="0.25">
      <c r="A28" s="2" t="s">
        <v>1403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</row>
    <row r="29" spans="1:25" x14ac:dyDescent="0.25">
      <c r="A29" s="2" t="s">
        <v>1404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 t="s">
        <v>1405</v>
      </c>
      <c r="Q29" s="5" t="s">
        <v>1010</v>
      </c>
      <c r="R29" s="3" t="s">
        <v>1406</v>
      </c>
      <c r="S29" s="5" t="s">
        <v>1407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25">
      <c r="A30" s="2" t="s">
        <v>1408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" t="s">
        <v>1409</v>
      </c>
      <c r="J30" s="3">
        <v>0</v>
      </c>
      <c r="K30" s="3">
        <v>0</v>
      </c>
      <c r="L30" s="3">
        <v>0</v>
      </c>
      <c r="M30" s="3" t="s">
        <v>145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 t="s">
        <v>1410</v>
      </c>
      <c r="W30" s="3" t="s">
        <v>1410</v>
      </c>
      <c r="X30" s="3">
        <v>0</v>
      </c>
      <c r="Y30" s="3">
        <v>0</v>
      </c>
    </row>
    <row r="31" spans="1:25" x14ac:dyDescent="0.25">
      <c r="A31" s="2" t="s">
        <v>1411</v>
      </c>
      <c r="B31" s="5" t="s">
        <v>1412</v>
      </c>
      <c r="C31" s="5" t="s">
        <v>1413</v>
      </c>
      <c r="D31" s="3">
        <v>0</v>
      </c>
      <c r="E31" s="5" t="s">
        <v>1414</v>
      </c>
      <c r="F31" s="5" t="s">
        <v>1415</v>
      </c>
      <c r="G31" s="5" t="s">
        <v>1416</v>
      </c>
      <c r="H31" s="5" t="s">
        <v>1412</v>
      </c>
      <c r="I31" s="5" t="s">
        <v>1417</v>
      </c>
      <c r="J31" s="5" t="s">
        <v>1418</v>
      </c>
      <c r="K31" s="5" t="s">
        <v>1419</v>
      </c>
      <c r="L31" s="5" t="s">
        <v>1420</v>
      </c>
      <c r="M31" s="5" t="s">
        <v>1421</v>
      </c>
      <c r="N31" s="5" t="s">
        <v>1422</v>
      </c>
      <c r="O31" s="5" t="s">
        <v>1423</v>
      </c>
      <c r="P31" s="3">
        <v>0</v>
      </c>
      <c r="Q31" s="5" t="s">
        <v>1424</v>
      </c>
      <c r="R31" s="3">
        <v>0</v>
      </c>
      <c r="S31" s="5" t="s">
        <v>1425</v>
      </c>
      <c r="T31" s="5" t="s">
        <v>1426</v>
      </c>
      <c r="U31" s="5" t="s">
        <v>1338</v>
      </c>
      <c r="V31" s="3">
        <v>0</v>
      </c>
      <c r="W31" s="3">
        <v>0</v>
      </c>
      <c r="X31" s="3">
        <v>0</v>
      </c>
      <c r="Y31" s="5" t="s">
        <v>1427</v>
      </c>
    </row>
    <row r="32" spans="1:25" x14ac:dyDescent="0.25">
      <c r="A32" s="2" t="s">
        <v>1428</v>
      </c>
      <c r="B32" s="3" t="s">
        <v>1429</v>
      </c>
      <c r="C32" s="3" t="s">
        <v>1430</v>
      </c>
      <c r="D32" s="3" t="s">
        <v>1431</v>
      </c>
      <c r="E32" s="3" t="s">
        <v>1432</v>
      </c>
      <c r="F32" s="3" t="s">
        <v>1433</v>
      </c>
      <c r="G32" s="3" t="s">
        <v>907</v>
      </c>
      <c r="H32" s="3" t="s">
        <v>1434</v>
      </c>
      <c r="I32" s="3" t="s">
        <v>1435</v>
      </c>
      <c r="J32" s="3" t="s">
        <v>1436</v>
      </c>
      <c r="K32" s="3" t="s">
        <v>1437</v>
      </c>
      <c r="L32" s="3" t="s">
        <v>1438</v>
      </c>
      <c r="M32" s="3" t="s">
        <v>1439</v>
      </c>
      <c r="N32" s="3" t="s">
        <v>1440</v>
      </c>
      <c r="O32" s="3" t="s">
        <v>1441</v>
      </c>
      <c r="P32" s="3" t="s">
        <v>1442</v>
      </c>
      <c r="Q32" s="3" t="s">
        <v>1443</v>
      </c>
      <c r="R32" s="3" t="s">
        <v>1444</v>
      </c>
      <c r="S32" s="3" t="s">
        <v>1445</v>
      </c>
      <c r="T32" s="3" t="s">
        <v>1446</v>
      </c>
      <c r="U32" s="3" t="s">
        <v>1447</v>
      </c>
      <c r="V32" s="3">
        <v>0</v>
      </c>
      <c r="W32" s="3">
        <v>0</v>
      </c>
      <c r="X32" s="3">
        <v>0</v>
      </c>
      <c r="Y32" s="3">
        <v>0</v>
      </c>
    </row>
    <row r="33" spans="1:25" x14ac:dyDescent="0.25">
      <c r="A33" s="2" t="s">
        <v>1448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 t="s">
        <v>1449</v>
      </c>
      <c r="P33" s="3" t="s">
        <v>1450</v>
      </c>
      <c r="Q33" s="3" t="s">
        <v>1451</v>
      </c>
      <c r="R33" s="5" t="s">
        <v>1452</v>
      </c>
      <c r="S33" s="3" t="s">
        <v>1453</v>
      </c>
      <c r="T33" s="3" t="s">
        <v>1454</v>
      </c>
      <c r="U33" s="3" t="s">
        <v>1455</v>
      </c>
      <c r="V33" s="3" t="s">
        <v>1456</v>
      </c>
      <c r="W33" s="3" t="s">
        <v>1457</v>
      </c>
      <c r="X33" s="3" t="s">
        <v>1458</v>
      </c>
      <c r="Y33" s="3" t="s">
        <v>1459</v>
      </c>
    </row>
    <row r="34" spans="1:25" x14ac:dyDescent="0.25">
      <c r="A34" s="2" t="s">
        <v>1460</v>
      </c>
      <c r="B34" s="3" t="s">
        <v>1461</v>
      </c>
      <c r="C34" s="3" t="s">
        <v>1462</v>
      </c>
      <c r="D34" s="3" t="s">
        <v>1463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5" t="s">
        <v>1464</v>
      </c>
      <c r="N34" s="3">
        <v>0</v>
      </c>
      <c r="O34" s="3" t="s">
        <v>1465</v>
      </c>
      <c r="P34" s="5" t="s">
        <v>1466</v>
      </c>
      <c r="Q34" s="5" t="s">
        <v>1467</v>
      </c>
      <c r="R34" s="5" t="s">
        <v>1036</v>
      </c>
      <c r="S34" s="5" t="s">
        <v>1468</v>
      </c>
      <c r="T34" s="5" t="s">
        <v>1469</v>
      </c>
      <c r="U34" s="5" t="s">
        <v>1028</v>
      </c>
      <c r="V34" s="5" t="s">
        <v>1470</v>
      </c>
      <c r="W34" s="3">
        <v>0</v>
      </c>
      <c r="X34" s="3">
        <v>0</v>
      </c>
      <c r="Y34" s="3">
        <v>0</v>
      </c>
    </row>
    <row r="35" spans="1:25" x14ac:dyDescent="0.25">
      <c r="A35" s="4" t="s">
        <v>1471</v>
      </c>
      <c r="B35" s="5" t="s">
        <v>1472</v>
      </c>
      <c r="C35" s="5" t="s">
        <v>1346</v>
      </c>
      <c r="D35" s="5" t="s">
        <v>1473</v>
      </c>
      <c r="E35" s="5" t="s">
        <v>1474</v>
      </c>
      <c r="F35" s="5" t="s">
        <v>1475</v>
      </c>
      <c r="G35" s="5" t="s">
        <v>1476</v>
      </c>
      <c r="H35" s="5" t="s">
        <v>1477</v>
      </c>
      <c r="I35" s="5" t="s">
        <v>1478</v>
      </c>
      <c r="J35" s="5" t="s">
        <v>1479</v>
      </c>
      <c r="K35" s="5" t="s">
        <v>1480</v>
      </c>
      <c r="L35" s="5" t="s">
        <v>785</v>
      </c>
      <c r="M35" s="5" t="s">
        <v>1346</v>
      </c>
      <c r="N35" s="5" t="s">
        <v>1481</v>
      </c>
      <c r="O35" s="5" t="s">
        <v>1482</v>
      </c>
      <c r="P35" s="5" t="s">
        <v>1483</v>
      </c>
      <c r="Q35" s="5" t="s">
        <v>1484</v>
      </c>
      <c r="R35" s="5" t="s">
        <v>1485</v>
      </c>
      <c r="S35" s="5" t="s">
        <v>1486</v>
      </c>
      <c r="T35" s="5" t="s">
        <v>1486</v>
      </c>
      <c r="U35" s="5" t="s">
        <v>1405</v>
      </c>
      <c r="V35" s="5" t="s">
        <v>1487</v>
      </c>
      <c r="W35" s="5" t="s">
        <v>1488</v>
      </c>
      <c r="X35" s="5" t="s">
        <v>1489</v>
      </c>
      <c r="Y35" s="5" t="s">
        <v>1490</v>
      </c>
    </row>
    <row r="36" spans="1:25" x14ac:dyDescent="0.25">
      <c r="A36" s="33" t="s">
        <v>1491</v>
      </c>
      <c r="B36" s="31"/>
      <c r="C36" s="31"/>
      <c r="D36" s="31"/>
      <c r="E36" s="31"/>
      <c r="F36" s="31"/>
      <c r="G36" s="31"/>
      <c r="H36" s="31"/>
      <c r="I36" s="32"/>
      <c r="J36" s="31"/>
      <c r="K36" s="31"/>
      <c r="L36" s="31"/>
      <c r="M36" s="31"/>
      <c r="N36" s="31"/>
      <c r="O36" s="31"/>
      <c r="P36" s="31"/>
      <c r="Q36" s="32"/>
      <c r="R36" s="31"/>
      <c r="S36" s="31"/>
      <c r="T36" s="31"/>
      <c r="U36" s="31"/>
      <c r="V36" s="31"/>
      <c r="W36" s="31"/>
      <c r="X36" s="31"/>
      <c r="Y36" s="32"/>
    </row>
    <row r="37" spans="1:25" x14ac:dyDescent="0.25">
      <c r="A37" s="2" t="s">
        <v>1492</v>
      </c>
      <c r="B37" s="3" t="s">
        <v>1493</v>
      </c>
      <c r="C37" s="3" t="s">
        <v>1494</v>
      </c>
      <c r="D37" s="3" t="s">
        <v>1075</v>
      </c>
      <c r="E37" s="3" t="s">
        <v>1495</v>
      </c>
      <c r="F37" s="3" t="s">
        <v>1496</v>
      </c>
      <c r="G37" s="3" t="s">
        <v>1497</v>
      </c>
      <c r="H37" s="3" t="s">
        <v>1498</v>
      </c>
      <c r="I37" s="3" t="s">
        <v>1499</v>
      </c>
      <c r="J37" s="3" t="s">
        <v>1500</v>
      </c>
      <c r="K37" s="3" t="s">
        <v>552</v>
      </c>
      <c r="L37" s="3" t="s">
        <v>1051</v>
      </c>
      <c r="M37" s="3" t="s">
        <v>1501</v>
      </c>
      <c r="N37" s="3" t="s">
        <v>1502</v>
      </c>
      <c r="O37" s="3" t="s">
        <v>1503</v>
      </c>
      <c r="P37" s="3" t="s">
        <v>1504</v>
      </c>
      <c r="Q37" s="3" t="s">
        <v>1505</v>
      </c>
      <c r="R37" s="3" t="s">
        <v>1506</v>
      </c>
      <c r="S37" s="3" t="s">
        <v>1507</v>
      </c>
      <c r="T37" s="3" t="s">
        <v>1508</v>
      </c>
      <c r="U37" s="3" t="s">
        <v>1509</v>
      </c>
      <c r="V37" s="3" t="s">
        <v>1510</v>
      </c>
      <c r="W37" s="3" t="s">
        <v>374</v>
      </c>
      <c r="X37" s="3" t="s">
        <v>78</v>
      </c>
      <c r="Y37" s="3" t="s">
        <v>1511</v>
      </c>
    </row>
    <row r="38" spans="1:25" x14ac:dyDescent="0.25">
      <c r="A38" s="2" t="s">
        <v>1512</v>
      </c>
      <c r="B38" s="5" t="s">
        <v>1513</v>
      </c>
      <c r="C38" s="5" t="s">
        <v>1514</v>
      </c>
      <c r="D38" s="5" t="s">
        <v>1515</v>
      </c>
      <c r="E38" s="5" t="s">
        <v>1516</v>
      </c>
      <c r="F38" s="5" t="s">
        <v>1517</v>
      </c>
      <c r="G38" s="5" t="s">
        <v>1518</v>
      </c>
      <c r="H38" s="5" t="s">
        <v>1519</v>
      </c>
      <c r="I38" s="5" t="s">
        <v>1520</v>
      </c>
      <c r="J38" s="5" t="s">
        <v>1521</v>
      </c>
      <c r="K38" s="5" t="s">
        <v>1522</v>
      </c>
      <c r="L38" s="5" t="s">
        <v>827</v>
      </c>
      <c r="M38" s="5" t="s">
        <v>1523</v>
      </c>
      <c r="N38" s="5" t="s">
        <v>1524</v>
      </c>
      <c r="O38" s="5" t="s">
        <v>1525</v>
      </c>
      <c r="P38" s="5" t="s">
        <v>1526</v>
      </c>
      <c r="Q38" s="5" t="s">
        <v>1527</v>
      </c>
      <c r="R38" s="5" t="s">
        <v>1528</v>
      </c>
      <c r="S38" s="5" t="s">
        <v>1529</v>
      </c>
      <c r="T38" s="5" t="s">
        <v>1530</v>
      </c>
      <c r="U38" s="5" t="s">
        <v>1531</v>
      </c>
      <c r="V38" s="5" t="s">
        <v>1532</v>
      </c>
      <c r="W38" s="5" t="s">
        <v>1533</v>
      </c>
      <c r="X38" s="5" t="s">
        <v>1534</v>
      </c>
      <c r="Y38" s="5" t="s">
        <v>1535</v>
      </c>
    </row>
    <row r="39" spans="1:25" x14ac:dyDescent="0.25">
      <c r="A39" s="2" t="s">
        <v>1536</v>
      </c>
      <c r="B39" s="3" t="s">
        <v>1537</v>
      </c>
      <c r="C39" s="3" t="s">
        <v>1538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 t="s">
        <v>1539</v>
      </c>
      <c r="J39" s="3" t="s">
        <v>1539</v>
      </c>
      <c r="K39" s="3" t="s">
        <v>1540</v>
      </c>
      <c r="L39" s="3">
        <v>0</v>
      </c>
      <c r="M39" s="3" t="s">
        <v>1541</v>
      </c>
      <c r="N39" s="3" t="s">
        <v>1542</v>
      </c>
      <c r="O39" s="3" t="s">
        <v>1543</v>
      </c>
      <c r="P39" s="3" t="s">
        <v>1544</v>
      </c>
      <c r="Q39" s="3" t="s">
        <v>1545</v>
      </c>
      <c r="R39" s="3" t="s">
        <v>1546</v>
      </c>
      <c r="S39" s="3">
        <v>0</v>
      </c>
      <c r="T39" s="3" t="s">
        <v>1547</v>
      </c>
      <c r="U39" s="3" t="s">
        <v>1547</v>
      </c>
      <c r="V39" s="3">
        <v>0</v>
      </c>
      <c r="W39" s="3">
        <v>0</v>
      </c>
      <c r="X39" s="3">
        <v>0</v>
      </c>
      <c r="Y39" s="3">
        <v>0</v>
      </c>
    </row>
    <row r="40" spans="1:25" x14ac:dyDescent="0.25">
      <c r="A40" s="2" t="s">
        <v>1548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 t="s">
        <v>1549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25">
      <c r="A41" s="2" t="s">
        <v>1550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</row>
    <row r="42" spans="1:25" x14ac:dyDescent="0.25">
      <c r="A42" s="2" t="s">
        <v>1551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 s="2" t="s">
        <v>1552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 s="2" t="s">
        <v>1553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 t="s">
        <v>1438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 s="2" t="s">
        <v>1554</v>
      </c>
      <c r="B45" s="5" t="s">
        <v>1555</v>
      </c>
      <c r="C45" s="5" t="s">
        <v>1556</v>
      </c>
      <c r="D45" s="5" t="s">
        <v>1557</v>
      </c>
      <c r="E45" s="5" t="s">
        <v>1558</v>
      </c>
      <c r="F45" s="5" t="s">
        <v>1559</v>
      </c>
      <c r="G45" s="5" t="s">
        <v>1560</v>
      </c>
      <c r="H45" s="5" t="s">
        <v>1561</v>
      </c>
      <c r="I45" s="5" t="s">
        <v>1562</v>
      </c>
      <c r="J45" s="5" t="s">
        <v>1563</v>
      </c>
      <c r="K45" s="5" t="s">
        <v>1564</v>
      </c>
      <c r="L45" s="5" t="s">
        <v>1565</v>
      </c>
      <c r="M45" s="5" t="s">
        <v>1566</v>
      </c>
      <c r="N45" s="5" t="s">
        <v>1567</v>
      </c>
      <c r="O45" s="3">
        <v>0</v>
      </c>
      <c r="P45" s="5" t="s">
        <v>1568</v>
      </c>
      <c r="Q45" s="3">
        <v>0</v>
      </c>
      <c r="R45" s="5" t="s">
        <v>1569</v>
      </c>
      <c r="S45" s="3">
        <v>0</v>
      </c>
      <c r="T45" s="5" t="s">
        <v>1570</v>
      </c>
      <c r="U45" s="5" t="s">
        <v>1571</v>
      </c>
      <c r="V45" s="5" t="s">
        <v>800</v>
      </c>
      <c r="W45" s="5" t="s">
        <v>800</v>
      </c>
      <c r="X45" s="5" t="s">
        <v>1363</v>
      </c>
      <c r="Y45" s="5" t="s">
        <v>1572</v>
      </c>
    </row>
    <row r="46" spans="1:25" x14ac:dyDescent="0.25">
      <c r="A46" s="2" t="s">
        <v>1573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5" t="s">
        <v>1574</v>
      </c>
      <c r="P46" s="5" t="s">
        <v>1575</v>
      </c>
      <c r="Q46" s="5" t="s">
        <v>1576</v>
      </c>
      <c r="R46" s="5" t="s">
        <v>1034</v>
      </c>
      <c r="S46" s="5" t="s">
        <v>1577</v>
      </c>
      <c r="T46" s="5" t="s">
        <v>1578</v>
      </c>
      <c r="U46" s="5" t="s">
        <v>1579</v>
      </c>
      <c r="V46" s="5" t="s">
        <v>1580</v>
      </c>
      <c r="W46" s="5" t="s">
        <v>1581</v>
      </c>
      <c r="X46" s="5" t="s">
        <v>1582</v>
      </c>
      <c r="Y46" s="5" t="s">
        <v>1583</v>
      </c>
    </row>
    <row r="47" spans="1:25" x14ac:dyDescent="0.25">
      <c r="A47" s="2" t="s">
        <v>1584</v>
      </c>
      <c r="B47" s="5" t="s">
        <v>1585</v>
      </c>
      <c r="C47" s="5" t="s">
        <v>1586</v>
      </c>
      <c r="D47" s="5" t="s">
        <v>1587</v>
      </c>
      <c r="E47" s="5" t="s">
        <v>1588</v>
      </c>
      <c r="F47" s="5" t="s">
        <v>1589</v>
      </c>
      <c r="G47" s="5" t="s">
        <v>1590</v>
      </c>
      <c r="H47" s="5" t="s">
        <v>1591</v>
      </c>
      <c r="I47" s="5" t="s">
        <v>1592</v>
      </c>
      <c r="J47" s="5" t="s">
        <v>1593</v>
      </c>
      <c r="K47" s="5" t="s">
        <v>1594</v>
      </c>
      <c r="L47" s="5" t="s">
        <v>1595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25">
      <c r="A48" s="4" t="s">
        <v>1596</v>
      </c>
      <c r="B48" s="3" t="s">
        <v>1597</v>
      </c>
      <c r="C48" s="3" t="s">
        <v>1598</v>
      </c>
      <c r="D48" s="3" t="s">
        <v>1599</v>
      </c>
      <c r="E48" s="5" t="s">
        <v>1600</v>
      </c>
      <c r="F48" s="5" t="s">
        <v>1601</v>
      </c>
      <c r="G48" s="3" t="s">
        <v>1602</v>
      </c>
      <c r="H48" s="3" t="s">
        <v>529</v>
      </c>
      <c r="I48" s="3" t="s">
        <v>1603</v>
      </c>
      <c r="J48" s="3" t="s">
        <v>618</v>
      </c>
      <c r="K48" s="3" t="s">
        <v>1050</v>
      </c>
      <c r="L48" s="3" t="s">
        <v>1604</v>
      </c>
      <c r="M48" s="5" t="s">
        <v>1605</v>
      </c>
      <c r="N48" s="5" t="s">
        <v>1606</v>
      </c>
      <c r="O48" s="5" t="s">
        <v>1607</v>
      </c>
      <c r="P48" s="5" t="s">
        <v>1608</v>
      </c>
      <c r="Q48" s="3" t="s">
        <v>1609</v>
      </c>
      <c r="R48" s="5" t="s">
        <v>1610</v>
      </c>
      <c r="S48" s="3" t="s">
        <v>1611</v>
      </c>
      <c r="T48" s="3" t="s">
        <v>1612</v>
      </c>
      <c r="U48" s="3" t="s">
        <v>1613</v>
      </c>
      <c r="V48" s="3" t="s">
        <v>216</v>
      </c>
      <c r="W48" s="3" t="s">
        <v>1614</v>
      </c>
      <c r="X48" s="5" t="s">
        <v>1615</v>
      </c>
      <c r="Y48" s="5" t="s">
        <v>1616</v>
      </c>
    </row>
    <row r="49" spans="1:25" x14ac:dyDescent="0.25">
      <c r="A49" s="4" t="s">
        <v>1617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</row>
    <row r="50" spans="1:25" x14ac:dyDescent="0.25">
      <c r="A50" s="4" t="s">
        <v>1618</v>
      </c>
      <c r="B50" s="3" t="s">
        <v>1619</v>
      </c>
      <c r="C50" s="3" t="s">
        <v>554</v>
      </c>
      <c r="D50" s="3" t="s">
        <v>1620</v>
      </c>
      <c r="E50" s="5" t="s">
        <v>1621</v>
      </c>
      <c r="F50" s="5" t="s">
        <v>1622</v>
      </c>
      <c r="G50" s="5" t="s">
        <v>1623</v>
      </c>
      <c r="H50" s="5" t="s">
        <v>1624</v>
      </c>
      <c r="I50" s="3" t="s">
        <v>1625</v>
      </c>
      <c r="J50" s="3" t="s">
        <v>238</v>
      </c>
      <c r="K50" s="5" t="s">
        <v>1419</v>
      </c>
      <c r="L50" s="5" t="s">
        <v>1626</v>
      </c>
      <c r="M50" s="3" t="s">
        <v>1072</v>
      </c>
      <c r="N50" s="5" t="s">
        <v>1627</v>
      </c>
      <c r="O50" s="3" t="s">
        <v>1628</v>
      </c>
      <c r="P50" s="5" t="s">
        <v>1629</v>
      </c>
      <c r="Q50" s="5" t="s">
        <v>1630</v>
      </c>
      <c r="R50" s="3" t="s">
        <v>1631</v>
      </c>
      <c r="S50" s="5" t="s">
        <v>1632</v>
      </c>
      <c r="T50" s="3" t="s">
        <v>1633</v>
      </c>
      <c r="U50" s="5" t="s">
        <v>1634</v>
      </c>
      <c r="V50" s="3" t="s">
        <v>1635</v>
      </c>
      <c r="W50" s="5" t="s">
        <v>1359</v>
      </c>
      <c r="X50" s="5" t="s">
        <v>785</v>
      </c>
      <c r="Y50" s="3" t="s">
        <v>226</v>
      </c>
    </row>
    <row r="51" spans="1:25" x14ac:dyDescent="0.25">
      <c r="A51" s="4" t="s">
        <v>1636</v>
      </c>
      <c r="B51" s="3" t="s">
        <v>1637</v>
      </c>
      <c r="C51" s="3" t="s">
        <v>1637</v>
      </c>
      <c r="D51" s="3" t="s">
        <v>1637</v>
      </c>
      <c r="E51" s="3" t="s">
        <v>1638</v>
      </c>
      <c r="F51" s="3" t="s">
        <v>1638</v>
      </c>
      <c r="G51" s="3" t="s">
        <v>1638</v>
      </c>
      <c r="H51" s="3" t="s">
        <v>1638</v>
      </c>
      <c r="I51" s="3" t="s">
        <v>46</v>
      </c>
      <c r="J51" s="3" t="s">
        <v>46</v>
      </c>
      <c r="K51" s="3">
        <v>0</v>
      </c>
      <c r="L51" s="3" t="s">
        <v>46</v>
      </c>
      <c r="M51" s="3" t="s">
        <v>48</v>
      </c>
      <c r="N51" s="3" t="s">
        <v>1639</v>
      </c>
      <c r="O51" s="3" t="s">
        <v>48</v>
      </c>
      <c r="P51" s="3" t="s">
        <v>50</v>
      </c>
      <c r="Q51" s="3" t="s">
        <v>50</v>
      </c>
      <c r="R51" s="3" t="s">
        <v>52</v>
      </c>
      <c r="S51" s="3" t="s">
        <v>52</v>
      </c>
      <c r="T51" s="3" t="s">
        <v>54</v>
      </c>
      <c r="U51" s="3" t="s">
        <v>54</v>
      </c>
      <c r="V51" s="3" t="s">
        <v>55</v>
      </c>
      <c r="W51" s="3" t="s">
        <v>55</v>
      </c>
      <c r="X51" s="3" t="s">
        <v>56</v>
      </c>
      <c r="Y51" s="3" t="s">
        <v>100</v>
      </c>
    </row>
    <row r="52" spans="1:25" x14ac:dyDescent="0.25">
      <c r="A52" s="4" t="s">
        <v>1640</v>
      </c>
      <c r="B52" s="5" t="s">
        <v>1641</v>
      </c>
      <c r="C52" s="5" t="s">
        <v>1642</v>
      </c>
      <c r="D52" s="5" t="s">
        <v>1643</v>
      </c>
      <c r="E52" s="3" t="s">
        <v>1644</v>
      </c>
      <c r="F52" s="3" t="s">
        <v>1645</v>
      </c>
      <c r="G52" s="5" t="s">
        <v>1646</v>
      </c>
      <c r="H52" s="5" t="s">
        <v>1647</v>
      </c>
      <c r="I52" s="3" t="s">
        <v>1648</v>
      </c>
      <c r="J52" s="3" t="s">
        <v>1649</v>
      </c>
      <c r="K52" s="3" t="s">
        <v>1650</v>
      </c>
      <c r="L52" s="3" t="s">
        <v>1651</v>
      </c>
      <c r="M52" s="5" t="s">
        <v>1652</v>
      </c>
      <c r="N52" s="5" t="s">
        <v>1653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</row>
    <row r="53" spans="1:25" ht="28.5" x14ac:dyDescent="0.25">
      <c r="A53" s="4" t="s">
        <v>1654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3000</v>
      </c>
      <c r="K53" s="3">
        <v>0</v>
      </c>
      <c r="L53" s="3">
        <v>0</v>
      </c>
      <c r="M53" s="3">
        <v>0</v>
      </c>
      <c r="N53" s="3">
        <v>0</v>
      </c>
      <c r="O53" s="5" t="s">
        <v>1655</v>
      </c>
      <c r="P53" s="3" t="s">
        <v>1656</v>
      </c>
      <c r="Q53" s="3" t="s">
        <v>1657</v>
      </c>
      <c r="R53" s="3" t="s">
        <v>1658</v>
      </c>
      <c r="S53" s="5" t="s">
        <v>1659</v>
      </c>
      <c r="T53" s="5" t="s">
        <v>1660</v>
      </c>
      <c r="U53" s="3" t="s">
        <v>1661</v>
      </c>
      <c r="V53" s="5" t="s">
        <v>1662</v>
      </c>
      <c r="W53" s="5" t="s">
        <v>1663</v>
      </c>
      <c r="X53" s="5" t="s">
        <v>1198</v>
      </c>
      <c r="Y53" s="5" t="s">
        <v>1664</v>
      </c>
    </row>
    <row r="54" spans="1:25" x14ac:dyDescent="0.25">
      <c r="A54" s="4" t="s">
        <v>1665</v>
      </c>
      <c r="B54" s="3" t="s">
        <v>1666</v>
      </c>
      <c r="C54" s="3" t="s">
        <v>1667</v>
      </c>
      <c r="D54" s="3" t="s">
        <v>1668</v>
      </c>
      <c r="E54" s="3" t="s">
        <v>1637</v>
      </c>
      <c r="F54" s="3" t="s">
        <v>1669</v>
      </c>
      <c r="G54" s="3" t="s">
        <v>1670</v>
      </c>
      <c r="H54" s="3" t="s">
        <v>85</v>
      </c>
      <c r="I54" s="3" t="s">
        <v>1638</v>
      </c>
      <c r="J54" s="3" t="s">
        <v>44</v>
      </c>
      <c r="K54" s="3">
        <v>0</v>
      </c>
      <c r="L54" s="3" t="s">
        <v>372</v>
      </c>
      <c r="M54" s="3" t="s">
        <v>46</v>
      </c>
      <c r="N54" s="3" t="s">
        <v>1671</v>
      </c>
      <c r="O54" s="3" t="s">
        <v>47</v>
      </c>
      <c r="P54" s="3" t="s">
        <v>48</v>
      </c>
      <c r="Q54" s="3" t="s">
        <v>49</v>
      </c>
      <c r="R54" s="3" t="s">
        <v>50</v>
      </c>
      <c r="S54" s="3" t="s">
        <v>51</v>
      </c>
      <c r="T54" s="3" t="s">
        <v>52</v>
      </c>
      <c r="U54" s="3" t="s">
        <v>53</v>
      </c>
      <c r="V54" s="3" t="s">
        <v>54</v>
      </c>
      <c r="W54" s="3" t="s">
        <v>1672</v>
      </c>
      <c r="X54" s="3" t="s">
        <v>55</v>
      </c>
      <c r="Y54" s="3" t="s">
        <v>56</v>
      </c>
    </row>
  </sheetData>
  <mergeCells count="9">
    <mergeCell ref="R2:Y2"/>
    <mergeCell ref="R24:Y24"/>
    <mergeCell ref="R36:Y36"/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workbookViewId="0">
      <selection activeCell="C19" sqref="C19"/>
    </sheetView>
  </sheetViews>
  <sheetFormatPr defaultColWidth="79.5703125" defaultRowHeight="15" x14ac:dyDescent="0.25"/>
  <cols>
    <col min="1" max="1" width="58.42578125" bestFit="1" customWidth="1"/>
    <col min="2" max="10" width="14.28515625" bestFit="1" customWidth="1"/>
  </cols>
  <sheetData>
    <row r="1" spans="1:10" s="7" customFormat="1" ht="13.5" x14ac:dyDescent="0.15">
      <c r="A1" s="7" t="s">
        <v>34</v>
      </c>
      <c r="B1" s="8">
        <v>43830</v>
      </c>
      <c r="C1" s="8">
        <v>43465</v>
      </c>
      <c r="D1" s="8">
        <v>43100</v>
      </c>
      <c r="E1" s="8">
        <v>42735</v>
      </c>
      <c r="F1" s="8">
        <v>42369</v>
      </c>
      <c r="G1" s="8">
        <v>42004</v>
      </c>
      <c r="H1" s="8">
        <v>41639</v>
      </c>
      <c r="I1" s="8">
        <v>41274</v>
      </c>
      <c r="J1" s="8">
        <v>40908</v>
      </c>
    </row>
    <row r="2" spans="1:10" x14ac:dyDescent="0.25">
      <c r="A2" s="33" t="s">
        <v>35</v>
      </c>
      <c r="B2" s="31"/>
      <c r="C2" s="31"/>
      <c r="D2" s="31"/>
      <c r="E2" s="31"/>
      <c r="F2" s="31"/>
      <c r="G2" s="31"/>
      <c r="H2" s="31"/>
      <c r="I2" s="32"/>
      <c r="J2" s="6"/>
    </row>
    <row r="3" spans="1:10" x14ac:dyDescent="0.25">
      <c r="A3" s="2" t="s">
        <v>5</v>
      </c>
      <c r="B3" s="3" t="s">
        <v>39</v>
      </c>
      <c r="C3" s="3" t="s">
        <v>43</v>
      </c>
      <c r="D3" s="3" t="s">
        <v>46</v>
      </c>
      <c r="E3" s="3" t="s">
        <v>48</v>
      </c>
      <c r="F3" s="3" t="s">
        <v>50</v>
      </c>
      <c r="G3" s="3" t="s">
        <v>52</v>
      </c>
      <c r="H3" s="3" t="s">
        <v>54</v>
      </c>
      <c r="I3" s="3" t="s">
        <v>55</v>
      </c>
      <c r="J3" s="3" t="s">
        <v>56</v>
      </c>
    </row>
    <row r="4" spans="1:10" x14ac:dyDescent="0.25">
      <c r="A4" s="2" t="s">
        <v>57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</row>
    <row r="5" spans="1:10" x14ac:dyDescent="0.25">
      <c r="A5" s="2" t="s">
        <v>6</v>
      </c>
      <c r="B5" s="3" t="s">
        <v>61</v>
      </c>
      <c r="C5" s="3" t="s">
        <v>65</v>
      </c>
      <c r="D5" s="3" t="s">
        <v>68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5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</row>
    <row r="7" spans="1:10" x14ac:dyDescent="0.25">
      <c r="A7" s="2" t="s">
        <v>8</v>
      </c>
      <c r="B7" s="3">
        <v>0</v>
      </c>
      <c r="C7" s="3">
        <v>0</v>
      </c>
      <c r="D7" s="3" t="s">
        <v>69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x14ac:dyDescent="0.25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70</v>
      </c>
      <c r="B9" s="3" t="s">
        <v>74</v>
      </c>
      <c r="C9" s="3" t="s">
        <v>78</v>
      </c>
      <c r="D9" s="3" t="s">
        <v>81</v>
      </c>
      <c r="E9" s="3" t="s">
        <v>83</v>
      </c>
      <c r="F9" s="3" t="s">
        <v>85</v>
      </c>
      <c r="G9" s="3" t="s">
        <v>87</v>
      </c>
      <c r="H9" s="3" t="s">
        <v>89</v>
      </c>
      <c r="I9" s="3" t="s">
        <v>90</v>
      </c>
      <c r="J9" s="3" t="s">
        <v>91</v>
      </c>
    </row>
    <row r="10" spans="1:10" x14ac:dyDescent="0.25">
      <c r="A10" s="2" t="s">
        <v>92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2" t="s">
        <v>93</v>
      </c>
      <c r="B11" s="3" t="s">
        <v>96</v>
      </c>
      <c r="C11" s="3" t="s">
        <v>100</v>
      </c>
      <c r="D11" s="3" t="s">
        <v>103</v>
      </c>
      <c r="E11" s="3" t="s">
        <v>105</v>
      </c>
      <c r="F11" s="3" t="s">
        <v>107</v>
      </c>
      <c r="G11" s="3" t="s">
        <v>109</v>
      </c>
      <c r="H11" s="3" t="s">
        <v>111</v>
      </c>
      <c r="I11" s="3" t="s">
        <v>108</v>
      </c>
      <c r="J11" s="3" t="s">
        <v>112</v>
      </c>
    </row>
    <row r="12" spans="1:10" x14ac:dyDescent="0.25">
      <c r="A12" s="2" t="s">
        <v>113</v>
      </c>
      <c r="B12" s="3">
        <v>0</v>
      </c>
      <c r="C12" s="3">
        <v>0</v>
      </c>
      <c r="D12" s="3">
        <v>0</v>
      </c>
      <c r="E12" s="3" t="s">
        <v>115</v>
      </c>
      <c r="F12" s="3">
        <v>0</v>
      </c>
      <c r="G12" s="3">
        <v>0</v>
      </c>
      <c r="H12" s="3" t="s">
        <v>116</v>
      </c>
      <c r="I12" s="3" t="s">
        <v>117</v>
      </c>
      <c r="J12" s="3" t="s">
        <v>118</v>
      </c>
    </row>
    <row r="13" spans="1:10" x14ac:dyDescent="0.25">
      <c r="A13" s="2" t="s">
        <v>119</v>
      </c>
      <c r="B13" s="3" t="s">
        <v>123</v>
      </c>
      <c r="C13" s="3" t="s">
        <v>127</v>
      </c>
      <c r="D13" s="3" t="s">
        <v>130</v>
      </c>
      <c r="E13" s="3" t="s">
        <v>132</v>
      </c>
      <c r="F13" s="3" t="s">
        <v>134</v>
      </c>
      <c r="G13" s="3" t="s">
        <v>136</v>
      </c>
      <c r="H13" s="3" t="s">
        <v>138</v>
      </c>
      <c r="I13" s="3" t="s">
        <v>139</v>
      </c>
      <c r="J13" s="3" t="s">
        <v>55</v>
      </c>
    </row>
    <row r="14" spans="1:10" x14ac:dyDescent="0.25">
      <c r="A14" s="2" t="s">
        <v>10</v>
      </c>
      <c r="B14" s="3" t="s">
        <v>143</v>
      </c>
      <c r="C14" s="3" t="s">
        <v>147</v>
      </c>
      <c r="D14" s="3" t="s">
        <v>150</v>
      </c>
      <c r="E14" s="3" t="s">
        <v>152</v>
      </c>
      <c r="F14" s="3" t="s">
        <v>153</v>
      </c>
      <c r="G14" s="3" t="s">
        <v>155</v>
      </c>
      <c r="H14" s="3">
        <v>0</v>
      </c>
      <c r="I14" s="3">
        <v>0</v>
      </c>
      <c r="J14" s="3">
        <v>0</v>
      </c>
    </row>
    <row r="15" spans="1:10" x14ac:dyDescent="0.25">
      <c r="A15" s="4" t="s">
        <v>1</v>
      </c>
      <c r="B15" s="3" t="s">
        <v>160</v>
      </c>
      <c r="C15" s="3" t="s">
        <v>164</v>
      </c>
      <c r="D15" s="3" t="s">
        <v>167</v>
      </c>
      <c r="E15" s="3" t="s">
        <v>169</v>
      </c>
      <c r="F15" s="3" t="s">
        <v>171</v>
      </c>
      <c r="G15" s="3" t="s">
        <v>173</v>
      </c>
      <c r="H15" s="3" t="s">
        <v>175</v>
      </c>
      <c r="I15" s="3" t="s">
        <v>176</v>
      </c>
      <c r="J15" s="3" t="s">
        <v>177</v>
      </c>
    </row>
    <row r="16" spans="1:10" x14ac:dyDescent="0.25">
      <c r="A16" s="33" t="s">
        <v>178</v>
      </c>
      <c r="B16" s="31"/>
      <c r="C16" s="31"/>
      <c r="D16" s="31"/>
      <c r="E16" s="31"/>
      <c r="F16" s="31"/>
      <c r="G16" s="31"/>
      <c r="H16" s="31"/>
      <c r="I16" s="32"/>
      <c r="J16" s="6"/>
    </row>
    <row r="17" spans="1:10" x14ac:dyDescent="0.25">
      <c r="A17" s="2" t="s">
        <v>179</v>
      </c>
      <c r="B17" s="3" t="s">
        <v>183</v>
      </c>
      <c r="C17" s="3" t="s">
        <v>187</v>
      </c>
      <c r="D17" s="3" t="s">
        <v>190</v>
      </c>
      <c r="E17" s="3" t="s">
        <v>192</v>
      </c>
      <c r="F17" s="3" t="s">
        <v>194</v>
      </c>
      <c r="G17" s="3" t="s">
        <v>196</v>
      </c>
      <c r="H17" s="3" t="s">
        <v>198</v>
      </c>
      <c r="I17" s="3" t="s">
        <v>199</v>
      </c>
      <c r="J17" s="3" t="s">
        <v>200</v>
      </c>
    </row>
    <row r="18" spans="1:10" x14ac:dyDescent="0.25">
      <c r="A18" s="2" t="s">
        <v>201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</row>
    <row r="19" spans="1:10" x14ac:dyDescent="0.25">
      <c r="A19" s="2" t="s">
        <v>202</v>
      </c>
      <c r="B19" s="3" t="s">
        <v>203</v>
      </c>
      <c r="C19" s="3">
        <v>0</v>
      </c>
      <c r="D19" s="3" t="s">
        <v>204</v>
      </c>
      <c r="E19" s="3" t="s">
        <v>206</v>
      </c>
      <c r="F19" s="3" t="s">
        <v>208</v>
      </c>
      <c r="G19" s="3" t="s">
        <v>210</v>
      </c>
      <c r="H19" s="3" t="s">
        <v>211</v>
      </c>
      <c r="I19" s="3" t="s">
        <v>212</v>
      </c>
      <c r="J19" s="3" t="s">
        <v>213</v>
      </c>
    </row>
    <row r="20" spans="1:10" x14ac:dyDescent="0.25">
      <c r="A20" s="2" t="s">
        <v>214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215</v>
      </c>
      <c r="B21" s="3" t="s">
        <v>219</v>
      </c>
      <c r="C21" s="3" t="s">
        <v>222</v>
      </c>
      <c r="D21" s="3" t="s">
        <v>224</v>
      </c>
      <c r="E21" s="3" t="s">
        <v>226</v>
      </c>
      <c r="F21" s="3" t="s">
        <v>228</v>
      </c>
      <c r="G21" s="3" t="s">
        <v>229</v>
      </c>
      <c r="H21" s="3">
        <v>0</v>
      </c>
      <c r="I21" s="3">
        <v>0</v>
      </c>
      <c r="J21" s="3">
        <v>0</v>
      </c>
    </row>
    <row r="22" spans="1:10" x14ac:dyDescent="0.25">
      <c r="A22" s="2" t="s">
        <v>230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2" t="s">
        <v>233</v>
      </c>
      <c r="B23" s="3" t="s">
        <v>219</v>
      </c>
      <c r="C23" s="3" t="s">
        <v>222</v>
      </c>
      <c r="D23" s="3" t="s">
        <v>224</v>
      </c>
      <c r="E23" s="3" t="s">
        <v>226</v>
      </c>
      <c r="F23" s="3" t="s">
        <v>228</v>
      </c>
      <c r="G23" s="3" t="s">
        <v>229</v>
      </c>
      <c r="H23" s="3">
        <v>0</v>
      </c>
      <c r="I23" s="3">
        <v>0</v>
      </c>
      <c r="J23" s="3">
        <v>0</v>
      </c>
    </row>
    <row r="24" spans="1:10" x14ac:dyDescent="0.25">
      <c r="A24" s="2" t="s">
        <v>237</v>
      </c>
      <c r="B24" s="3">
        <v>0</v>
      </c>
      <c r="C24" s="3">
        <v>0</v>
      </c>
      <c r="D24" s="3">
        <v>0</v>
      </c>
      <c r="E24" s="3" t="s">
        <v>239</v>
      </c>
      <c r="F24" s="3" t="s">
        <v>241</v>
      </c>
      <c r="G24" s="3" t="s">
        <v>242</v>
      </c>
      <c r="H24" s="3" t="s">
        <v>244</v>
      </c>
      <c r="I24" s="3" t="s">
        <v>138</v>
      </c>
      <c r="J24" s="3" t="s">
        <v>245</v>
      </c>
    </row>
    <row r="25" spans="1:10" x14ac:dyDescent="0.25">
      <c r="A25" s="2" t="s">
        <v>246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</row>
    <row r="26" spans="1:10" x14ac:dyDescent="0.25">
      <c r="A26" s="2" t="s">
        <v>247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248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2" t="s">
        <v>249</v>
      </c>
      <c r="B28" s="3">
        <v>0</v>
      </c>
      <c r="C28" s="3">
        <v>0</v>
      </c>
      <c r="D28" s="3" t="s">
        <v>250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251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252</v>
      </c>
      <c r="B30" s="3" t="s">
        <v>256</v>
      </c>
      <c r="C30" s="3" t="s">
        <v>260</v>
      </c>
      <c r="D30" s="3" t="s">
        <v>263</v>
      </c>
      <c r="E30" s="3" t="s">
        <v>265</v>
      </c>
      <c r="F30" s="3" t="s">
        <v>267</v>
      </c>
      <c r="G30" s="3" t="s">
        <v>269</v>
      </c>
      <c r="H30" s="3" t="s">
        <v>271</v>
      </c>
      <c r="I30" s="3" t="s">
        <v>272</v>
      </c>
      <c r="J30" s="3" t="s">
        <v>273</v>
      </c>
    </row>
    <row r="31" spans="1:10" x14ac:dyDescent="0.25">
      <c r="A31" s="2" t="s">
        <v>274</v>
      </c>
      <c r="B31" s="3" t="s">
        <v>278</v>
      </c>
      <c r="C31" s="3" t="s">
        <v>282</v>
      </c>
      <c r="D31" s="3" t="s">
        <v>284</v>
      </c>
      <c r="E31" s="3" t="s">
        <v>131</v>
      </c>
      <c r="F31" s="3" t="s">
        <v>287</v>
      </c>
      <c r="G31" s="3" t="s">
        <v>289</v>
      </c>
      <c r="H31" s="3" t="s">
        <v>290</v>
      </c>
      <c r="I31" s="3" t="s">
        <v>291</v>
      </c>
      <c r="J31" s="3" t="s">
        <v>292</v>
      </c>
    </row>
    <row r="32" spans="1:10" x14ac:dyDescent="0.25">
      <c r="A32" s="4" t="s">
        <v>293</v>
      </c>
      <c r="B32" s="3" t="s">
        <v>297</v>
      </c>
      <c r="C32" s="3" t="s">
        <v>301</v>
      </c>
      <c r="D32" s="3" t="s">
        <v>304</v>
      </c>
      <c r="E32" s="3" t="s">
        <v>306</v>
      </c>
      <c r="F32" s="3" t="s">
        <v>308</v>
      </c>
      <c r="G32" s="3" t="s">
        <v>310</v>
      </c>
      <c r="H32" s="3" t="s">
        <v>312</v>
      </c>
      <c r="I32" s="3" t="s">
        <v>313</v>
      </c>
      <c r="J32" s="3" t="s">
        <v>314</v>
      </c>
    </row>
    <row r="33" spans="1:10" x14ac:dyDescent="0.25">
      <c r="A33" s="4" t="s">
        <v>315</v>
      </c>
      <c r="B33" s="3" t="s">
        <v>319</v>
      </c>
      <c r="C33" s="3" t="s">
        <v>323</v>
      </c>
      <c r="D33" s="3" t="s">
        <v>326</v>
      </c>
      <c r="E33" s="3" t="s">
        <v>328</v>
      </c>
      <c r="F33" s="3" t="s">
        <v>330</v>
      </c>
      <c r="G33" s="3" t="s">
        <v>332</v>
      </c>
      <c r="H33" s="3" t="s">
        <v>334</v>
      </c>
      <c r="I33" s="3" t="s">
        <v>335</v>
      </c>
      <c r="J33" s="3" t="s">
        <v>336</v>
      </c>
    </row>
    <row r="34" spans="1:10" x14ac:dyDescent="0.25">
      <c r="A34" s="33" t="s">
        <v>337</v>
      </c>
      <c r="B34" s="31"/>
      <c r="C34" s="31"/>
      <c r="D34" s="31"/>
      <c r="E34" s="31"/>
      <c r="F34" s="31"/>
      <c r="G34" s="31"/>
      <c r="H34" s="31"/>
      <c r="I34" s="32"/>
      <c r="J34" s="6"/>
    </row>
    <row r="35" spans="1:10" x14ac:dyDescent="0.25">
      <c r="A35" s="2" t="s">
        <v>338</v>
      </c>
      <c r="B35" s="3" t="s">
        <v>342</v>
      </c>
      <c r="C35" s="3" t="s">
        <v>346</v>
      </c>
      <c r="D35" s="3" t="s">
        <v>348</v>
      </c>
      <c r="E35" s="3" t="s">
        <v>350</v>
      </c>
      <c r="F35" s="3" t="s">
        <v>352</v>
      </c>
      <c r="G35" s="3" t="s">
        <v>354</v>
      </c>
      <c r="H35" s="3" t="s">
        <v>356</v>
      </c>
      <c r="I35" s="3" t="s">
        <v>357</v>
      </c>
      <c r="J35" s="3" t="s">
        <v>358</v>
      </c>
    </row>
    <row r="36" spans="1:10" x14ac:dyDescent="0.25">
      <c r="A36" s="2" t="s">
        <v>359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</row>
    <row r="37" spans="1:10" x14ac:dyDescent="0.25">
      <c r="A37" s="2" t="s">
        <v>360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x14ac:dyDescent="0.25">
      <c r="A38" s="2" t="s">
        <v>361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</row>
    <row r="39" spans="1:10" x14ac:dyDescent="0.25">
      <c r="A39" s="2" t="s">
        <v>362</v>
      </c>
      <c r="B39" s="3" t="s">
        <v>366</v>
      </c>
      <c r="C39" s="3" t="s">
        <v>370</v>
      </c>
      <c r="D39" s="3" t="s">
        <v>373</v>
      </c>
      <c r="E39" s="3" t="s">
        <v>375</v>
      </c>
      <c r="F39" s="3" t="s">
        <v>377</v>
      </c>
      <c r="G39" s="3" t="s">
        <v>379</v>
      </c>
      <c r="H39" s="3" t="s">
        <v>381</v>
      </c>
      <c r="I39" s="3" t="s">
        <v>243</v>
      </c>
      <c r="J39" s="3" t="s">
        <v>382</v>
      </c>
    </row>
    <row r="40" spans="1:10" x14ac:dyDescent="0.25">
      <c r="A40" s="2" t="s">
        <v>383</v>
      </c>
      <c r="B40" s="3" t="s">
        <v>387</v>
      </c>
      <c r="C40" s="3" t="s">
        <v>391</v>
      </c>
      <c r="D40" s="3" t="s">
        <v>394</v>
      </c>
      <c r="E40" s="3" t="s">
        <v>396</v>
      </c>
      <c r="F40" s="3" t="s">
        <v>398</v>
      </c>
      <c r="G40" s="3" t="s">
        <v>400</v>
      </c>
      <c r="H40" s="3" t="s">
        <v>401</v>
      </c>
      <c r="I40" s="3" t="s">
        <v>402</v>
      </c>
      <c r="J40" s="3" t="s">
        <v>403</v>
      </c>
    </row>
    <row r="41" spans="1:10" x14ac:dyDescent="0.25">
      <c r="A41" s="2" t="s">
        <v>404</v>
      </c>
      <c r="B41" s="3" t="s">
        <v>408</v>
      </c>
      <c r="C41" s="3" t="s">
        <v>208</v>
      </c>
      <c r="D41" s="3" t="s">
        <v>413</v>
      </c>
      <c r="E41" s="3" t="s">
        <v>415</v>
      </c>
      <c r="F41" s="3" t="s">
        <v>417</v>
      </c>
      <c r="G41" s="3" t="s">
        <v>419</v>
      </c>
      <c r="H41" s="3">
        <v>0</v>
      </c>
      <c r="I41" s="3">
        <v>0</v>
      </c>
      <c r="J41" s="3">
        <v>0</v>
      </c>
    </row>
    <row r="42" spans="1:10" x14ac:dyDescent="0.25">
      <c r="A42" s="2" t="s">
        <v>421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422</v>
      </c>
      <c r="B43" s="3">
        <v>0</v>
      </c>
      <c r="C43" s="3">
        <v>0</v>
      </c>
      <c r="D43" s="3" t="s">
        <v>423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424</v>
      </c>
      <c r="B44" s="3" t="s">
        <v>428</v>
      </c>
      <c r="C44" s="3" t="s">
        <v>432</v>
      </c>
      <c r="D44" s="3" t="s">
        <v>220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4" t="s">
        <v>3</v>
      </c>
      <c r="B45" s="3" t="s">
        <v>438</v>
      </c>
      <c r="C45" s="3" t="s">
        <v>442</v>
      </c>
      <c r="D45" s="3" t="s">
        <v>445</v>
      </c>
      <c r="E45" s="3" t="s">
        <v>447</v>
      </c>
      <c r="F45" s="3" t="s">
        <v>449</v>
      </c>
      <c r="G45" s="3" t="s">
        <v>451</v>
      </c>
      <c r="H45" s="3" t="s">
        <v>453</v>
      </c>
      <c r="I45" s="3" t="s">
        <v>83</v>
      </c>
      <c r="J45" s="3" t="s">
        <v>454</v>
      </c>
    </row>
    <row r="46" spans="1:10" x14ac:dyDescent="0.25">
      <c r="A46" s="4" t="s">
        <v>455</v>
      </c>
      <c r="B46" s="3" t="s">
        <v>459</v>
      </c>
      <c r="C46" s="3" t="s">
        <v>463</v>
      </c>
      <c r="D46" s="3" t="s">
        <v>466</v>
      </c>
      <c r="E46" s="3" t="s">
        <v>468</v>
      </c>
      <c r="F46" s="3" t="s">
        <v>470</v>
      </c>
      <c r="G46" s="3" t="s">
        <v>471</v>
      </c>
      <c r="H46" s="3" t="s">
        <v>473</v>
      </c>
      <c r="I46" s="3" t="s">
        <v>58</v>
      </c>
      <c r="J46" s="3" t="s">
        <v>474</v>
      </c>
    </row>
    <row r="47" spans="1:10" x14ac:dyDescent="0.25">
      <c r="A47" s="4" t="s">
        <v>475</v>
      </c>
      <c r="B47" s="3" t="s">
        <v>479</v>
      </c>
      <c r="C47" s="3" t="s">
        <v>483</v>
      </c>
      <c r="D47" s="3" t="s">
        <v>486</v>
      </c>
      <c r="E47" s="3" t="s">
        <v>488</v>
      </c>
      <c r="F47" s="3" t="s">
        <v>490</v>
      </c>
      <c r="G47" s="3" t="s">
        <v>492</v>
      </c>
      <c r="H47" s="3" t="s">
        <v>494</v>
      </c>
      <c r="I47" s="3" t="s">
        <v>495</v>
      </c>
      <c r="J47" s="3" t="s">
        <v>496</v>
      </c>
    </row>
    <row r="48" spans="1:10" x14ac:dyDescent="0.25">
      <c r="A48" s="33" t="s">
        <v>497</v>
      </c>
      <c r="B48" s="31"/>
      <c r="C48" s="31"/>
      <c r="D48" s="31"/>
      <c r="E48" s="31"/>
      <c r="F48" s="31"/>
      <c r="G48" s="31"/>
      <c r="H48" s="31"/>
      <c r="I48" s="32"/>
      <c r="J48" s="6"/>
    </row>
    <row r="49" spans="1:10" x14ac:dyDescent="0.25">
      <c r="A49" s="2" t="s">
        <v>498</v>
      </c>
      <c r="B49" s="3" t="s">
        <v>500</v>
      </c>
      <c r="C49" s="3" t="s">
        <v>504</v>
      </c>
      <c r="D49" s="3" t="s">
        <v>507</v>
      </c>
      <c r="E49" s="3" t="s">
        <v>509</v>
      </c>
      <c r="F49" s="3" t="s">
        <v>511</v>
      </c>
      <c r="G49" s="3" t="s">
        <v>513</v>
      </c>
      <c r="H49" s="3" t="s">
        <v>515</v>
      </c>
      <c r="I49" s="3" t="s">
        <v>253</v>
      </c>
      <c r="J49" s="3" t="s">
        <v>516</v>
      </c>
    </row>
    <row r="50" spans="1:10" x14ac:dyDescent="0.25">
      <c r="A50" s="2" t="s">
        <v>517</v>
      </c>
      <c r="B50" s="3" t="s">
        <v>521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</row>
    <row r="51" spans="1:10" x14ac:dyDescent="0.25">
      <c r="A51" s="2" t="s">
        <v>525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</row>
    <row r="52" spans="1:10" x14ac:dyDescent="0.25">
      <c r="A52" s="2" t="s">
        <v>526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x14ac:dyDescent="0.25">
      <c r="A53" s="2" t="s">
        <v>527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</row>
    <row r="54" spans="1:10" x14ac:dyDescent="0.25">
      <c r="A54" s="2" t="s">
        <v>528</v>
      </c>
      <c r="B54" s="3" t="s">
        <v>532</v>
      </c>
      <c r="C54" s="3" t="s">
        <v>536</v>
      </c>
      <c r="D54" s="3" t="s">
        <v>539</v>
      </c>
      <c r="E54" s="3" t="s">
        <v>540</v>
      </c>
      <c r="F54" s="3" t="s">
        <v>542</v>
      </c>
      <c r="G54" s="3" t="s">
        <v>544</v>
      </c>
      <c r="H54" s="3" t="s">
        <v>546</v>
      </c>
      <c r="I54" s="3" t="s">
        <v>547</v>
      </c>
      <c r="J54" s="3" t="s">
        <v>548</v>
      </c>
    </row>
    <row r="55" spans="1:10" x14ac:dyDescent="0.25">
      <c r="A55" s="2" t="s">
        <v>549</v>
      </c>
      <c r="B55" s="3" t="s">
        <v>553</v>
      </c>
      <c r="C55" s="3" t="s">
        <v>556</v>
      </c>
      <c r="D55" s="3" t="s">
        <v>558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</row>
    <row r="56" spans="1:10" x14ac:dyDescent="0.25">
      <c r="A56" s="4" t="s">
        <v>14</v>
      </c>
      <c r="B56" s="3" t="s">
        <v>562</v>
      </c>
      <c r="C56" s="3" t="s">
        <v>45</v>
      </c>
      <c r="D56" s="3" t="s">
        <v>567</v>
      </c>
      <c r="E56" s="3" t="s">
        <v>569</v>
      </c>
      <c r="F56" s="3" t="s">
        <v>571</v>
      </c>
      <c r="G56" s="3" t="s">
        <v>573</v>
      </c>
      <c r="H56" s="3" t="s">
        <v>575</v>
      </c>
      <c r="I56" s="3" t="s">
        <v>576</v>
      </c>
      <c r="J56" s="3" t="s">
        <v>577</v>
      </c>
    </row>
    <row r="57" spans="1:10" x14ac:dyDescent="0.25">
      <c r="A57" s="4" t="s">
        <v>22</v>
      </c>
      <c r="B57" s="3" t="s">
        <v>581</v>
      </c>
      <c r="C57" s="3" t="s">
        <v>585</v>
      </c>
      <c r="D57" s="3" t="s">
        <v>588</v>
      </c>
      <c r="E57" s="3" t="s">
        <v>590</v>
      </c>
      <c r="F57" s="3" t="s">
        <v>592</v>
      </c>
      <c r="G57" s="3" t="s">
        <v>594</v>
      </c>
      <c r="H57" s="3" t="s">
        <v>595</v>
      </c>
      <c r="I57" s="3" t="s">
        <v>596</v>
      </c>
      <c r="J57" s="3" t="s">
        <v>597</v>
      </c>
    </row>
    <row r="58" spans="1:10" x14ac:dyDescent="0.25">
      <c r="A58" s="33" t="s">
        <v>598</v>
      </c>
      <c r="B58" s="31"/>
      <c r="C58" s="31"/>
      <c r="D58" s="31"/>
      <c r="E58" s="31"/>
      <c r="F58" s="31"/>
      <c r="G58" s="31"/>
      <c r="H58" s="31"/>
      <c r="I58" s="32"/>
      <c r="J58" s="6"/>
    </row>
    <row r="59" spans="1:10" x14ac:dyDescent="0.25">
      <c r="A59" s="2" t="s">
        <v>599</v>
      </c>
      <c r="B59" s="3" t="s">
        <v>600</v>
      </c>
      <c r="C59" s="3" t="s">
        <v>600</v>
      </c>
      <c r="D59" s="3" t="s">
        <v>601</v>
      </c>
      <c r="E59" s="3" t="s">
        <v>601</v>
      </c>
      <c r="F59" s="3" t="s">
        <v>601</v>
      </c>
      <c r="G59" s="3" t="s">
        <v>602</v>
      </c>
      <c r="H59" s="3" t="s">
        <v>603</v>
      </c>
      <c r="I59" s="3" t="s">
        <v>603</v>
      </c>
      <c r="J59" s="3" t="s">
        <v>603</v>
      </c>
    </row>
    <row r="60" spans="1:10" x14ac:dyDescent="0.25">
      <c r="A60" s="2" t="s">
        <v>604</v>
      </c>
      <c r="B60" s="3" t="s">
        <v>607</v>
      </c>
      <c r="C60" s="3" t="s">
        <v>611</v>
      </c>
      <c r="D60" s="3" t="s">
        <v>613</v>
      </c>
      <c r="E60" s="3" t="s">
        <v>615</v>
      </c>
      <c r="F60" s="3" t="s">
        <v>617</v>
      </c>
      <c r="G60" s="3" t="s">
        <v>619</v>
      </c>
      <c r="H60" s="3" t="s">
        <v>621</v>
      </c>
      <c r="I60" s="3" t="s">
        <v>622</v>
      </c>
      <c r="J60" s="3" t="s">
        <v>562</v>
      </c>
    </row>
    <row r="61" spans="1:10" x14ac:dyDescent="0.25">
      <c r="A61" s="2" t="s">
        <v>623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</row>
    <row r="62" spans="1:10" x14ac:dyDescent="0.25">
      <c r="A62" s="2" t="s">
        <v>624</v>
      </c>
      <c r="B62" s="3" t="s">
        <v>607</v>
      </c>
      <c r="C62" s="3" t="s">
        <v>611</v>
      </c>
      <c r="D62" s="3" t="s">
        <v>613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</row>
    <row r="63" spans="1:10" x14ac:dyDescent="0.25">
      <c r="A63" s="2" t="s">
        <v>625</v>
      </c>
      <c r="B63" s="3">
        <v>0</v>
      </c>
      <c r="C63" s="3">
        <v>0</v>
      </c>
      <c r="D63" s="3">
        <v>0</v>
      </c>
      <c r="E63" s="3" t="s">
        <v>615</v>
      </c>
      <c r="F63" s="3" t="s">
        <v>617</v>
      </c>
      <c r="G63" s="3" t="s">
        <v>619</v>
      </c>
      <c r="H63" s="3" t="s">
        <v>621</v>
      </c>
      <c r="I63" s="3" t="s">
        <v>622</v>
      </c>
      <c r="J63" s="3" t="s">
        <v>562</v>
      </c>
    </row>
    <row r="64" spans="1:10" x14ac:dyDescent="0.25">
      <c r="A64" s="2" t="s">
        <v>626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</row>
    <row r="65" spans="1:10" x14ac:dyDescent="0.25">
      <c r="A65" s="2" t="s">
        <v>627</v>
      </c>
      <c r="B65" s="3" t="s">
        <v>631</v>
      </c>
      <c r="C65" s="3" t="s">
        <v>635</v>
      </c>
      <c r="D65" s="3" t="s">
        <v>351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</row>
    <row r="66" spans="1:10" x14ac:dyDescent="0.25">
      <c r="A66" s="2" t="s">
        <v>638</v>
      </c>
      <c r="B66" s="3" t="s">
        <v>642</v>
      </c>
      <c r="C66" s="3" t="s">
        <v>645</v>
      </c>
      <c r="D66" s="3" t="s">
        <v>648</v>
      </c>
      <c r="E66" s="3" t="s">
        <v>650</v>
      </c>
      <c r="F66" s="3" t="s">
        <v>652</v>
      </c>
      <c r="G66" s="3" t="s">
        <v>654</v>
      </c>
      <c r="H66" s="3" t="s">
        <v>656</v>
      </c>
      <c r="I66" s="3" t="s">
        <v>657</v>
      </c>
      <c r="J66" s="3" t="s">
        <v>658</v>
      </c>
    </row>
    <row r="67" spans="1:10" x14ac:dyDescent="0.25">
      <c r="A67" s="2" t="s">
        <v>659</v>
      </c>
      <c r="B67" s="3" t="s">
        <v>661</v>
      </c>
      <c r="C67" s="3" t="s">
        <v>413</v>
      </c>
      <c r="D67" s="3" t="s">
        <v>664</v>
      </c>
      <c r="E67" s="3" t="s">
        <v>666</v>
      </c>
      <c r="F67" s="3" t="s">
        <v>111</v>
      </c>
      <c r="G67" s="3" t="s">
        <v>669</v>
      </c>
      <c r="H67" s="3">
        <v>0</v>
      </c>
      <c r="I67" s="3">
        <v>0</v>
      </c>
      <c r="J67" s="3">
        <v>0</v>
      </c>
    </row>
    <row r="68" spans="1:10" x14ac:dyDescent="0.25">
      <c r="A68" s="2" t="s">
        <v>671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</row>
    <row r="69" spans="1:10" x14ac:dyDescent="0.25">
      <c r="A69" s="4" t="s">
        <v>16</v>
      </c>
      <c r="B69" s="3" t="s">
        <v>675</v>
      </c>
      <c r="C69" s="3" t="s">
        <v>679</v>
      </c>
      <c r="D69" s="3" t="s">
        <v>682</v>
      </c>
      <c r="E69" s="3" t="s">
        <v>684</v>
      </c>
      <c r="F69" s="3" t="s">
        <v>686</v>
      </c>
      <c r="G69" s="3" t="s">
        <v>688</v>
      </c>
      <c r="H69" s="3" t="s">
        <v>656</v>
      </c>
      <c r="I69" s="3" t="s">
        <v>657</v>
      </c>
      <c r="J69" s="3" t="s">
        <v>658</v>
      </c>
    </row>
    <row r="70" spans="1:10" x14ac:dyDescent="0.25">
      <c r="A70" s="4" t="s">
        <v>690</v>
      </c>
      <c r="B70" s="3" t="s">
        <v>319</v>
      </c>
      <c r="C70" s="3" t="s">
        <v>323</v>
      </c>
      <c r="D70" s="3" t="s">
        <v>326</v>
      </c>
      <c r="E70" s="3" t="s">
        <v>328</v>
      </c>
      <c r="F70" s="3" t="s">
        <v>330</v>
      </c>
      <c r="G70" s="3" t="s">
        <v>332</v>
      </c>
      <c r="H70" s="3" t="s">
        <v>334</v>
      </c>
      <c r="I70" s="3" t="s">
        <v>335</v>
      </c>
      <c r="J70" s="3" t="s">
        <v>336</v>
      </c>
    </row>
  </sheetData>
  <mergeCells count="5">
    <mergeCell ref="A2:I2"/>
    <mergeCell ref="A16:I16"/>
    <mergeCell ref="A34:I34"/>
    <mergeCell ref="A48:I48"/>
    <mergeCell ref="A58:I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J34"/>
  <sheetViews>
    <sheetView workbookViewId="0">
      <selection sqref="A1:XFD1048576"/>
    </sheetView>
  </sheetViews>
  <sheetFormatPr defaultColWidth="103.42578125" defaultRowHeight="15" x14ac:dyDescent="0.25"/>
  <cols>
    <col min="1" max="1" width="31.7109375" bestFit="1" customWidth="1"/>
    <col min="2" max="10" width="14.28515625" bestFit="1" customWidth="1"/>
  </cols>
  <sheetData>
    <row r="1" spans="1:10" s="7" customFormat="1" ht="13.5" x14ac:dyDescent="0.15">
      <c r="A1" s="7" t="s">
        <v>34</v>
      </c>
      <c r="B1" s="8">
        <v>43830</v>
      </c>
      <c r="C1" s="8">
        <v>43465</v>
      </c>
      <c r="D1" s="8">
        <v>43100</v>
      </c>
      <c r="E1" s="8">
        <v>42735</v>
      </c>
      <c r="F1" s="8">
        <v>42369</v>
      </c>
      <c r="G1" s="8">
        <v>42004</v>
      </c>
      <c r="H1" s="8">
        <v>41639</v>
      </c>
      <c r="I1" s="8">
        <v>41274</v>
      </c>
      <c r="J1" s="8">
        <v>40908</v>
      </c>
    </row>
    <row r="2" spans="1:10" x14ac:dyDescent="0.25">
      <c r="A2" s="2" t="s">
        <v>19</v>
      </c>
      <c r="B2" s="3" t="s">
        <v>694</v>
      </c>
      <c r="C2" s="3" t="s">
        <v>698</v>
      </c>
      <c r="D2" s="3" t="s">
        <v>702</v>
      </c>
      <c r="E2" s="3" t="s">
        <v>705</v>
      </c>
      <c r="F2" s="3" t="s">
        <v>707</v>
      </c>
      <c r="G2" s="3" t="s">
        <v>709</v>
      </c>
      <c r="H2" s="3" t="s">
        <v>711</v>
      </c>
      <c r="I2" s="3" t="s">
        <v>713</v>
      </c>
      <c r="J2" s="3" t="s">
        <v>714</v>
      </c>
    </row>
    <row r="3" spans="1:10" x14ac:dyDescent="0.25">
      <c r="A3" s="2" t="s">
        <v>715</v>
      </c>
      <c r="B3" s="5" t="s">
        <v>719</v>
      </c>
      <c r="C3" s="5" t="s">
        <v>723</v>
      </c>
      <c r="D3" s="5" t="s">
        <v>727</v>
      </c>
      <c r="E3" s="5" t="s">
        <v>730</v>
      </c>
      <c r="F3" s="5" t="s">
        <v>732</v>
      </c>
      <c r="G3" s="5" t="s">
        <v>734</v>
      </c>
      <c r="H3" s="5" t="s">
        <v>736</v>
      </c>
      <c r="I3" s="5" t="s">
        <v>738</v>
      </c>
      <c r="J3" s="5" t="s">
        <v>739</v>
      </c>
    </row>
    <row r="4" spans="1:10" x14ac:dyDescent="0.25">
      <c r="A4" s="2" t="s">
        <v>20</v>
      </c>
      <c r="B4" s="3" t="s">
        <v>743</v>
      </c>
      <c r="C4" s="3" t="s">
        <v>747</v>
      </c>
      <c r="D4" s="3" t="s">
        <v>750</v>
      </c>
      <c r="E4" s="3" t="s">
        <v>753</v>
      </c>
      <c r="F4" s="3" t="s">
        <v>754</v>
      </c>
      <c r="G4" s="3" t="s">
        <v>756</v>
      </c>
      <c r="H4" s="3" t="s">
        <v>758</v>
      </c>
      <c r="I4" s="3" t="s">
        <v>760</v>
      </c>
      <c r="J4" s="3" t="s">
        <v>761</v>
      </c>
    </row>
    <row r="5" spans="1:10" x14ac:dyDescent="0.25">
      <c r="A5" s="2" t="s">
        <v>762</v>
      </c>
      <c r="B5" s="3" t="s">
        <v>766</v>
      </c>
      <c r="C5" s="3" t="s">
        <v>768</v>
      </c>
      <c r="D5" s="3" t="s">
        <v>771</v>
      </c>
      <c r="E5" s="3" t="s">
        <v>773</v>
      </c>
      <c r="F5" s="3" t="s">
        <v>775</v>
      </c>
      <c r="G5" s="3" t="s">
        <v>777</v>
      </c>
      <c r="H5" s="3" t="s">
        <v>779</v>
      </c>
      <c r="I5" s="3" t="s">
        <v>781</v>
      </c>
      <c r="J5" s="3" t="s">
        <v>782</v>
      </c>
    </row>
    <row r="6" spans="1:10" x14ac:dyDescent="0.25">
      <c r="A6" s="2" t="s">
        <v>783</v>
      </c>
      <c r="B6" s="5" t="s">
        <v>787</v>
      </c>
      <c r="C6" s="5" t="s">
        <v>791</v>
      </c>
      <c r="D6" s="5" t="s">
        <v>795</v>
      </c>
      <c r="E6" s="5" t="s">
        <v>798</v>
      </c>
      <c r="F6" s="5" t="s">
        <v>800</v>
      </c>
      <c r="G6" s="5" t="s">
        <v>802</v>
      </c>
      <c r="H6" s="5" t="s">
        <v>804</v>
      </c>
      <c r="I6" s="5" t="s">
        <v>806</v>
      </c>
      <c r="J6" s="5" t="s">
        <v>807</v>
      </c>
    </row>
    <row r="7" spans="1:10" x14ac:dyDescent="0.25">
      <c r="A7" s="2" t="s">
        <v>808</v>
      </c>
      <c r="B7" s="5" t="s">
        <v>812</v>
      </c>
      <c r="C7" s="5" t="s">
        <v>815</v>
      </c>
      <c r="D7" s="5" t="s">
        <v>818</v>
      </c>
      <c r="E7" s="5" t="s">
        <v>821</v>
      </c>
      <c r="F7" s="5" t="s">
        <v>823</v>
      </c>
      <c r="G7" s="5" t="s">
        <v>824</v>
      </c>
      <c r="H7" s="5" t="s">
        <v>826</v>
      </c>
      <c r="I7" s="5" t="s">
        <v>828</v>
      </c>
      <c r="J7" s="5" t="s">
        <v>829</v>
      </c>
    </row>
    <row r="8" spans="1:10" x14ac:dyDescent="0.25">
      <c r="A8" s="2" t="s">
        <v>830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</row>
    <row r="9" spans="1:10" x14ac:dyDescent="0.25">
      <c r="A9" s="2" t="s">
        <v>831</v>
      </c>
      <c r="B9" s="5" t="s">
        <v>835</v>
      </c>
      <c r="C9" s="5" t="s">
        <v>839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2" t="s">
        <v>844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1:10" x14ac:dyDescent="0.25">
      <c r="A11" s="2" t="s">
        <v>845</v>
      </c>
      <c r="B11" s="5" t="s">
        <v>849</v>
      </c>
      <c r="C11" s="5" t="s">
        <v>853</v>
      </c>
      <c r="D11" s="5" t="s">
        <v>857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x14ac:dyDescent="0.25">
      <c r="A12" s="2" t="s">
        <v>859</v>
      </c>
      <c r="B12" s="5" t="s">
        <v>863</v>
      </c>
      <c r="C12" s="5" t="s">
        <v>867</v>
      </c>
      <c r="D12" s="5" t="s">
        <v>871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x14ac:dyDescent="0.25">
      <c r="A13" s="2" t="s">
        <v>873</v>
      </c>
      <c r="B13" s="3" t="s">
        <v>877</v>
      </c>
      <c r="C13" s="3" t="s">
        <v>881</v>
      </c>
      <c r="D13" s="3" t="s">
        <v>885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</row>
    <row r="14" spans="1:10" x14ac:dyDescent="0.25">
      <c r="A14" s="2" t="s">
        <v>887</v>
      </c>
      <c r="B14" s="3" t="s">
        <v>890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2" t="s">
        <v>897</v>
      </c>
      <c r="B15" s="3" t="s">
        <v>901</v>
      </c>
      <c r="C15" s="3" t="s">
        <v>904</v>
      </c>
      <c r="D15" s="3" t="s">
        <v>340</v>
      </c>
      <c r="E15" s="3" t="s">
        <v>196</v>
      </c>
      <c r="F15" s="3" t="s">
        <v>385</v>
      </c>
      <c r="G15" s="3" t="s">
        <v>912</v>
      </c>
      <c r="H15" s="3" t="s">
        <v>914</v>
      </c>
      <c r="I15" s="3" t="s">
        <v>916</v>
      </c>
      <c r="J15" s="3" t="s">
        <v>917</v>
      </c>
    </row>
    <row r="16" spans="1:10" x14ac:dyDescent="0.25">
      <c r="A16" s="2" t="s">
        <v>918</v>
      </c>
      <c r="B16" s="3">
        <v>0</v>
      </c>
      <c r="C16" s="3">
        <v>0</v>
      </c>
      <c r="D16" s="3">
        <v>0</v>
      </c>
      <c r="E16" s="3" t="s">
        <v>920</v>
      </c>
      <c r="F16" s="3" t="s">
        <v>922</v>
      </c>
      <c r="G16" s="5" t="s">
        <v>924</v>
      </c>
      <c r="H16" s="5" t="s">
        <v>926</v>
      </c>
      <c r="I16" s="5" t="s">
        <v>928</v>
      </c>
      <c r="J16" s="5" t="s">
        <v>929</v>
      </c>
    </row>
    <row r="17" spans="1:10" x14ac:dyDescent="0.25">
      <c r="A17" s="2" t="s">
        <v>930</v>
      </c>
      <c r="B17" s="3">
        <v>0</v>
      </c>
      <c r="C17" s="3">
        <v>0</v>
      </c>
      <c r="D17" s="3">
        <v>0</v>
      </c>
      <c r="E17" s="3" t="s">
        <v>408</v>
      </c>
      <c r="F17" s="3" t="s">
        <v>933</v>
      </c>
      <c r="G17" s="3" t="s">
        <v>935</v>
      </c>
      <c r="H17" s="3" t="s">
        <v>937</v>
      </c>
      <c r="I17" s="3" t="s">
        <v>939</v>
      </c>
      <c r="J17" s="3" t="s">
        <v>940</v>
      </c>
    </row>
    <row r="18" spans="1:10" x14ac:dyDescent="0.25">
      <c r="A18" s="2" t="s">
        <v>941</v>
      </c>
      <c r="B18" s="5" t="s">
        <v>945</v>
      </c>
      <c r="C18" s="5" t="s">
        <v>949</v>
      </c>
      <c r="D18" s="5" t="s">
        <v>953</v>
      </c>
      <c r="E18" s="5" t="s">
        <v>956</v>
      </c>
      <c r="F18" s="5" t="s">
        <v>958</v>
      </c>
      <c r="G18" s="5" t="s">
        <v>960</v>
      </c>
      <c r="H18" s="5" t="s">
        <v>962</v>
      </c>
      <c r="I18" s="5" t="s">
        <v>964</v>
      </c>
      <c r="J18" s="5" t="s">
        <v>965</v>
      </c>
    </row>
    <row r="19" spans="1:10" x14ac:dyDescent="0.25">
      <c r="A19" s="2" t="s">
        <v>966</v>
      </c>
      <c r="B19" s="5" t="s">
        <v>970</v>
      </c>
      <c r="C19" s="5" t="s">
        <v>974</v>
      </c>
      <c r="D19" s="5" t="s">
        <v>978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 t="s">
        <v>980</v>
      </c>
      <c r="B20" s="3" t="s">
        <v>984</v>
      </c>
      <c r="C20" s="3" t="s">
        <v>987</v>
      </c>
      <c r="D20" s="3" t="s">
        <v>991</v>
      </c>
      <c r="E20" s="3" t="s">
        <v>994</v>
      </c>
      <c r="F20" s="3" t="s">
        <v>996</v>
      </c>
      <c r="G20" s="3" t="s">
        <v>998</v>
      </c>
      <c r="H20" s="3" t="s">
        <v>402</v>
      </c>
      <c r="I20" s="3" t="s">
        <v>347</v>
      </c>
      <c r="J20" s="3" t="s">
        <v>1000</v>
      </c>
    </row>
    <row r="21" spans="1:10" x14ac:dyDescent="0.25">
      <c r="A21" s="2" t="s">
        <v>1001</v>
      </c>
      <c r="B21" s="5" t="s">
        <v>1005</v>
      </c>
      <c r="C21" s="5" t="s">
        <v>827</v>
      </c>
      <c r="D21" s="5" t="s">
        <v>796</v>
      </c>
      <c r="E21" s="5" t="s">
        <v>1014</v>
      </c>
      <c r="F21" s="5" t="s">
        <v>1016</v>
      </c>
      <c r="G21" s="5" t="s">
        <v>1018</v>
      </c>
      <c r="H21" s="5" t="s">
        <v>1020</v>
      </c>
      <c r="I21" s="5" t="s">
        <v>1022</v>
      </c>
      <c r="J21" s="5" t="s">
        <v>1023</v>
      </c>
    </row>
    <row r="22" spans="1:10" x14ac:dyDescent="0.25">
      <c r="A22" s="2" t="s">
        <v>1024</v>
      </c>
      <c r="B22" s="5" t="s">
        <v>1028</v>
      </c>
      <c r="C22" s="5" t="s">
        <v>1031</v>
      </c>
      <c r="D22" s="5" t="s">
        <v>819</v>
      </c>
      <c r="E22" s="5" t="s">
        <v>1037</v>
      </c>
      <c r="F22" s="5" t="s">
        <v>1039</v>
      </c>
      <c r="G22" s="5" t="s">
        <v>1041</v>
      </c>
      <c r="H22" s="5" t="s">
        <v>804</v>
      </c>
      <c r="I22" s="5" t="s">
        <v>1044</v>
      </c>
      <c r="J22" s="5" t="s">
        <v>1045</v>
      </c>
    </row>
    <row r="23" spans="1:10" x14ac:dyDescent="0.25">
      <c r="A23" s="2" t="s">
        <v>13</v>
      </c>
      <c r="B23" s="3" t="s">
        <v>1048</v>
      </c>
      <c r="C23" s="3" t="s">
        <v>1052</v>
      </c>
      <c r="D23" s="3" t="s">
        <v>752</v>
      </c>
      <c r="E23" s="3" t="s">
        <v>245</v>
      </c>
      <c r="F23" s="3" t="s">
        <v>1058</v>
      </c>
      <c r="G23" s="3" t="s">
        <v>1060</v>
      </c>
      <c r="H23" s="3" t="s">
        <v>1062</v>
      </c>
      <c r="I23" s="3" t="s">
        <v>1064</v>
      </c>
      <c r="J23" s="3" t="s">
        <v>1057</v>
      </c>
    </row>
    <row r="24" spans="1:10" x14ac:dyDescent="0.25">
      <c r="A24" s="2" t="s">
        <v>1065</v>
      </c>
      <c r="B24" s="3" t="s">
        <v>1067</v>
      </c>
      <c r="C24" s="3" t="s">
        <v>1069</v>
      </c>
      <c r="D24" s="3" t="s">
        <v>1073</v>
      </c>
      <c r="E24" s="3" t="s">
        <v>1075</v>
      </c>
      <c r="F24" s="3" t="s">
        <v>1077</v>
      </c>
      <c r="G24" s="3" t="s">
        <v>1078</v>
      </c>
      <c r="H24" s="3" t="s">
        <v>1062</v>
      </c>
      <c r="I24" s="3" t="s">
        <v>1064</v>
      </c>
      <c r="J24" s="3" t="s">
        <v>1057</v>
      </c>
    </row>
    <row r="25" spans="1:10" x14ac:dyDescent="0.25">
      <c r="A25" s="2" t="s">
        <v>1079</v>
      </c>
      <c r="B25" s="5" t="s">
        <v>1083</v>
      </c>
      <c r="C25" s="5" t="s">
        <v>1087</v>
      </c>
      <c r="D25" s="5" t="s">
        <v>1091</v>
      </c>
      <c r="E25" s="5" t="s">
        <v>1094</v>
      </c>
      <c r="F25" s="5" t="s">
        <v>1096</v>
      </c>
      <c r="G25" s="5" t="s">
        <v>1098</v>
      </c>
      <c r="H25" s="3">
        <v>0</v>
      </c>
      <c r="I25" s="3">
        <v>0</v>
      </c>
      <c r="J25" s="3">
        <v>0</v>
      </c>
    </row>
    <row r="26" spans="1:10" x14ac:dyDescent="0.25">
      <c r="A26" s="2" t="s">
        <v>1100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</row>
    <row r="27" spans="1:10" x14ac:dyDescent="0.25">
      <c r="A27" s="2" t="s">
        <v>1101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A28" s="33" t="s">
        <v>1102</v>
      </c>
      <c r="B28" s="31"/>
      <c r="C28" s="31"/>
      <c r="D28" s="31"/>
      <c r="E28" s="31"/>
      <c r="F28" s="31"/>
      <c r="G28" s="31"/>
      <c r="H28" s="31"/>
      <c r="I28" s="32"/>
      <c r="J28" s="6"/>
    </row>
    <row r="29" spans="1:10" x14ac:dyDescent="0.25">
      <c r="A29" s="2" t="s">
        <v>1103</v>
      </c>
      <c r="B29" s="3">
        <v>1.06</v>
      </c>
      <c r="C29" s="3">
        <v>2.09</v>
      </c>
      <c r="D29" s="3">
        <v>1.86</v>
      </c>
      <c r="E29" s="3">
        <v>1.03</v>
      </c>
      <c r="F29" s="3">
        <v>0.89</v>
      </c>
      <c r="G29" s="3">
        <v>0.95</v>
      </c>
      <c r="H29" s="3">
        <v>0.87</v>
      </c>
      <c r="I29" s="3">
        <v>0.76</v>
      </c>
      <c r="J29" s="3">
        <v>0.72</v>
      </c>
    </row>
    <row r="30" spans="1:10" x14ac:dyDescent="0.25">
      <c r="A30" s="2" t="s">
        <v>1104</v>
      </c>
      <c r="B30" s="3">
        <v>1.06</v>
      </c>
      <c r="C30" s="3">
        <v>2.09</v>
      </c>
      <c r="D30" s="3">
        <v>1.86</v>
      </c>
      <c r="E30" s="3">
        <v>1.03</v>
      </c>
      <c r="F30" s="3">
        <v>0.89</v>
      </c>
      <c r="G30" s="3">
        <v>0.95</v>
      </c>
      <c r="H30" s="3">
        <v>0.87</v>
      </c>
      <c r="I30" s="3">
        <v>0.76</v>
      </c>
      <c r="J30" s="3">
        <v>0.72</v>
      </c>
    </row>
    <row r="31" spans="1:10" x14ac:dyDescent="0.25">
      <c r="A31" s="2" t="s">
        <v>1105</v>
      </c>
      <c r="B31" s="3" t="s">
        <v>1109</v>
      </c>
      <c r="C31" s="5" t="s">
        <v>1113</v>
      </c>
      <c r="D31" s="5" t="s">
        <v>1117</v>
      </c>
      <c r="E31" s="3" t="s">
        <v>1120</v>
      </c>
      <c r="F31" s="3" t="s">
        <v>1122</v>
      </c>
      <c r="G31" s="3" t="s">
        <v>1124</v>
      </c>
      <c r="H31" s="3" t="s">
        <v>1126</v>
      </c>
      <c r="I31" s="5" t="s">
        <v>1128</v>
      </c>
      <c r="J31" s="5" t="s">
        <v>1129</v>
      </c>
    </row>
    <row r="32" spans="1:10" x14ac:dyDescent="0.25">
      <c r="A32" s="2" t="s">
        <v>1130</v>
      </c>
      <c r="B32" s="3" t="s">
        <v>1132</v>
      </c>
      <c r="C32" s="3" t="s">
        <v>1135</v>
      </c>
      <c r="D32" s="3" t="s">
        <v>1138</v>
      </c>
      <c r="E32" s="3" t="s">
        <v>1075</v>
      </c>
      <c r="F32" s="3" t="s">
        <v>1142</v>
      </c>
      <c r="G32" s="3" t="s">
        <v>1143</v>
      </c>
      <c r="H32" s="3" t="s">
        <v>1144</v>
      </c>
      <c r="I32" s="3" t="s">
        <v>1141</v>
      </c>
      <c r="J32" s="3" t="s">
        <v>285</v>
      </c>
    </row>
    <row r="33" spans="1:10" x14ac:dyDescent="0.25">
      <c r="A33" s="2" t="s">
        <v>1145</v>
      </c>
      <c r="B33" s="3" t="s">
        <v>1148</v>
      </c>
      <c r="C33" s="3" t="s">
        <v>125</v>
      </c>
      <c r="D33" s="3" t="s">
        <v>1152</v>
      </c>
      <c r="E33" s="3" t="s">
        <v>1155</v>
      </c>
      <c r="F33" s="3" t="s">
        <v>1156</v>
      </c>
      <c r="G33" s="3" t="s">
        <v>1157</v>
      </c>
      <c r="H33" s="3" t="s">
        <v>1144</v>
      </c>
      <c r="I33" s="3" t="s">
        <v>1141</v>
      </c>
      <c r="J33" s="3" t="s">
        <v>285</v>
      </c>
    </row>
    <row r="34" spans="1:10" x14ac:dyDescent="0.25">
      <c r="A34" s="2" t="s">
        <v>1159</v>
      </c>
      <c r="B34" s="5" t="s">
        <v>1163</v>
      </c>
      <c r="C34" s="5" t="s">
        <v>1167</v>
      </c>
      <c r="D34" s="5" t="s">
        <v>1171</v>
      </c>
      <c r="E34" s="5" t="s">
        <v>1174</v>
      </c>
      <c r="F34" s="5" t="s">
        <v>1176</v>
      </c>
      <c r="G34" s="5" t="s">
        <v>1098</v>
      </c>
      <c r="H34" s="3">
        <v>0</v>
      </c>
      <c r="I34" s="3">
        <v>0</v>
      </c>
      <c r="J34" s="3">
        <v>0</v>
      </c>
    </row>
  </sheetData>
  <mergeCells count="1">
    <mergeCell ref="A28:I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J54"/>
  <sheetViews>
    <sheetView workbookViewId="0">
      <selection activeCell="J2" sqref="J2"/>
    </sheetView>
  </sheetViews>
  <sheetFormatPr defaultColWidth="89.140625" defaultRowHeight="15" x14ac:dyDescent="0.25"/>
  <cols>
    <col min="1" max="1" width="46" bestFit="1" customWidth="1"/>
    <col min="2" max="10" width="14.28515625" bestFit="1" customWidth="1"/>
  </cols>
  <sheetData>
    <row r="1" spans="1:10" x14ac:dyDescent="0.25">
      <c r="A1" s="7" t="s">
        <v>34</v>
      </c>
      <c r="B1" s="8">
        <v>43830</v>
      </c>
      <c r="C1" s="8">
        <v>43465</v>
      </c>
      <c r="D1" s="8">
        <v>43100</v>
      </c>
      <c r="E1" s="8">
        <v>42735</v>
      </c>
      <c r="F1" s="8">
        <v>42369</v>
      </c>
      <c r="G1" s="8">
        <v>42004</v>
      </c>
      <c r="H1" s="8">
        <v>41639</v>
      </c>
      <c r="I1" s="8">
        <v>41274</v>
      </c>
      <c r="J1" s="8">
        <v>40908</v>
      </c>
    </row>
    <row r="2" spans="1:10" x14ac:dyDescent="0.25">
      <c r="A2" s="33" t="s">
        <v>1177</v>
      </c>
      <c r="B2" s="31"/>
      <c r="C2" s="31"/>
      <c r="D2" s="31"/>
      <c r="E2" s="31"/>
      <c r="F2" s="31"/>
      <c r="G2" s="31"/>
      <c r="H2" s="31"/>
      <c r="I2" s="32"/>
      <c r="J2" s="6"/>
    </row>
    <row r="3" spans="1:10" x14ac:dyDescent="0.25">
      <c r="A3" s="2" t="s">
        <v>1178</v>
      </c>
      <c r="B3" s="3">
        <v>0</v>
      </c>
      <c r="C3" s="3">
        <v>0</v>
      </c>
      <c r="D3" s="3">
        <v>0</v>
      </c>
      <c r="E3" s="3" t="s">
        <v>994</v>
      </c>
      <c r="F3" s="3" t="s">
        <v>996</v>
      </c>
      <c r="G3" s="3" t="s">
        <v>998</v>
      </c>
      <c r="H3" s="3" t="s">
        <v>402</v>
      </c>
      <c r="I3" s="3" t="s">
        <v>347</v>
      </c>
      <c r="J3" s="3" t="s">
        <v>1000</v>
      </c>
    </row>
    <row r="4" spans="1:10" x14ac:dyDescent="0.25">
      <c r="A4" s="2" t="s">
        <v>1179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 t="s">
        <v>1180</v>
      </c>
      <c r="I4" s="3">
        <v>0</v>
      </c>
      <c r="J4" s="3">
        <v>0</v>
      </c>
    </row>
    <row r="5" spans="1:10" x14ac:dyDescent="0.25">
      <c r="A5" s="2" t="s">
        <v>1181</v>
      </c>
      <c r="B5" s="3">
        <v>0</v>
      </c>
      <c r="C5" s="3">
        <v>0</v>
      </c>
      <c r="D5" s="3">
        <v>0</v>
      </c>
      <c r="E5" s="3" t="s">
        <v>662</v>
      </c>
      <c r="F5" s="3" t="s">
        <v>1184</v>
      </c>
      <c r="G5" s="3" t="s">
        <v>1186</v>
      </c>
      <c r="H5" s="3" t="s">
        <v>534</v>
      </c>
      <c r="I5" s="3" t="s">
        <v>254</v>
      </c>
      <c r="J5" s="3" t="s">
        <v>534</v>
      </c>
    </row>
    <row r="6" spans="1:10" x14ac:dyDescent="0.25">
      <c r="A6" s="2" t="s">
        <v>1189</v>
      </c>
      <c r="B6" s="3">
        <v>0</v>
      </c>
      <c r="C6" s="3">
        <v>0</v>
      </c>
      <c r="D6" s="3">
        <v>0</v>
      </c>
      <c r="E6" s="5" t="s">
        <v>1191</v>
      </c>
      <c r="F6" s="5" t="s">
        <v>1193</v>
      </c>
      <c r="G6" s="3" t="s">
        <v>1195</v>
      </c>
      <c r="H6" s="3" t="s">
        <v>1197</v>
      </c>
      <c r="I6" s="3" t="s">
        <v>1199</v>
      </c>
      <c r="J6" s="5" t="s">
        <v>1200</v>
      </c>
    </row>
    <row r="7" spans="1:10" x14ac:dyDescent="0.25">
      <c r="A7" s="2" t="s">
        <v>1201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5" t="s">
        <v>1204</v>
      </c>
      <c r="H7" s="5" t="s">
        <v>1205</v>
      </c>
      <c r="I7" s="5" t="s">
        <v>1206</v>
      </c>
      <c r="J7" s="5" t="s">
        <v>1207</v>
      </c>
    </row>
    <row r="8" spans="1:10" x14ac:dyDescent="0.25">
      <c r="A8" s="2" t="s">
        <v>1208</v>
      </c>
      <c r="B8" s="3">
        <v>0</v>
      </c>
      <c r="C8" s="3">
        <v>0</v>
      </c>
      <c r="D8" s="3">
        <v>0</v>
      </c>
      <c r="E8" s="5" t="s">
        <v>811</v>
      </c>
      <c r="F8" s="5" t="s">
        <v>1211</v>
      </c>
      <c r="G8" s="5" t="s">
        <v>1213</v>
      </c>
      <c r="H8" s="5" t="s">
        <v>1215</v>
      </c>
      <c r="I8" s="5" t="s">
        <v>1217</v>
      </c>
      <c r="J8" s="5" t="s">
        <v>1218</v>
      </c>
    </row>
    <row r="9" spans="1:10" x14ac:dyDescent="0.25">
      <c r="A9" s="2" t="s">
        <v>873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25">
      <c r="A10" s="2" t="s">
        <v>1219</v>
      </c>
      <c r="B10" s="3">
        <v>0</v>
      </c>
      <c r="C10" s="3">
        <v>0</v>
      </c>
      <c r="D10" s="3">
        <v>0</v>
      </c>
      <c r="E10" s="3" t="s">
        <v>1221</v>
      </c>
      <c r="F10" s="3" t="s">
        <v>1223</v>
      </c>
      <c r="G10" s="3" t="s">
        <v>1225</v>
      </c>
      <c r="H10" s="3" t="s">
        <v>1227</v>
      </c>
      <c r="I10" s="3" t="s">
        <v>1229</v>
      </c>
      <c r="J10" s="3" t="s">
        <v>1230</v>
      </c>
    </row>
    <row r="11" spans="1:10" x14ac:dyDescent="0.25">
      <c r="A11" s="2" t="s">
        <v>1231</v>
      </c>
      <c r="B11" s="3">
        <v>0</v>
      </c>
      <c r="C11" s="3">
        <v>0</v>
      </c>
      <c r="D11" s="3">
        <v>0</v>
      </c>
      <c r="E11" s="5" t="s">
        <v>1233</v>
      </c>
      <c r="F11" s="5" t="s">
        <v>1235</v>
      </c>
      <c r="G11" s="5" t="s">
        <v>1237</v>
      </c>
      <c r="H11" s="5" t="s">
        <v>1239</v>
      </c>
      <c r="I11" s="5" t="s">
        <v>1241</v>
      </c>
      <c r="J11" s="5" t="s">
        <v>1242</v>
      </c>
    </row>
    <row r="12" spans="1:10" x14ac:dyDescent="0.25">
      <c r="A12" s="2" t="s">
        <v>1243</v>
      </c>
      <c r="B12" s="3">
        <v>0</v>
      </c>
      <c r="C12" s="3">
        <v>0</v>
      </c>
      <c r="D12" s="3">
        <v>0</v>
      </c>
      <c r="E12" s="3" t="s">
        <v>1245</v>
      </c>
      <c r="F12" s="3" t="s">
        <v>1247</v>
      </c>
      <c r="G12" s="3" t="s">
        <v>1249</v>
      </c>
      <c r="H12" s="5" t="s">
        <v>1251</v>
      </c>
      <c r="I12" s="5" t="s">
        <v>1253</v>
      </c>
      <c r="J12" s="3" t="s">
        <v>1254</v>
      </c>
    </row>
    <row r="13" spans="1:10" x14ac:dyDescent="0.25">
      <c r="A13" s="2" t="s">
        <v>1255</v>
      </c>
      <c r="B13" s="3">
        <v>0</v>
      </c>
      <c r="C13" s="3">
        <v>0</v>
      </c>
      <c r="D13" s="3">
        <v>0</v>
      </c>
      <c r="E13" s="3" t="s">
        <v>1256</v>
      </c>
      <c r="F13" s="3">
        <v>0</v>
      </c>
      <c r="G13" s="5" t="s">
        <v>1259</v>
      </c>
      <c r="H13" s="5" t="s">
        <v>1261</v>
      </c>
      <c r="I13" s="5" t="s">
        <v>1263</v>
      </c>
      <c r="J13" s="3" t="s">
        <v>1264</v>
      </c>
    </row>
    <row r="14" spans="1:10" x14ac:dyDescent="0.25">
      <c r="A14" s="2" t="s">
        <v>1265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1:10" x14ac:dyDescent="0.25">
      <c r="A15" s="2" t="s">
        <v>1266</v>
      </c>
      <c r="B15" s="3">
        <v>0</v>
      </c>
      <c r="C15" s="3">
        <v>0</v>
      </c>
      <c r="D15" s="3">
        <v>0</v>
      </c>
      <c r="E15" s="3" t="s">
        <v>1268</v>
      </c>
      <c r="F15" s="3" t="s">
        <v>771</v>
      </c>
      <c r="G15" s="5" t="s">
        <v>810</v>
      </c>
      <c r="H15" s="3" t="s">
        <v>290</v>
      </c>
      <c r="I15" s="3" t="s">
        <v>1272</v>
      </c>
      <c r="J15" s="5" t="s">
        <v>1273</v>
      </c>
    </row>
    <row r="16" spans="1:10" x14ac:dyDescent="0.25">
      <c r="A16" s="2" t="s">
        <v>1274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</row>
    <row r="17" spans="1:10" x14ac:dyDescent="0.25">
      <c r="A17" s="2" t="s">
        <v>1275</v>
      </c>
      <c r="B17" s="3">
        <v>0</v>
      </c>
      <c r="C17" s="3">
        <v>0</v>
      </c>
      <c r="D17" s="3">
        <v>0</v>
      </c>
      <c r="E17" s="3">
        <v>0</v>
      </c>
      <c r="F17" s="5" t="s">
        <v>1278</v>
      </c>
      <c r="G17" s="5" t="s">
        <v>1280</v>
      </c>
      <c r="H17" s="3" t="s">
        <v>1282</v>
      </c>
      <c r="I17" s="3" t="s">
        <v>1284</v>
      </c>
      <c r="J17" s="3" t="s">
        <v>1285</v>
      </c>
    </row>
    <row r="18" spans="1:10" x14ac:dyDescent="0.25">
      <c r="A18" s="2" t="s">
        <v>1286</v>
      </c>
      <c r="B18" s="3">
        <v>0</v>
      </c>
      <c r="C18" s="3">
        <v>0</v>
      </c>
      <c r="D18" s="3">
        <v>0</v>
      </c>
      <c r="E18" s="3" t="s">
        <v>988</v>
      </c>
      <c r="F18" s="3" t="s">
        <v>1288</v>
      </c>
      <c r="G18" s="3" t="s">
        <v>1290</v>
      </c>
      <c r="H18" s="3" t="s">
        <v>1267</v>
      </c>
      <c r="I18" s="3" t="s">
        <v>1292</v>
      </c>
      <c r="J18" s="3" t="s">
        <v>1293</v>
      </c>
    </row>
    <row r="19" spans="1:10" x14ac:dyDescent="0.25">
      <c r="A19" s="2" t="s">
        <v>1294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</row>
    <row r="20" spans="1:10" x14ac:dyDescent="0.25">
      <c r="A20" s="2" t="s">
        <v>1295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</row>
    <row r="21" spans="1:10" x14ac:dyDescent="0.25">
      <c r="A21" s="2" t="s">
        <v>1296</v>
      </c>
      <c r="B21" s="5" t="s">
        <v>1300</v>
      </c>
      <c r="C21" s="5" t="s">
        <v>1304</v>
      </c>
      <c r="D21" s="5" t="s">
        <v>1308</v>
      </c>
      <c r="E21" s="5" t="s">
        <v>1311</v>
      </c>
      <c r="F21" s="5" t="s">
        <v>1313</v>
      </c>
      <c r="G21" s="5" t="s">
        <v>1315</v>
      </c>
      <c r="H21" s="5" t="s">
        <v>1317</v>
      </c>
      <c r="I21" s="5" t="s">
        <v>1319</v>
      </c>
      <c r="J21" s="5" t="s">
        <v>1320</v>
      </c>
    </row>
    <row r="22" spans="1:10" x14ac:dyDescent="0.25">
      <c r="A22" s="2" t="s">
        <v>1321</v>
      </c>
      <c r="B22" s="3" t="s">
        <v>1324</v>
      </c>
      <c r="C22" s="3" t="s">
        <v>621</v>
      </c>
      <c r="D22" s="3" t="s">
        <v>1328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x14ac:dyDescent="0.25">
      <c r="A23" s="4" t="s">
        <v>1330</v>
      </c>
      <c r="B23" s="3" t="s">
        <v>1334</v>
      </c>
      <c r="C23" s="3" t="s">
        <v>1074</v>
      </c>
      <c r="D23" s="3" t="s">
        <v>1341</v>
      </c>
      <c r="E23" s="3" t="s">
        <v>1344</v>
      </c>
      <c r="F23" s="3" t="s">
        <v>1345</v>
      </c>
      <c r="G23" s="3" t="s">
        <v>1347</v>
      </c>
      <c r="H23" s="3" t="s">
        <v>53</v>
      </c>
      <c r="I23" s="3" t="s">
        <v>1350</v>
      </c>
      <c r="J23" s="3" t="s">
        <v>1351</v>
      </c>
    </row>
    <row r="24" spans="1:10" x14ac:dyDescent="0.25">
      <c r="A24" s="33" t="s">
        <v>1352</v>
      </c>
      <c r="B24" s="31"/>
      <c r="C24" s="31"/>
      <c r="D24" s="31"/>
      <c r="E24" s="31"/>
      <c r="F24" s="31"/>
      <c r="G24" s="31"/>
      <c r="H24" s="31"/>
      <c r="I24" s="32"/>
      <c r="J24" s="6"/>
    </row>
    <row r="25" spans="1:10" x14ac:dyDescent="0.25">
      <c r="A25" s="2" t="s">
        <v>1353</v>
      </c>
      <c r="B25" s="5" t="s">
        <v>1356</v>
      </c>
      <c r="C25" s="5" t="s">
        <v>1360</v>
      </c>
      <c r="D25" s="5" t="s">
        <v>1364</v>
      </c>
      <c r="E25" s="5" t="s">
        <v>1367</v>
      </c>
      <c r="F25" s="5" t="s">
        <v>795</v>
      </c>
      <c r="G25" s="5" t="s">
        <v>1370</v>
      </c>
      <c r="H25" s="5" t="s">
        <v>1372</v>
      </c>
      <c r="I25" s="5" t="s">
        <v>792</v>
      </c>
      <c r="J25" s="5" t="s">
        <v>1374</v>
      </c>
    </row>
    <row r="26" spans="1:10" x14ac:dyDescent="0.25">
      <c r="A26" s="2" t="s">
        <v>1375</v>
      </c>
      <c r="B26" s="3" t="s">
        <v>1379</v>
      </c>
      <c r="C26" s="3" t="s">
        <v>1382</v>
      </c>
      <c r="D26" s="3" t="s">
        <v>1386</v>
      </c>
      <c r="E26" s="3" t="s">
        <v>1389</v>
      </c>
      <c r="F26" s="3" t="s">
        <v>1391</v>
      </c>
      <c r="G26" s="3">
        <v>0</v>
      </c>
      <c r="H26" s="3" t="s">
        <v>1392</v>
      </c>
      <c r="I26" s="3" t="s">
        <v>1394</v>
      </c>
      <c r="J26" s="3" t="s">
        <v>1395</v>
      </c>
    </row>
    <row r="27" spans="1:10" x14ac:dyDescent="0.25">
      <c r="A27" s="2" t="s">
        <v>1396</v>
      </c>
      <c r="B27" s="3">
        <v>0</v>
      </c>
      <c r="C27" s="3">
        <v>0</v>
      </c>
      <c r="D27" s="5" t="s">
        <v>1397</v>
      </c>
      <c r="E27" s="5" t="s">
        <v>1399</v>
      </c>
      <c r="F27" s="5" t="s">
        <v>1307</v>
      </c>
      <c r="G27" s="5" t="s">
        <v>1401</v>
      </c>
      <c r="H27" s="5" t="s">
        <v>1402</v>
      </c>
      <c r="I27" s="3">
        <v>0</v>
      </c>
      <c r="J27" s="3">
        <v>0</v>
      </c>
    </row>
    <row r="28" spans="1:10" x14ac:dyDescent="0.25">
      <c r="A28" s="2" t="s">
        <v>1403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</row>
    <row r="29" spans="1:10" x14ac:dyDescent="0.25">
      <c r="A29" s="2" t="s">
        <v>1404</v>
      </c>
      <c r="B29" s="3">
        <v>0</v>
      </c>
      <c r="C29" s="3">
        <v>0</v>
      </c>
      <c r="D29" s="3">
        <v>0</v>
      </c>
      <c r="E29" s="5" t="s">
        <v>1405</v>
      </c>
      <c r="F29" s="3" t="s">
        <v>1406</v>
      </c>
      <c r="G29" s="3">
        <v>0</v>
      </c>
      <c r="H29" s="3">
        <v>0</v>
      </c>
      <c r="I29" s="3">
        <v>0</v>
      </c>
      <c r="J29" s="3">
        <v>0</v>
      </c>
    </row>
    <row r="30" spans="1:10" x14ac:dyDescent="0.25">
      <c r="A30" s="2" t="s">
        <v>1408</v>
      </c>
      <c r="B30" s="3">
        <v>0</v>
      </c>
      <c r="C30" s="5" t="s">
        <v>1409</v>
      </c>
      <c r="D30" s="3" t="s">
        <v>145</v>
      </c>
      <c r="E30" s="3">
        <v>0</v>
      </c>
      <c r="F30" s="3">
        <v>0</v>
      </c>
      <c r="G30" s="3">
        <v>0</v>
      </c>
      <c r="H30" s="3" t="s">
        <v>1410</v>
      </c>
      <c r="I30" s="3">
        <v>0</v>
      </c>
      <c r="J30" s="3">
        <v>0</v>
      </c>
    </row>
    <row r="31" spans="1:10" x14ac:dyDescent="0.25">
      <c r="A31" s="2" t="s">
        <v>1411</v>
      </c>
      <c r="B31" s="5" t="s">
        <v>1414</v>
      </c>
      <c r="C31" s="5" t="s">
        <v>1417</v>
      </c>
      <c r="D31" s="5" t="s">
        <v>1421</v>
      </c>
      <c r="E31" s="3">
        <v>0</v>
      </c>
      <c r="F31" s="3">
        <v>0</v>
      </c>
      <c r="G31" s="5" t="s">
        <v>1426</v>
      </c>
      <c r="H31" s="3">
        <v>0</v>
      </c>
      <c r="I31" s="3">
        <v>0</v>
      </c>
      <c r="J31" s="5" t="s">
        <v>1427</v>
      </c>
    </row>
    <row r="32" spans="1:10" x14ac:dyDescent="0.25">
      <c r="A32" s="2" t="s">
        <v>1428</v>
      </c>
      <c r="B32" s="3" t="s">
        <v>1432</v>
      </c>
      <c r="C32" s="3" t="s">
        <v>1435</v>
      </c>
      <c r="D32" s="3" t="s">
        <v>1439</v>
      </c>
      <c r="E32" s="3" t="s">
        <v>1442</v>
      </c>
      <c r="F32" s="3" t="s">
        <v>1444</v>
      </c>
      <c r="G32" s="3" t="s">
        <v>1446</v>
      </c>
      <c r="H32" s="3">
        <v>0</v>
      </c>
      <c r="I32" s="3">
        <v>0</v>
      </c>
      <c r="J32" s="3">
        <v>0</v>
      </c>
    </row>
    <row r="33" spans="1:10" x14ac:dyDescent="0.25">
      <c r="A33" s="2" t="s">
        <v>1448</v>
      </c>
      <c r="B33" s="3">
        <v>0</v>
      </c>
      <c r="C33" s="3">
        <v>0</v>
      </c>
      <c r="D33" s="3">
        <v>0</v>
      </c>
      <c r="E33" s="3" t="s">
        <v>1450</v>
      </c>
      <c r="F33" s="5" t="s">
        <v>1452</v>
      </c>
      <c r="G33" s="3" t="s">
        <v>1454</v>
      </c>
      <c r="H33" s="3" t="s">
        <v>1456</v>
      </c>
      <c r="I33" s="3" t="s">
        <v>1458</v>
      </c>
      <c r="J33" s="3" t="s">
        <v>1459</v>
      </c>
    </row>
    <row r="34" spans="1:10" x14ac:dyDescent="0.25">
      <c r="A34" s="2" t="s">
        <v>1460</v>
      </c>
      <c r="B34" s="3">
        <v>0</v>
      </c>
      <c r="C34" s="3">
        <v>0</v>
      </c>
      <c r="D34" s="5" t="s">
        <v>1464</v>
      </c>
      <c r="E34" s="5" t="s">
        <v>1466</v>
      </c>
      <c r="F34" s="5" t="s">
        <v>1036</v>
      </c>
      <c r="G34" s="5" t="s">
        <v>1469</v>
      </c>
      <c r="H34" s="5" t="s">
        <v>1470</v>
      </c>
      <c r="I34" s="3">
        <v>0</v>
      </c>
      <c r="J34" s="3">
        <v>0</v>
      </c>
    </row>
    <row r="35" spans="1:10" x14ac:dyDescent="0.25">
      <c r="A35" s="4" t="s">
        <v>1471</v>
      </c>
      <c r="B35" s="5" t="s">
        <v>1474</v>
      </c>
      <c r="C35" s="5" t="s">
        <v>1478</v>
      </c>
      <c r="D35" s="5" t="s">
        <v>1346</v>
      </c>
      <c r="E35" s="5" t="s">
        <v>1483</v>
      </c>
      <c r="F35" s="5" t="s">
        <v>1485</v>
      </c>
      <c r="G35" s="5" t="s">
        <v>1486</v>
      </c>
      <c r="H35" s="5" t="s">
        <v>1487</v>
      </c>
      <c r="I35" s="5" t="s">
        <v>1489</v>
      </c>
      <c r="J35" s="5" t="s">
        <v>1490</v>
      </c>
    </row>
    <row r="36" spans="1:10" x14ac:dyDescent="0.25">
      <c r="A36" s="33" t="s">
        <v>1491</v>
      </c>
      <c r="B36" s="31"/>
      <c r="C36" s="31"/>
      <c r="D36" s="31"/>
      <c r="E36" s="31"/>
      <c r="F36" s="31"/>
      <c r="G36" s="31"/>
      <c r="H36" s="31"/>
      <c r="I36" s="32"/>
      <c r="J36" s="6"/>
    </row>
    <row r="37" spans="1:10" x14ac:dyDescent="0.25">
      <c r="A37" s="2" t="s">
        <v>1492</v>
      </c>
      <c r="B37" s="3" t="s">
        <v>1495</v>
      </c>
      <c r="C37" s="3" t="s">
        <v>1499</v>
      </c>
      <c r="D37" s="3" t="s">
        <v>1501</v>
      </c>
      <c r="E37" s="3" t="s">
        <v>1504</v>
      </c>
      <c r="F37" s="3" t="s">
        <v>1506</v>
      </c>
      <c r="G37" s="3" t="s">
        <v>1508</v>
      </c>
      <c r="H37" s="3" t="s">
        <v>1510</v>
      </c>
      <c r="I37" s="3" t="s">
        <v>78</v>
      </c>
      <c r="J37" s="3" t="s">
        <v>1511</v>
      </c>
    </row>
    <row r="38" spans="1:10" x14ac:dyDescent="0.25">
      <c r="A38" s="2" t="s">
        <v>1512</v>
      </c>
      <c r="B38" s="5" t="s">
        <v>1516</v>
      </c>
      <c r="C38" s="5" t="s">
        <v>1520</v>
      </c>
      <c r="D38" s="5" t="s">
        <v>1523</v>
      </c>
      <c r="E38" s="5" t="s">
        <v>1526</v>
      </c>
      <c r="F38" s="5" t="s">
        <v>1528</v>
      </c>
      <c r="G38" s="5" t="s">
        <v>1530</v>
      </c>
      <c r="H38" s="5" t="s">
        <v>1532</v>
      </c>
      <c r="I38" s="5" t="s">
        <v>1534</v>
      </c>
      <c r="J38" s="5" t="s">
        <v>1535</v>
      </c>
    </row>
    <row r="39" spans="1:10" x14ac:dyDescent="0.25">
      <c r="A39" s="2" t="s">
        <v>1536</v>
      </c>
      <c r="B39" s="3">
        <v>0</v>
      </c>
      <c r="C39" s="3" t="s">
        <v>1539</v>
      </c>
      <c r="D39" s="3" t="s">
        <v>1541</v>
      </c>
      <c r="E39" s="3" t="s">
        <v>1544</v>
      </c>
      <c r="F39" s="3" t="s">
        <v>1546</v>
      </c>
      <c r="G39" s="3" t="s">
        <v>1547</v>
      </c>
      <c r="H39" s="3">
        <v>0</v>
      </c>
      <c r="I39" s="3">
        <v>0</v>
      </c>
      <c r="J39" s="3">
        <v>0</v>
      </c>
    </row>
    <row r="40" spans="1:10" x14ac:dyDescent="0.25">
      <c r="A40" s="2" t="s">
        <v>1548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 t="s">
        <v>1549</v>
      </c>
      <c r="H40" s="3">
        <v>0</v>
      </c>
      <c r="I40" s="3">
        <v>0</v>
      </c>
      <c r="J40" s="3">
        <v>0</v>
      </c>
    </row>
    <row r="41" spans="1:10" x14ac:dyDescent="0.25">
      <c r="A41" s="2" t="s">
        <v>1550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</row>
    <row r="42" spans="1:10" x14ac:dyDescent="0.25">
      <c r="A42" s="2" t="s">
        <v>1551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x14ac:dyDescent="0.25">
      <c r="A43" s="2" t="s">
        <v>1552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x14ac:dyDescent="0.25">
      <c r="A44" s="2" t="s">
        <v>1553</v>
      </c>
      <c r="B44" s="3">
        <v>0</v>
      </c>
      <c r="C44" s="3">
        <v>0</v>
      </c>
      <c r="D44" s="3">
        <v>0</v>
      </c>
      <c r="E44" s="3">
        <v>0</v>
      </c>
      <c r="F44" s="3" t="s">
        <v>1438</v>
      </c>
      <c r="G44" s="3">
        <v>0</v>
      </c>
      <c r="H44" s="3">
        <v>0</v>
      </c>
      <c r="I44" s="3">
        <v>0</v>
      </c>
      <c r="J44" s="3">
        <v>0</v>
      </c>
    </row>
    <row r="45" spans="1:10" x14ac:dyDescent="0.25">
      <c r="A45" s="2" t="s">
        <v>1554</v>
      </c>
      <c r="B45" s="5" t="s">
        <v>1558</v>
      </c>
      <c r="C45" s="5" t="s">
        <v>1562</v>
      </c>
      <c r="D45" s="5" t="s">
        <v>1566</v>
      </c>
      <c r="E45" s="5" t="s">
        <v>1568</v>
      </c>
      <c r="F45" s="5" t="s">
        <v>1569</v>
      </c>
      <c r="G45" s="5" t="s">
        <v>1570</v>
      </c>
      <c r="H45" s="5" t="s">
        <v>800</v>
      </c>
      <c r="I45" s="5" t="s">
        <v>1363</v>
      </c>
      <c r="J45" s="5" t="s">
        <v>1572</v>
      </c>
    </row>
    <row r="46" spans="1:10" x14ac:dyDescent="0.25">
      <c r="A46" s="2" t="s">
        <v>1573</v>
      </c>
      <c r="B46" s="3">
        <v>0</v>
      </c>
      <c r="C46" s="3">
        <v>0</v>
      </c>
      <c r="D46" s="3">
        <v>0</v>
      </c>
      <c r="E46" s="5" t="s">
        <v>1575</v>
      </c>
      <c r="F46" s="5" t="s">
        <v>1034</v>
      </c>
      <c r="G46" s="5" t="s">
        <v>1578</v>
      </c>
      <c r="H46" s="5" t="s">
        <v>1580</v>
      </c>
      <c r="I46" s="5" t="s">
        <v>1582</v>
      </c>
      <c r="J46" s="5" t="s">
        <v>1583</v>
      </c>
    </row>
    <row r="47" spans="1:10" x14ac:dyDescent="0.25">
      <c r="A47" s="2" t="s">
        <v>1584</v>
      </c>
      <c r="B47" s="5" t="s">
        <v>1588</v>
      </c>
      <c r="C47" s="5" t="s">
        <v>1592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</row>
    <row r="48" spans="1:10" x14ac:dyDescent="0.25">
      <c r="A48" s="4" t="s">
        <v>1596</v>
      </c>
      <c r="B48" s="5" t="s">
        <v>1600</v>
      </c>
      <c r="C48" s="3" t="s">
        <v>1603</v>
      </c>
      <c r="D48" s="5" t="s">
        <v>1605</v>
      </c>
      <c r="E48" s="5" t="s">
        <v>1608</v>
      </c>
      <c r="F48" s="5" t="s">
        <v>1610</v>
      </c>
      <c r="G48" s="3" t="s">
        <v>1612</v>
      </c>
      <c r="H48" s="3" t="s">
        <v>216</v>
      </c>
      <c r="I48" s="5" t="s">
        <v>1615</v>
      </c>
      <c r="J48" s="5" t="s">
        <v>1616</v>
      </c>
    </row>
    <row r="49" spans="1:10" x14ac:dyDescent="0.25">
      <c r="A49" s="4" t="s">
        <v>1617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</row>
    <row r="50" spans="1:10" x14ac:dyDescent="0.25">
      <c r="A50" s="4" t="s">
        <v>1618</v>
      </c>
      <c r="B50" s="5" t="s">
        <v>1621</v>
      </c>
      <c r="C50" s="3" t="s">
        <v>1625</v>
      </c>
      <c r="D50" s="3" t="s">
        <v>1072</v>
      </c>
      <c r="E50" s="5" t="s">
        <v>1629</v>
      </c>
      <c r="F50" s="3" t="s">
        <v>1631</v>
      </c>
      <c r="G50" s="3" t="s">
        <v>1633</v>
      </c>
      <c r="H50" s="3" t="s">
        <v>1635</v>
      </c>
      <c r="I50" s="5" t="s">
        <v>785</v>
      </c>
      <c r="J50" s="3" t="s">
        <v>226</v>
      </c>
    </row>
    <row r="51" spans="1:10" x14ac:dyDescent="0.25">
      <c r="A51" s="4" t="s">
        <v>1636</v>
      </c>
      <c r="B51" s="3" t="s">
        <v>1638</v>
      </c>
      <c r="C51" s="3" t="s">
        <v>46</v>
      </c>
      <c r="D51" s="3" t="s">
        <v>48</v>
      </c>
      <c r="E51" s="3" t="s">
        <v>50</v>
      </c>
      <c r="F51" s="3" t="s">
        <v>52</v>
      </c>
      <c r="G51" s="3" t="s">
        <v>54</v>
      </c>
      <c r="H51" s="3" t="s">
        <v>55</v>
      </c>
      <c r="I51" s="3" t="s">
        <v>56</v>
      </c>
      <c r="J51" s="3" t="s">
        <v>100</v>
      </c>
    </row>
    <row r="52" spans="1:10" x14ac:dyDescent="0.25">
      <c r="A52" s="4" t="s">
        <v>1640</v>
      </c>
      <c r="B52" s="3" t="s">
        <v>1644</v>
      </c>
      <c r="C52" s="3" t="s">
        <v>1648</v>
      </c>
      <c r="D52" s="5" t="s">
        <v>1652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</row>
    <row r="53" spans="1:10" ht="28.5" x14ac:dyDescent="0.25">
      <c r="A53" s="4" t="s">
        <v>1654</v>
      </c>
      <c r="B53" s="3">
        <v>0</v>
      </c>
      <c r="C53" s="3">
        <v>0</v>
      </c>
      <c r="D53" s="3">
        <v>0</v>
      </c>
      <c r="E53" s="3" t="s">
        <v>1656</v>
      </c>
      <c r="F53" s="3" t="s">
        <v>1658</v>
      </c>
      <c r="G53" s="5" t="s">
        <v>1660</v>
      </c>
      <c r="H53" s="5" t="s">
        <v>1662</v>
      </c>
      <c r="I53" s="5" t="s">
        <v>1198</v>
      </c>
      <c r="J53" s="5" t="s">
        <v>1664</v>
      </c>
    </row>
    <row r="54" spans="1:10" x14ac:dyDescent="0.25">
      <c r="A54" s="4" t="s">
        <v>1665</v>
      </c>
      <c r="B54" s="3" t="s">
        <v>1637</v>
      </c>
      <c r="C54" s="3" t="s">
        <v>1638</v>
      </c>
      <c r="D54" s="3" t="s">
        <v>46</v>
      </c>
      <c r="E54" s="3" t="s">
        <v>48</v>
      </c>
      <c r="F54" s="3" t="s">
        <v>50</v>
      </c>
      <c r="G54" s="3" t="s">
        <v>52</v>
      </c>
      <c r="H54" s="3" t="s">
        <v>54</v>
      </c>
      <c r="I54" s="3" t="s">
        <v>55</v>
      </c>
      <c r="J54" s="3" t="s">
        <v>56</v>
      </c>
    </row>
  </sheetData>
  <mergeCells count="3">
    <mergeCell ref="A2:I2"/>
    <mergeCell ref="A24:I24"/>
    <mergeCell ref="A36:I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2021-03-03T10:30:46Z</dcterms:modified>
  <cp:category/>
  <cp:contentStatus/>
</cp:coreProperties>
</file>