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regs x loans" sheetId="1" r:id="rId1"/>
    <sheet name="import+production" sheetId="2" r:id="rId2"/>
    <sheet name="forecast both" sheetId="3" r:id="rId3"/>
    <sheet name="forecast new" sheetId="4" r:id="rId4"/>
    <sheet name="forecast old" sheetId="6" r:id="rId5"/>
  </sheets>
  <calcPr calcId="162913"/>
  <pivotCaches>
    <pivotCache cacheId="0" r:id="rId6"/>
    <pivotCache cacheId="1" r:id="rId7"/>
    <pivotCache cacheId="3" r:id="rId8"/>
    <pivotCache cacheId="1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" i="1" l="1"/>
  <c r="AB26" i="1"/>
  <c r="AB27" i="1"/>
  <c r="AB24" i="1"/>
  <c r="G55" i="2"/>
  <c r="H55" i="2"/>
  <c r="D55" i="2"/>
  <c r="F55" i="2"/>
  <c r="E55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H3" i="2"/>
  <c r="G3" i="2"/>
</calcChain>
</file>

<file path=xl/sharedStrings.xml><?xml version="1.0" encoding="utf-8"?>
<sst xmlns="http://schemas.openxmlformats.org/spreadsheetml/2006/main" count="356" uniqueCount="75">
  <si>
    <t>Дата</t>
  </si>
  <si>
    <t>Количество выданных автокредитов в месяц, тыс. штук</t>
  </si>
  <si>
    <t>Количество выданных автокредитов в месяц на новые автомобили, тыс. штук</t>
  </si>
  <si>
    <t>Количество выданных автокредитов в месяц на автомобили с пробегом, тыс. штук</t>
  </si>
  <si>
    <t>Число регистраций в месяц, тыс. штук</t>
  </si>
  <si>
    <t>Число регистраций новых автомобилей в месяц, тыс. штук</t>
  </si>
  <si>
    <t>Число регистраций автомобилей с пробегом в месяц, тыс. штук</t>
  </si>
  <si>
    <t>Произведенно в месяц, тыс. штук</t>
  </si>
  <si>
    <t>Импорт Новые автомобили, тыс. штук</t>
  </si>
  <si>
    <t>Ключ ЦБ РФ</t>
  </si>
  <si>
    <t>Произведенно + импорт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</si>
  <si>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</si>
  <si>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</si>
  <si>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</si>
  <si>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</si>
  <si>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</si>
  <si>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</si>
  <si>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</si>
  <si>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</si>
  <si>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</si>
  <si>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</si>
  <si>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</si>
  <si>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</si>
  <si>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</si>
  <si>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</si>
  <si>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</si>
  <si>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</si>
  <si>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</si>
  <si>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</si>
  <si>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</si>
  <si>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</si>
  <si>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</si>
  <si>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</si>
  <si>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</si>
  <si>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</si>
  <si>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Названия строк</t>
  </si>
  <si>
    <t>Общий итог</t>
  </si>
  <si>
    <t>2021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</si>
  <si>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</si>
  <si>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</si>
  <si>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</si>
  <si>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</si>
  <si>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</si>
  <si>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</si>
  <si>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</si>
  <si>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</si>
  <si>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</si>
  <si>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</si>
  <si>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</si>
  <si>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2022</t>
  </si>
  <si>
    <t>янв</t>
  </si>
  <si>
    <t>2023</t>
  </si>
  <si>
    <t>2024</t>
  </si>
  <si>
    <t>Произведенно автомобилей</t>
  </si>
  <si>
    <t>Импорт новых автомобили</t>
  </si>
  <si>
    <t>Число регистраций новых автомобилей</t>
  </si>
  <si>
    <t>Годы</t>
  </si>
  <si>
    <t>Количество выданных автокредитов</t>
  </si>
  <si>
    <t>Число регистраций в месяц (левая ось)</t>
  </si>
  <si>
    <t>auto_register_k</t>
  </si>
  <si>
    <t>Forecast</t>
  </si>
  <si>
    <t>lower auto_register_k</t>
  </si>
  <si>
    <t>upper auto_register_k</t>
  </si>
  <si>
    <t>report_date</t>
  </si>
  <si>
    <t>2025</t>
  </si>
  <si>
    <t>Кол-во регистраций автомобилей (факт)</t>
  </si>
  <si>
    <t>Кол-во регистраций автомобилей (прогноз)</t>
  </si>
  <si>
    <t>Нижний порог доверительного интервала</t>
  </si>
  <si>
    <t>Верхний порог доверительного интервала</t>
  </si>
  <si>
    <t>old_auto_register_k</t>
  </si>
  <si>
    <t>new_auto_register_k</t>
  </si>
  <si>
    <t>upper old_auto_register_k</t>
  </si>
  <si>
    <t>lower old_auto_register_k</t>
  </si>
  <si>
    <t>lower new_auto_register_k</t>
  </si>
  <si>
    <t>upper new_auto_register_k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</si>
</sst>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\ _₽_-;\-* #,##0.00\ _₽_-;_-* &quot;-&quot;??\ _₽_-;_-@_-"/>
    <numFmt numFmtId="165" formatCode="yyyy\-mm\-dd\ hh:mm:ss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5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Font="1" applyAlignment="1">
      <alignment wrapText="1"/>
    </xf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wrapText="1"/>
    </xf>
    <xf numFmtId="0" fontId="0" fillId="0" borderId="0" xfId="0" applyAlignment="1"/>
    <xf numFmtId="9" fontId="0" fillId="0" borderId="0" xfId="2" applyFont="1" applyFill="1" applyBorder="1" applyAlignment="1"/>
    <xf numFmtId="9" fontId="0" fillId="0" borderId="1" xfId="2" applyFont="1" applyFill="1" applyBorder="1" applyAlignment="1"/>
    <xf numFmtId="0" fontId="2" fillId="0" borderId="2" xfId="0" applyFont="1" applyFill="1" applyBorder="1" applyAlignment="1">
      <alignment horizontal="center" wrapText="1"/>
    </xf>
    <xf numFmtId="9" fontId="5" fillId="0" borderId="0" xfId="2" applyFont="1" applyFill="1" applyBorder="1" applyAlignment="1"/>
    <xf numFmtId="0" fontId="4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9" fontId="0" fillId="0" borderId="0" xfId="2" applyFont="1"/>
    <xf numFmtId="0" fontId="6" fillId="0" borderId="3" xfId="0" applyFont="1" applyBorder="1" applyAlignment="1">
      <alignment horizontal="center" vertical="top"/>
    </xf>
    <xf numFmtId="165" fontId="6" fillId="0" borderId="3" xfId="0" applyNumberFormat="1" applyFont="1" applyBorder="1" applyAlignment="1">
      <alignment horizontal="center" vertical="top"/>
    </xf>
    <xf numFmtId="165" fontId="0" fillId="0" borderId="0" xfId="0" applyNumberFormat="1" applyAlignment="1">
      <alignment horizontal="left" indent="1"/>
    </xf>
  </cellXfs>
  <cellStyles count="4">
    <cellStyle name="Обычный" xfId="0" builtinId="0"/>
    <cellStyle name="Обычный 3" xfId="3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colors>
    <mruColors>
      <color rgb="FFB3D5FF"/>
      <color rgb="FF5DFFCD"/>
      <color rgb="FF1FFFBA"/>
      <color rgb="FFB3E7FF"/>
      <color rgb="FFAF49E7"/>
      <color rgb="FF27EDF7"/>
      <color rgb="FFF9F9C1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'regs x loans'!$L$1</c:f>
              <c:strCache>
                <c:ptCount val="1"/>
                <c:pt idx="0">
                  <c:v>Число регистраций новых автомобилей в месяц, тыс. штук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'regs x loans'!$K$2:$K$50</c:f>
              <c:numCache>
                <c:formatCode>_(* #,##0.00_);_(* \(#,##0.00\);_(* "-"??_);_(@_)</c:formatCode>
                <c:ptCount val="49"/>
                <c:pt idx="0">
                  <c:v>47.74</c:v>
                </c:pt>
                <c:pt idx="1">
                  <c:v>54.845999999999997</c:v>
                </c:pt>
                <c:pt idx="2">
                  <c:v>62.253999999999998</c:v>
                </c:pt>
                <c:pt idx="3">
                  <c:v>70.248000000000005</c:v>
                </c:pt>
                <c:pt idx="4">
                  <c:v>57.463000000000001</c:v>
                </c:pt>
                <c:pt idx="5">
                  <c:v>56.893000000000001</c:v>
                </c:pt>
                <c:pt idx="6">
                  <c:v>54.084000000000003</c:v>
                </c:pt>
                <c:pt idx="7">
                  <c:v>54.137999999999998</c:v>
                </c:pt>
                <c:pt idx="8">
                  <c:v>49.408999999999999</c:v>
                </c:pt>
                <c:pt idx="9">
                  <c:v>47.140999999999998</c:v>
                </c:pt>
                <c:pt idx="10">
                  <c:v>46.706000000000003</c:v>
                </c:pt>
                <c:pt idx="11">
                  <c:v>51.457999999999998</c:v>
                </c:pt>
                <c:pt idx="12">
                  <c:v>40.292000000000002</c:v>
                </c:pt>
                <c:pt idx="13">
                  <c:v>47.796999999999997</c:v>
                </c:pt>
                <c:pt idx="14">
                  <c:v>6.1079999999999997</c:v>
                </c:pt>
                <c:pt idx="15">
                  <c:v>5.7409999999999997</c:v>
                </c:pt>
                <c:pt idx="16">
                  <c:v>9.8640000000000008</c:v>
                </c:pt>
                <c:pt idx="17">
                  <c:v>12.16</c:v>
                </c:pt>
                <c:pt idx="18">
                  <c:v>14.778</c:v>
                </c:pt>
                <c:pt idx="19">
                  <c:v>21.754999999999999</c:v>
                </c:pt>
                <c:pt idx="20">
                  <c:v>19.948</c:v>
                </c:pt>
                <c:pt idx="21">
                  <c:v>20.390999999999998</c:v>
                </c:pt>
                <c:pt idx="22">
                  <c:v>23.303000000000001</c:v>
                </c:pt>
                <c:pt idx="23">
                  <c:v>20.657</c:v>
                </c:pt>
                <c:pt idx="24">
                  <c:v>24.786999999999999</c:v>
                </c:pt>
                <c:pt idx="25">
                  <c:v>26.646000000000001</c:v>
                </c:pt>
                <c:pt idx="26">
                  <c:v>26.408000000000001</c:v>
                </c:pt>
                <c:pt idx="27">
                  <c:v>29.204000000000001</c:v>
                </c:pt>
                <c:pt idx="28">
                  <c:v>29.239000000000001</c:v>
                </c:pt>
                <c:pt idx="29">
                  <c:v>31.812999999999999</c:v>
                </c:pt>
                <c:pt idx="30">
                  <c:v>44.024000000000001</c:v>
                </c:pt>
                <c:pt idx="31">
                  <c:v>40.496000000000002</c:v>
                </c:pt>
                <c:pt idx="32">
                  <c:v>31.782</c:v>
                </c:pt>
                <c:pt idx="33">
                  <c:v>38.295999999999999</c:v>
                </c:pt>
                <c:pt idx="34">
                  <c:v>35.164999999999999</c:v>
                </c:pt>
                <c:pt idx="35">
                  <c:v>38.784999999999997</c:v>
                </c:pt>
                <c:pt idx="36">
                  <c:v>37.036999999999999</c:v>
                </c:pt>
                <c:pt idx="37">
                  <c:v>48.215000000000003</c:v>
                </c:pt>
                <c:pt idx="38">
                  <c:v>62.698999999999998</c:v>
                </c:pt>
                <c:pt idx="39">
                  <c:v>58.357999999999997</c:v>
                </c:pt>
                <c:pt idx="40">
                  <c:v>65.274000000000001</c:v>
                </c:pt>
                <c:pt idx="41">
                  <c:v>53.945</c:v>
                </c:pt>
                <c:pt idx="42">
                  <c:v>63.750999999999998</c:v>
                </c:pt>
                <c:pt idx="43">
                  <c:v>69.691999999999993</c:v>
                </c:pt>
                <c:pt idx="44">
                  <c:v>91.281000000000006</c:v>
                </c:pt>
                <c:pt idx="45">
                  <c:v>69.174000000000007</c:v>
                </c:pt>
                <c:pt idx="46">
                  <c:v>52.223999999999997</c:v>
                </c:pt>
                <c:pt idx="47">
                  <c:v>55.744999999999997</c:v>
                </c:pt>
                <c:pt idx="48">
                  <c:v>40.813000000000002</c:v>
                </c:pt>
              </c:numCache>
            </c:numRef>
          </c:xVal>
          <c:yVal>
            <c:numRef>
              <c:f>'regs x loans'!$L$2:$L$50</c:f>
              <c:numCache>
                <c:formatCode>_(* #,##0.00_);_(* \(#,##0.00\);_(* "-"??_);_(@_)</c:formatCode>
                <c:ptCount val="49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  <c:pt idx="48">
                  <c:v>89.072000000000003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5-41A4-B91C-DF8A742A9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208304"/>
        <c:axId val="1324209136"/>
      </c:scatterChart>
      <c:valAx>
        <c:axId val="132420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209136"/>
        <c:crosses val="autoZero"/>
        <c:crossBetween val="midCat"/>
      </c:valAx>
      <c:valAx>
        <c:axId val="13242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420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'regs x loans'!$D$1</c:f>
              <c:strCache>
                <c:ptCount val="1"/>
                <c:pt idx="0">
                  <c:v>Количество выданных автокредитов в месяц, тыс. штук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'regs x loans'!$C$2:$C$50</c:f>
              <c:numCache>
                <c:formatCode>_(* #,##0.00_);_(* \(#,##0.00\);_(* "-"??_);_(@_)</c:formatCode>
                <c:ptCount val="49"/>
                <c:pt idx="0">
                  <c:v>463.411</c:v>
                </c:pt>
                <c:pt idx="1">
                  <c:v>516.24</c:v>
                </c:pt>
                <c:pt idx="2">
                  <c:v>615.524</c:v>
                </c:pt>
                <c:pt idx="3">
                  <c:v>722.93700000000001</c:v>
                </c:pt>
                <c:pt idx="4">
                  <c:v>592.84100000000001</c:v>
                </c:pt>
                <c:pt idx="5">
                  <c:v>665.38</c:v>
                </c:pt>
                <c:pt idx="6">
                  <c:v>671.78899999999999</c:v>
                </c:pt>
                <c:pt idx="7">
                  <c:v>641.39200000000005</c:v>
                </c:pt>
                <c:pt idx="8">
                  <c:v>688.45699999999999</c:v>
                </c:pt>
                <c:pt idx="9">
                  <c:v>691.25099999999998</c:v>
                </c:pt>
                <c:pt idx="10">
                  <c:v>592.30999999999995</c:v>
                </c:pt>
                <c:pt idx="11">
                  <c:v>646.89700000000005</c:v>
                </c:pt>
                <c:pt idx="12">
                  <c:v>423.721</c:v>
                </c:pt>
                <c:pt idx="13">
                  <c:v>476.39499999999998</c:v>
                </c:pt>
                <c:pt idx="14">
                  <c:v>503.13299999999998</c:v>
                </c:pt>
                <c:pt idx="15">
                  <c:v>380.30700000000002</c:v>
                </c:pt>
                <c:pt idx="16">
                  <c:v>354.26499999999999</c:v>
                </c:pt>
                <c:pt idx="17">
                  <c:v>431.26499999999999</c:v>
                </c:pt>
                <c:pt idx="18">
                  <c:v>466.048</c:v>
                </c:pt>
                <c:pt idx="19">
                  <c:v>481.48599999999999</c:v>
                </c:pt>
                <c:pt idx="20">
                  <c:v>503.97899999999998</c:v>
                </c:pt>
                <c:pt idx="21">
                  <c:v>480.46899999999999</c:v>
                </c:pt>
                <c:pt idx="22">
                  <c:v>511.82299999999998</c:v>
                </c:pt>
                <c:pt idx="23">
                  <c:v>525.62400000000002</c:v>
                </c:pt>
                <c:pt idx="24">
                  <c:v>406.55099999999999</c:v>
                </c:pt>
                <c:pt idx="25">
                  <c:v>450.68799999999999</c:v>
                </c:pt>
                <c:pt idx="26">
                  <c:v>567.81899999999996</c:v>
                </c:pt>
                <c:pt idx="27">
                  <c:v>571.35699999999997</c:v>
                </c:pt>
                <c:pt idx="28">
                  <c:v>574.34699999999998</c:v>
                </c:pt>
                <c:pt idx="29">
                  <c:v>584.51800000000003</c:v>
                </c:pt>
                <c:pt idx="30">
                  <c:v>607.47299999999996</c:v>
                </c:pt>
                <c:pt idx="31">
                  <c:v>661.04300000000001</c:v>
                </c:pt>
                <c:pt idx="32">
                  <c:v>619.875</c:v>
                </c:pt>
                <c:pt idx="33">
                  <c:v>601.40099999999995</c:v>
                </c:pt>
                <c:pt idx="34">
                  <c:v>567.82799999999997</c:v>
                </c:pt>
                <c:pt idx="35">
                  <c:v>539.14800000000002</c:v>
                </c:pt>
                <c:pt idx="36">
                  <c:v>404.95499999999998</c:v>
                </c:pt>
                <c:pt idx="37">
                  <c:v>503.36700000000002</c:v>
                </c:pt>
                <c:pt idx="38">
                  <c:v>648.63</c:v>
                </c:pt>
                <c:pt idx="39">
                  <c:v>646.57799999999997</c:v>
                </c:pt>
                <c:pt idx="40">
                  <c:v>640.05700000000002</c:v>
                </c:pt>
                <c:pt idx="41">
                  <c:v>624.01199999999994</c:v>
                </c:pt>
                <c:pt idx="42">
                  <c:v>682.46</c:v>
                </c:pt>
                <c:pt idx="43">
                  <c:v>708.37099999999998</c:v>
                </c:pt>
                <c:pt idx="44">
                  <c:v>680.31899999999996</c:v>
                </c:pt>
                <c:pt idx="45">
                  <c:v>776.5</c:v>
                </c:pt>
                <c:pt idx="46">
                  <c:v>646.33799999999997</c:v>
                </c:pt>
                <c:pt idx="47">
                  <c:v>646.32100000000003</c:v>
                </c:pt>
                <c:pt idx="48">
                  <c:v>509.33199999999999</c:v>
                </c:pt>
              </c:numCache>
            </c:numRef>
          </c:xVal>
          <c:yVal>
            <c:numRef>
              <c:f>'regs x loans'!$D$2:$D$50</c:f>
              <c:numCache>
                <c:formatCode>_(* #,##0.00_);_(* \(#,##0.00\);_(* "-"??_);_(@_)</c:formatCode>
                <c:ptCount val="49"/>
                <c:pt idx="0">
                  <c:v>66.022000000000006</c:v>
                </c:pt>
                <c:pt idx="1">
                  <c:v>74.167000000000002</c:v>
                </c:pt>
                <c:pt idx="2">
                  <c:v>88.53</c:v>
                </c:pt>
                <c:pt idx="3">
                  <c:v>99.819000000000003</c:v>
                </c:pt>
                <c:pt idx="4">
                  <c:v>89.572000000000003</c:v>
                </c:pt>
                <c:pt idx="5">
                  <c:v>87.186999999999998</c:v>
                </c:pt>
                <c:pt idx="6">
                  <c:v>88.733000000000004</c:v>
                </c:pt>
                <c:pt idx="7">
                  <c:v>91.507000000000005</c:v>
                </c:pt>
                <c:pt idx="8">
                  <c:v>84.641999999999996</c:v>
                </c:pt>
                <c:pt idx="9">
                  <c:v>80.832999999999998</c:v>
                </c:pt>
                <c:pt idx="10">
                  <c:v>76.438000000000002</c:v>
                </c:pt>
                <c:pt idx="11">
                  <c:v>80.540999999999997</c:v>
                </c:pt>
                <c:pt idx="12">
                  <c:v>64.486999999999995</c:v>
                </c:pt>
                <c:pt idx="13">
                  <c:v>76.816999999999993</c:v>
                </c:pt>
                <c:pt idx="14">
                  <c:v>16.995000000000001</c:v>
                </c:pt>
                <c:pt idx="15">
                  <c:v>19.719000000000001</c:v>
                </c:pt>
                <c:pt idx="16">
                  <c:v>32.118000000000002</c:v>
                </c:pt>
                <c:pt idx="17">
                  <c:v>42.737000000000002</c:v>
                </c:pt>
                <c:pt idx="18">
                  <c:v>48.781999999999996</c:v>
                </c:pt>
                <c:pt idx="19">
                  <c:v>59.357999999999997</c:v>
                </c:pt>
                <c:pt idx="20">
                  <c:v>54.247999999999998</c:v>
                </c:pt>
                <c:pt idx="21">
                  <c:v>57.128</c:v>
                </c:pt>
                <c:pt idx="22">
                  <c:v>61.670999999999999</c:v>
                </c:pt>
                <c:pt idx="23">
                  <c:v>57.85</c:v>
                </c:pt>
                <c:pt idx="24">
                  <c:v>63.164999999999999</c:v>
                </c:pt>
                <c:pt idx="25">
                  <c:v>64.266999999999996</c:v>
                </c:pt>
                <c:pt idx="26">
                  <c:v>73.846000000000004</c:v>
                </c:pt>
                <c:pt idx="27">
                  <c:v>81.548000000000002</c:v>
                </c:pt>
                <c:pt idx="28">
                  <c:v>85.564999999999998</c:v>
                </c:pt>
                <c:pt idx="29">
                  <c:v>89.787000000000006</c:v>
                </c:pt>
                <c:pt idx="30">
                  <c:v>113.57599999999999</c:v>
                </c:pt>
                <c:pt idx="31">
                  <c:v>105.93</c:v>
                </c:pt>
                <c:pt idx="32">
                  <c:v>97.15</c:v>
                </c:pt>
                <c:pt idx="33">
                  <c:v>111.23699999999999</c:v>
                </c:pt>
                <c:pt idx="34">
                  <c:v>101.70699999999999</c:v>
                </c:pt>
                <c:pt idx="35">
                  <c:v>108.2</c:v>
                </c:pt>
                <c:pt idx="36">
                  <c:v>94.594999999999999</c:v>
                </c:pt>
                <c:pt idx="37">
                  <c:v>120.974</c:v>
                </c:pt>
                <c:pt idx="38">
                  <c:v>159.46100000000001</c:v>
                </c:pt>
                <c:pt idx="39">
                  <c:v>149.58000000000001</c:v>
                </c:pt>
                <c:pt idx="40">
                  <c:v>163.66</c:v>
                </c:pt>
                <c:pt idx="41">
                  <c:v>150.505</c:v>
                </c:pt>
                <c:pt idx="42">
                  <c:v>162.81100000000001</c:v>
                </c:pt>
                <c:pt idx="43">
                  <c:v>152.36500000000001</c:v>
                </c:pt>
                <c:pt idx="44">
                  <c:v>172.24299999999999</c:v>
                </c:pt>
                <c:pt idx="45">
                  <c:v>122.583</c:v>
                </c:pt>
                <c:pt idx="46">
                  <c:v>89.918000000000006</c:v>
                </c:pt>
                <c:pt idx="47">
                  <c:v>91.905000000000001</c:v>
                </c:pt>
                <c:pt idx="48">
                  <c:v>69.646000000000001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D-4813-A185-D4B42467A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81840"/>
        <c:axId val="1512283088"/>
      </c:scatterChart>
      <c:valAx>
        <c:axId val="15122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283088"/>
        <c:crosses val="autoZero"/>
        <c:crossBetween val="midCat"/>
      </c:valAx>
      <c:valAx>
        <c:axId val="15122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2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'regs x loans'!$T$1</c:f>
              <c:strCache>
                <c:ptCount val="1"/>
                <c:pt idx="0">
                  <c:v>Число регистраций автомобилей с пробегом в месяц, тыс. штук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'regs x loans'!$S$2:$S$50</c:f>
              <c:numCache>
                <c:formatCode>_(* #,##0.00_);_(* \(#,##0.00\);_(* "-"??_);_(@_)</c:formatCode>
                <c:ptCount val="49"/>
                <c:pt idx="0">
                  <c:v>18.283000000000001</c:v>
                </c:pt>
                <c:pt idx="1">
                  <c:v>19.321000000000002</c:v>
                </c:pt>
                <c:pt idx="2">
                  <c:v>26.276</c:v>
                </c:pt>
                <c:pt idx="3">
                  <c:v>29.571000000000002</c:v>
                </c:pt>
                <c:pt idx="4">
                  <c:v>32.109000000000002</c:v>
                </c:pt>
                <c:pt idx="5">
                  <c:v>30.292999999999999</c:v>
                </c:pt>
                <c:pt idx="6">
                  <c:v>34.648000000000003</c:v>
                </c:pt>
                <c:pt idx="7">
                  <c:v>37.369</c:v>
                </c:pt>
                <c:pt idx="8">
                  <c:v>35.234000000000002</c:v>
                </c:pt>
                <c:pt idx="9">
                  <c:v>33.692</c:v>
                </c:pt>
                <c:pt idx="10">
                  <c:v>29.731999999999999</c:v>
                </c:pt>
                <c:pt idx="11">
                  <c:v>29.082999999999998</c:v>
                </c:pt>
                <c:pt idx="12">
                  <c:v>24.195</c:v>
                </c:pt>
                <c:pt idx="13">
                  <c:v>29.02</c:v>
                </c:pt>
                <c:pt idx="14">
                  <c:v>10.885999999999999</c:v>
                </c:pt>
                <c:pt idx="15">
                  <c:v>13.978</c:v>
                </c:pt>
                <c:pt idx="16">
                  <c:v>22.254000000000001</c:v>
                </c:pt>
                <c:pt idx="17">
                  <c:v>30.577000000000002</c:v>
                </c:pt>
                <c:pt idx="18">
                  <c:v>34.003999999999998</c:v>
                </c:pt>
                <c:pt idx="19">
                  <c:v>37.603000000000002</c:v>
                </c:pt>
                <c:pt idx="20">
                  <c:v>34.299999999999997</c:v>
                </c:pt>
                <c:pt idx="21">
                  <c:v>36.737000000000002</c:v>
                </c:pt>
                <c:pt idx="22">
                  <c:v>38.368000000000002</c:v>
                </c:pt>
                <c:pt idx="23">
                  <c:v>37.194000000000003</c:v>
                </c:pt>
                <c:pt idx="24">
                  <c:v>38.377000000000002</c:v>
                </c:pt>
                <c:pt idx="25">
                  <c:v>37.619999999999997</c:v>
                </c:pt>
                <c:pt idx="26">
                  <c:v>47.438000000000002</c:v>
                </c:pt>
                <c:pt idx="27">
                  <c:v>52.344000000000001</c:v>
                </c:pt>
                <c:pt idx="28">
                  <c:v>56.326000000000001</c:v>
                </c:pt>
                <c:pt idx="29">
                  <c:v>57.973999999999997</c:v>
                </c:pt>
                <c:pt idx="30">
                  <c:v>69.552000000000007</c:v>
                </c:pt>
                <c:pt idx="31">
                  <c:v>65.435000000000002</c:v>
                </c:pt>
                <c:pt idx="32">
                  <c:v>65.367999999999995</c:v>
                </c:pt>
                <c:pt idx="33">
                  <c:v>72.941000000000003</c:v>
                </c:pt>
                <c:pt idx="34">
                  <c:v>66.540999999999997</c:v>
                </c:pt>
                <c:pt idx="35">
                  <c:v>69.415000000000006</c:v>
                </c:pt>
                <c:pt idx="36">
                  <c:v>57.558</c:v>
                </c:pt>
                <c:pt idx="37">
                  <c:v>72.759</c:v>
                </c:pt>
                <c:pt idx="38">
                  <c:v>96.762</c:v>
                </c:pt>
                <c:pt idx="39">
                  <c:v>91.221999999999994</c:v>
                </c:pt>
                <c:pt idx="40">
                  <c:v>98.385999999999996</c:v>
                </c:pt>
                <c:pt idx="41">
                  <c:v>96.56</c:v>
                </c:pt>
                <c:pt idx="42">
                  <c:v>99.06</c:v>
                </c:pt>
                <c:pt idx="43">
                  <c:v>82.673000000000002</c:v>
                </c:pt>
                <c:pt idx="44">
                  <c:v>80.962000000000003</c:v>
                </c:pt>
                <c:pt idx="45">
                  <c:v>53.408999999999999</c:v>
                </c:pt>
                <c:pt idx="46">
                  <c:v>37.694000000000003</c:v>
                </c:pt>
                <c:pt idx="47">
                  <c:v>36.159999999999997</c:v>
                </c:pt>
                <c:pt idx="48">
                  <c:v>28.832999999999998</c:v>
                </c:pt>
              </c:numCache>
            </c:numRef>
          </c:xVal>
          <c:yVal>
            <c:numRef>
              <c:f>'regs x loans'!$T$2:$T$50</c:f>
              <c:numCache>
                <c:formatCode>_(* #,##0.00_);_(* \(#,##0.00\);_(* "-"??_);_(@_)</c:formatCode>
                <c:ptCount val="49"/>
                <c:pt idx="0">
                  <c:v>365.428</c:v>
                </c:pt>
                <c:pt idx="1">
                  <c:v>403.67899999999997</c:v>
                </c:pt>
                <c:pt idx="2">
                  <c:v>476.298</c:v>
                </c:pt>
                <c:pt idx="3">
                  <c:v>551.45899999999995</c:v>
                </c:pt>
                <c:pt idx="4">
                  <c:v>465.60599999999999</c:v>
                </c:pt>
                <c:pt idx="5">
                  <c:v>520.23400000000004</c:v>
                </c:pt>
                <c:pt idx="6">
                  <c:v>530.303</c:v>
                </c:pt>
                <c:pt idx="7">
                  <c:v>524.32799999999997</c:v>
                </c:pt>
                <c:pt idx="8">
                  <c:v>576.202</c:v>
                </c:pt>
                <c:pt idx="9">
                  <c:v>573.78099999999995</c:v>
                </c:pt>
                <c:pt idx="10">
                  <c:v>491.68400000000003</c:v>
                </c:pt>
                <c:pt idx="11">
                  <c:v>513.33500000000004</c:v>
                </c:pt>
                <c:pt idx="12">
                  <c:v>337.791</c:v>
                </c:pt>
                <c:pt idx="13">
                  <c:v>377.28699999999998</c:v>
                </c:pt>
                <c:pt idx="14">
                  <c:v>424.22399999999999</c:v>
                </c:pt>
                <c:pt idx="15">
                  <c:v>352.34699999999998</c:v>
                </c:pt>
                <c:pt idx="16">
                  <c:v>326.80900000000003</c:v>
                </c:pt>
                <c:pt idx="17">
                  <c:v>398.536</c:v>
                </c:pt>
                <c:pt idx="18">
                  <c:v>430.46800000000002</c:v>
                </c:pt>
                <c:pt idx="19">
                  <c:v>438.89600000000002</c:v>
                </c:pt>
                <c:pt idx="20">
                  <c:v>459.58100000000002</c:v>
                </c:pt>
                <c:pt idx="21">
                  <c:v>437.16500000000002</c:v>
                </c:pt>
                <c:pt idx="22">
                  <c:v>460.30599999999998</c:v>
                </c:pt>
                <c:pt idx="23">
                  <c:v>468.87299999999999</c:v>
                </c:pt>
                <c:pt idx="24">
                  <c:v>361.30200000000002</c:v>
                </c:pt>
                <c:pt idx="25">
                  <c:v>394.51100000000002</c:v>
                </c:pt>
                <c:pt idx="26">
                  <c:v>497.80700000000002</c:v>
                </c:pt>
                <c:pt idx="27">
                  <c:v>495.678</c:v>
                </c:pt>
                <c:pt idx="28">
                  <c:v>502.14299999999997</c:v>
                </c:pt>
                <c:pt idx="29">
                  <c:v>502.09</c:v>
                </c:pt>
                <c:pt idx="30">
                  <c:v>511.78300000000002</c:v>
                </c:pt>
                <c:pt idx="31">
                  <c:v>551.27099999999996</c:v>
                </c:pt>
                <c:pt idx="32">
                  <c:v>509.471</c:v>
                </c:pt>
                <c:pt idx="33">
                  <c:v>489.10599999999999</c:v>
                </c:pt>
                <c:pt idx="34">
                  <c:v>458.07900000000001</c:v>
                </c:pt>
                <c:pt idx="35">
                  <c:v>419.67399999999998</c:v>
                </c:pt>
                <c:pt idx="36">
                  <c:v>324.71600000000001</c:v>
                </c:pt>
                <c:pt idx="37">
                  <c:v>399.41399999999999</c:v>
                </c:pt>
                <c:pt idx="38">
                  <c:v>502.10300000000001</c:v>
                </c:pt>
                <c:pt idx="39">
                  <c:v>509.529</c:v>
                </c:pt>
                <c:pt idx="40">
                  <c:v>512.87900000000002</c:v>
                </c:pt>
                <c:pt idx="41">
                  <c:v>499.61799999999999</c:v>
                </c:pt>
                <c:pt idx="42">
                  <c:v>546.23900000000003</c:v>
                </c:pt>
                <c:pt idx="43">
                  <c:v>560.03300000000002</c:v>
                </c:pt>
                <c:pt idx="44">
                  <c:v>529.44000000000005</c:v>
                </c:pt>
                <c:pt idx="45">
                  <c:v>605.32100000000003</c:v>
                </c:pt>
                <c:pt idx="46">
                  <c:v>524.45399999999995</c:v>
                </c:pt>
                <c:pt idx="47">
                  <c:v>522.89</c:v>
                </c:pt>
                <c:pt idx="48">
                  <c:v>420.26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6-4FE6-BE85-40626E271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283920"/>
        <c:axId val="1512294736"/>
      </c:scatterChart>
      <c:valAx>
        <c:axId val="15122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294736"/>
        <c:crosses val="autoZero"/>
        <c:crossBetween val="midCat"/>
      </c:valAx>
      <c:valAx>
        <c:axId val="15122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2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'regs x loans'!$C$1</c:f>
              <c:strCache>
                <c:ptCount val="1"/>
                <c:pt idx="0">
                  <c:v>Число регистраций в месяц, тыс. штук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'regs x loans'!$B$2:$B$50</c:f>
              <c:numCache>
                <c:formatCode>m/d/yyyy</c:formatCode>
                <c:ptCount val="49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45565</c:v>
                </c:pt>
                <c:pt idx="45">
                  <c:v>45596</c:v>
                </c:pt>
                <c:pt idx="46">
                  <c:v>45626</c:v>
                </c:pt>
                <c:pt idx="47">
                  <c:v>45657</c:v>
                </c:pt>
                <c:pt idx="48">
                  <c:v>45688</c:v>
                </c:pt>
              </c:numCache>
            </c:numRef>
          </c:cat>
          <c:val>
            <c:numRef>
              <c:f>'regs x loans'!$C$2:$C$50</c:f>
              <c:numCache>
                <c:formatCode>_(* #,##0.00_);_(* \(#,##0.00\);_(* "-"??_);_(@_)</c:formatCode>
                <c:ptCount val="49"/>
                <c:pt idx="0">
                  <c:v>463.411</c:v>
                </c:pt>
                <c:pt idx="1">
                  <c:v>516.24</c:v>
                </c:pt>
                <c:pt idx="2">
                  <c:v>615.524</c:v>
                </c:pt>
                <c:pt idx="3">
                  <c:v>722.93700000000001</c:v>
                </c:pt>
                <c:pt idx="4">
                  <c:v>592.84100000000001</c:v>
                </c:pt>
                <c:pt idx="5">
                  <c:v>665.38</c:v>
                </c:pt>
                <c:pt idx="6">
                  <c:v>671.78899999999999</c:v>
                </c:pt>
                <c:pt idx="7">
                  <c:v>641.39200000000005</c:v>
                </c:pt>
                <c:pt idx="8">
                  <c:v>688.45699999999999</c:v>
                </c:pt>
                <c:pt idx="9">
                  <c:v>691.25099999999998</c:v>
                </c:pt>
                <c:pt idx="10">
                  <c:v>592.30999999999995</c:v>
                </c:pt>
                <c:pt idx="11">
                  <c:v>646.89700000000005</c:v>
                </c:pt>
                <c:pt idx="12">
                  <c:v>423.721</c:v>
                </c:pt>
                <c:pt idx="13">
                  <c:v>476.39499999999998</c:v>
                </c:pt>
                <c:pt idx="14">
                  <c:v>503.13299999999998</c:v>
                </c:pt>
                <c:pt idx="15">
                  <c:v>380.30700000000002</c:v>
                </c:pt>
                <c:pt idx="16">
                  <c:v>354.26499999999999</c:v>
                </c:pt>
                <c:pt idx="17">
                  <c:v>431.26499999999999</c:v>
                </c:pt>
                <c:pt idx="18">
                  <c:v>466.048</c:v>
                </c:pt>
                <c:pt idx="19">
                  <c:v>481.48599999999999</c:v>
                </c:pt>
                <c:pt idx="20">
                  <c:v>503.97899999999998</c:v>
                </c:pt>
                <c:pt idx="21">
                  <c:v>480.46899999999999</c:v>
                </c:pt>
                <c:pt idx="22">
                  <c:v>511.82299999999998</c:v>
                </c:pt>
                <c:pt idx="23">
                  <c:v>525.62400000000002</c:v>
                </c:pt>
                <c:pt idx="24">
                  <c:v>406.55099999999999</c:v>
                </c:pt>
                <c:pt idx="25">
                  <c:v>450.68799999999999</c:v>
                </c:pt>
                <c:pt idx="26">
                  <c:v>567.81899999999996</c:v>
                </c:pt>
                <c:pt idx="27">
                  <c:v>571.35699999999997</c:v>
                </c:pt>
                <c:pt idx="28">
                  <c:v>574.34699999999998</c:v>
                </c:pt>
                <c:pt idx="29">
                  <c:v>584.51800000000003</c:v>
                </c:pt>
                <c:pt idx="30">
                  <c:v>607.47299999999996</c:v>
                </c:pt>
                <c:pt idx="31">
                  <c:v>661.04300000000001</c:v>
                </c:pt>
                <c:pt idx="32">
                  <c:v>619.875</c:v>
                </c:pt>
                <c:pt idx="33">
                  <c:v>601.40099999999995</c:v>
                </c:pt>
                <c:pt idx="34">
                  <c:v>567.82799999999997</c:v>
                </c:pt>
                <c:pt idx="35">
                  <c:v>539.14800000000002</c:v>
                </c:pt>
                <c:pt idx="36">
                  <c:v>404.95499999999998</c:v>
                </c:pt>
                <c:pt idx="37">
                  <c:v>503.36700000000002</c:v>
                </c:pt>
                <c:pt idx="38">
                  <c:v>648.63</c:v>
                </c:pt>
                <c:pt idx="39">
                  <c:v>646.57799999999997</c:v>
                </c:pt>
                <c:pt idx="40">
                  <c:v>640.05700000000002</c:v>
                </c:pt>
                <c:pt idx="41">
                  <c:v>624.01199999999994</c:v>
                </c:pt>
                <c:pt idx="42">
                  <c:v>682.46</c:v>
                </c:pt>
                <c:pt idx="43">
                  <c:v>708.37099999999998</c:v>
                </c:pt>
                <c:pt idx="44">
                  <c:v>680.31899999999996</c:v>
                </c:pt>
                <c:pt idx="45">
                  <c:v>776.5</c:v>
                </c:pt>
                <c:pt idx="46">
                  <c:v>646.33799999999997</c:v>
                </c:pt>
                <c:pt idx="47">
                  <c:v>646.32100000000003</c:v>
                </c:pt>
                <c:pt idx="48">
                  <c:v>509.33199999999999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E-40D4-B37F-260C2FCF60E6}"/>
            </c:ext>
          </c:extLst>
        </c:ser>
        <c:ser>
          <c:idx val="1"/>
          <c:order val="1"/>
          <c:tx>
            <c:strRef>
              <c:f>'regs x loans'!$D$1</c:f>
              <c:strCache>
                <c:ptCount val="1"/>
                <c:pt idx="0">
                  <c:v>Количество выданных автокредитов в месяц, тыс. штук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'regs x loans'!$B$2:$B$50</c:f>
              <c:numCache>
                <c:formatCode>m/d/yyyy</c:formatCode>
                <c:ptCount val="49"/>
                <c:pt idx="0">
                  <c:v>44227</c:v>
                </c:pt>
                <c:pt idx="1">
                  <c:v>44255</c:v>
                </c:pt>
                <c:pt idx="2">
                  <c:v>44286</c:v>
                </c:pt>
                <c:pt idx="3">
                  <c:v>44316</c:v>
                </c:pt>
                <c:pt idx="4">
                  <c:v>44347</c:v>
                </c:pt>
                <c:pt idx="5">
                  <c:v>44377</c:v>
                </c:pt>
                <c:pt idx="6">
                  <c:v>44408</c:v>
                </c:pt>
                <c:pt idx="7">
                  <c:v>44439</c:v>
                </c:pt>
                <c:pt idx="8">
                  <c:v>44469</c:v>
                </c:pt>
                <c:pt idx="9">
                  <c:v>44500</c:v>
                </c:pt>
                <c:pt idx="10">
                  <c:v>44530</c:v>
                </c:pt>
                <c:pt idx="11">
                  <c:v>44561</c:v>
                </c:pt>
                <c:pt idx="12">
                  <c:v>44592</c:v>
                </c:pt>
                <c:pt idx="13">
                  <c:v>44620</c:v>
                </c:pt>
                <c:pt idx="14">
                  <c:v>44651</c:v>
                </c:pt>
                <c:pt idx="15">
                  <c:v>44681</c:v>
                </c:pt>
                <c:pt idx="16">
                  <c:v>44712</c:v>
                </c:pt>
                <c:pt idx="17">
                  <c:v>44742</c:v>
                </c:pt>
                <c:pt idx="18">
                  <c:v>44773</c:v>
                </c:pt>
                <c:pt idx="19">
                  <c:v>44804</c:v>
                </c:pt>
                <c:pt idx="20">
                  <c:v>44834</c:v>
                </c:pt>
                <c:pt idx="21">
                  <c:v>44865</c:v>
                </c:pt>
                <c:pt idx="22">
                  <c:v>44895</c:v>
                </c:pt>
                <c:pt idx="23">
                  <c:v>44926</c:v>
                </c:pt>
                <c:pt idx="24">
                  <c:v>44957</c:v>
                </c:pt>
                <c:pt idx="25">
                  <c:v>44985</c:v>
                </c:pt>
                <c:pt idx="26">
                  <c:v>45016</c:v>
                </c:pt>
                <c:pt idx="27">
                  <c:v>45046</c:v>
                </c:pt>
                <c:pt idx="28">
                  <c:v>45077</c:v>
                </c:pt>
                <c:pt idx="29">
                  <c:v>45107</c:v>
                </c:pt>
                <c:pt idx="30">
                  <c:v>45138</c:v>
                </c:pt>
                <c:pt idx="31">
                  <c:v>45169</c:v>
                </c:pt>
                <c:pt idx="32">
                  <c:v>45199</c:v>
                </c:pt>
                <c:pt idx="33">
                  <c:v>45230</c:v>
                </c:pt>
                <c:pt idx="34">
                  <c:v>45260</c:v>
                </c:pt>
                <c:pt idx="35">
                  <c:v>45291</c:v>
                </c:pt>
                <c:pt idx="36">
                  <c:v>45322</c:v>
                </c:pt>
                <c:pt idx="37">
                  <c:v>45351</c:v>
                </c:pt>
                <c:pt idx="38">
                  <c:v>45382</c:v>
                </c:pt>
                <c:pt idx="39">
                  <c:v>45412</c:v>
                </c:pt>
                <c:pt idx="40">
                  <c:v>45443</c:v>
                </c:pt>
                <c:pt idx="41">
                  <c:v>45473</c:v>
                </c:pt>
                <c:pt idx="42">
                  <c:v>45504</c:v>
                </c:pt>
                <c:pt idx="43">
                  <c:v>45535</c:v>
                </c:pt>
                <c:pt idx="44">
                  <c:v>45565</c:v>
                </c:pt>
                <c:pt idx="45">
                  <c:v>45596</c:v>
                </c:pt>
                <c:pt idx="46">
                  <c:v>45626</c:v>
                </c:pt>
                <c:pt idx="47">
                  <c:v>45657</c:v>
                </c:pt>
                <c:pt idx="48">
                  <c:v>45688</c:v>
                </c:pt>
              </c:numCache>
            </c:numRef>
          </c:cat>
          <c:val>
            <c:numRef>
              <c:f>'regs x loans'!$D$2:$D$50</c:f>
              <c:numCache>
                <c:formatCode>_(* #,##0.00_);_(* \(#,##0.00\);_(* "-"??_);_(@_)</c:formatCode>
                <c:ptCount val="49"/>
                <c:pt idx="0">
                  <c:v>66.022000000000006</c:v>
                </c:pt>
                <c:pt idx="1">
                  <c:v>74.167000000000002</c:v>
                </c:pt>
                <c:pt idx="2">
                  <c:v>88.53</c:v>
                </c:pt>
                <c:pt idx="3">
                  <c:v>99.819000000000003</c:v>
                </c:pt>
                <c:pt idx="4">
                  <c:v>89.572000000000003</c:v>
                </c:pt>
                <c:pt idx="5">
                  <c:v>87.186999999999998</c:v>
                </c:pt>
                <c:pt idx="6">
                  <c:v>88.733000000000004</c:v>
                </c:pt>
                <c:pt idx="7">
                  <c:v>91.507000000000005</c:v>
                </c:pt>
                <c:pt idx="8">
                  <c:v>84.641999999999996</c:v>
                </c:pt>
                <c:pt idx="9">
                  <c:v>80.832999999999998</c:v>
                </c:pt>
                <c:pt idx="10">
                  <c:v>76.438000000000002</c:v>
                </c:pt>
                <c:pt idx="11">
                  <c:v>80.540999999999997</c:v>
                </c:pt>
                <c:pt idx="12">
                  <c:v>64.486999999999995</c:v>
                </c:pt>
                <c:pt idx="13">
                  <c:v>76.816999999999993</c:v>
                </c:pt>
                <c:pt idx="14">
                  <c:v>16.995000000000001</c:v>
                </c:pt>
                <c:pt idx="15">
                  <c:v>19.719000000000001</c:v>
                </c:pt>
                <c:pt idx="16">
                  <c:v>32.118000000000002</c:v>
                </c:pt>
                <c:pt idx="17">
                  <c:v>42.737000000000002</c:v>
                </c:pt>
                <c:pt idx="18">
                  <c:v>48.781999999999996</c:v>
                </c:pt>
                <c:pt idx="19">
                  <c:v>59.357999999999997</c:v>
                </c:pt>
                <c:pt idx="20">
                  <c:v>54.247999999999998</c:v>
                </c:pt>
                <c:pt idx="21">
                  <c:v>57.128</c:v>
                </c:pt>
                <c:pt idx="22">
                  <c:v>61.670999999999999</c:v>
                </c:pt>
                <c:pt idx="23">
                  <c:v>57.85</c:v>
                </c:pt>
                <c:pt idx="24">
                  <c:v>63.164999999999999</c:v>
                </c:pt>
                <c:pt idx="25">
                  <c:v>64.266999999999996</c:v>
                </c:pt>
                <c:pt idx="26">
                  <c:v>73.846000000000004</c:v>
                </c:pt>
                <c:pt idx="27">
                  <c:v>81.548000000000002</c:v>
                </c:pt>
                <c:pt idx="28">
                  <c:v>85.564999999999998</c:v>
                </c:pt>
                <c:pt idx="29">
                  <c:v>89.787000000000006</c:v>
                </c:pt>
                <c:pt idx="30">
                  <c:v>113.57599999999999</c:v>
                </c:pt>
                <c:pt idx="31">
                  <c:v>105.93</c:v>
                </c:pt>
                <c:pt idx="32">
                  <c:v>97.15</c:v>
                </c:pt>
                <c:pt idx="33">
                  <c:v>111.23699999999999</c:v>
                </c:pt>
                <c:pt idx="34">
                  <c:v>101.70699999999999</c:v>
                </c:pt>
                <c:pt idx="35">
                  <c:v>108.2</c:v>
                </c:pt>
                <c:pt idx="36">
                  <c:v>94.594999999999999</c:v>
                </c:pt>
                <c:pt idx="37">
                  <c:v>120.974</c:v>
                </c:pt>
                <c:pt idx="38">
                  <c:v>159.46100000000001</c:v>
                </c:pt>
                <c:pt idx="39">
                  <c:v>149.58000000000001</c:v>
                </c:pt>
                <c:pt idx="40">
                  <c:v>163.66</c:v>
                </c:pt>
                <c:pt idx="41">
                  <c:v>150.505</c:v>
                </c:pt>
                <c:pt idx="42">
                  <c:v>162.81100000000001</c:v>
                </c:pt>
                <c:pt idx="43">
                  <c:v>152.36500000000001</c:v>
                </c:pt>
                <c:pt idx="44">
                  <c:v>172.24299999999999</c:v>
                </c:pt>
                <c:pt idx="45">
                  <c:v>122.583</c:v>
                </c:pt>
                <c:pt idx="46">
                  <c:v>89.918000000000006</c:v>
                </c:pt>
                <c:pt idx="47">
                  <c:v>91.905000000000001</c:v>
                </c:pt>
                <c:pt idx="48">
                  <c:v>69.646000000000001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E-40D4-B37F-260C2FCF6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924528"/>
        <c:axId val="1937934928"/>
      </c:lineChart>
      <c:dateAx>
        <c:axId val="1937924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934928"/>
        <c:crosses val="autoZero"/>
        <c:auto val="1"/>
        <c:lblOffset val="100"/>
        <c:baseTimeUnit val="months"/>
      </c:dateAx>
      <c:valAx>
        <c:axId val="19379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379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'import+production'!$F$2</c:f>
              <c:strCache>
                <c:ptCount val="1"/>
                <c:pt idx="0">
                  <c:v>Число регистраций новых автомобилей в месяц, тыс. штук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'import+production'!$C$3:$C$51</c:f>
              <c:numCache>
                <c:formatCode>_(* #,##0.00_);_(* \(#,##0.00\);_(* "-"??_);_(@_)</c:formatCode>
                <c:ptCount val="49"/>
                <c:pt idx="0">
                  <c:v>111.387</c:v>
                </c:pt>
                <c:pt idx="1">
                  <c:v>149.20400000000001</c:v>
                </c:pt>
                <c:pt idx="2">
                  <c:v>181.649</c:v>
                </c:pt>
                <c:pt idx="3">
                  <c:v>169.39600000000002</c:v>
                </c:pt>
                <c:pt idx="4">
                  <c:v>143.76900000000001</c:v>
                </c:pt>
                <c:pt idx="5">
                  <c:v>156.006</c:v>
                </c:pt>
                <c:pt idx="6">
                  <c:v>129.07400000000001</c:v>
                </c:pt>
                <c:pt idx="7">
                  <c:v>111.42200000000001</c:v>
                </c:pt>
                <c:pt idx="8">
                  <c:v>132.03300000000002</c:v>
                </c:pt>
                <c:pt idx="9">
                  <c:v>130.45400000000001</c:v>
                </c:pt>
                <c:pt idx="10">
                  <c:v>138.58699999999999</c:v>
                </c:pt>
                <c:pt idx="11">
                  <c:v>150.73599999999999</c:v>
                </c:pt>
                <c:pt idx="12">
                  <c:v>110.815</c:v>
                </c:pt>
                <c:pt idx="13">
                  <c:v>129.56299999999999</c:v>
                </c:pt>
                <c:pt idx="14">
                  <c:v>47.387999999999998</c:v>
                </c:pt>
                <c:pt idx="15">
                  <c:v>30.963999999999999</c:v>
                </c:pt>
                <c:pt idx="16">
                  <c:v>11.59</c:v>
                </c:pt>
                <c:pt idx="17">
                  <c:v>22.570999999999998</c:v>
                </c:pt>
                <c:pt idx="18">
                  <c:v>30.268999999999998</c:v>
                </c:pt>
                <c:pt idx="19">
                  <c:v>38.926000000000002</c:v>
                </c:pt>
                <c:pt idx="20">
                  <c:v>39.451999999999998</c:v>
                </c:pt>
                <c:pt idx="21">
                  <c:v>60.244</c:v>
                </c:pt>
                <c:pt idx="22">
                  <c:v>49.933</c:v>
                </c:pt>
                <c:pt idx="23">
                  <c:v>70.748000000000005</c:v>
                </c:pt>
                <c:pt idx="24">
                  <c:v>47.576999999999998</c:v>
                </c:pt>
                <c:pt idx="25">
                  <c:v>57.323</c:v>
                </c:pt>
                <c:pt idx="26">
                  <c:v>70.584000000000003</c:v>
                </c:pt>
                <c:pt idx="27">
                  <c:v>61.260000000000005</c:v>
                </c:pt>
                <c:pt idx="28">
                  <c:v>95.120999999999995</c:v>
                </c:pt>
                <c:pt idx="29">
                  <c:v>98.582999999999998</c:v>
                </c:pt>
                <c:pt idx="30">
                  <c:v>121.36699999999999</c:v>
                </c:pt>
                <c:pt idx="31">
                  <c:v>121.221</c:v>
                </c:pt>
                <c:pt idx="32">
                  <c:v>145.11000000000001</c:v>
                </c:pt>
                <c:pt idx="33">
                  <c:v>145.94900000000001</c:v>
                </c:pt>
                <c:pt idx="34">
                  <c:v>146.08600000000001</c:v>
                </c:pt>
                <c:pt idx="35">
                  <c:v>133.636</c:v>
                </c:pt>
                <c:pt idx="36">
                  <c:v>106.39500000000001</c:v>
                </c:pt>
                <c:pt idx="37">
                  <c:v>117.67699999999999</c:v>
                </c:pt>
                <c:pt idx="38">
                  <c:v>149.64499999999998</c:v>
                </c:pt>
                <c:pt idx="39">
                  <c:v>120.574003</c:v>
                </c:pt>
                <c:pt idx="40">
                  <c:v>111.87899999999999</c:v>
                </c:pt>
                <c:pt idx="41">
                  <c:v>131.95500000000001</c:v>
                </c:pt>
                <c:pt idx="42">
                  <c:v>139.393</c:v>
                </c:pt>
                <c:pt idx="43">
                  <c:v>139.84200000000001</c:v>
                </c:pt>
                <c:pt idx="44">
                  <c:v>170.03700000000001</c:v>
                </c:pt>
                <c:pt idx="45">
                  <c:v>203.15300000000002</c:v>
                </c:pt>
                <c:pt idx="46">
                  <c:v>141.923</c:v>
                </c:pt>
                <c:pt idx="47">
                  <c:v>147.608</c:v>
                </c:pt>
                <c:pt idx="48">
                  <c:v>31.946999999999999</c:v>
                </c:pt>
              </c:numCache>
            </c:numRef>
          </c:xVal>
          <c:yVal>
            <c:numRef>
              <c:f>'import+production'!$F$3:$F$51</c:f>
              <c:numCache>
                <c:formatCode>_-* #\ ##0.00\ _₽_-;\-* #\ ##0.00\ _₽_-;_-* "-"??\ _₽_-;_-@_-</c:formatCode>
                <c:ptCount val="49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  <c:pt idx="48">
                  <c:v>89.072000000000003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6-4F30-AC53-365B79FD5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398752"/>
        <c:axId val="1460416224"/>
      </c:scatterChart>
      <c:valAx>
        <c:axId val="14603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416224"/>
        <c:crosses val="autoZero"/>
        <c:crossBetween val="midCat"/>
      </c:valAx>
      <c:valAx>
        <c:axId val="14604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₽_-;\-* #\ ##0.00\ _₽_-;_-* &quot;-&quot;??\ _₽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03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[analysis.xlsx]import+production!Сводная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rgbClr val="B3D5FF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5DFFCD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5875" cap="rnd">
            <a:solidFill>
              <a:srgbClr val="5F5F5F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'import+production'!$V$3</c:f>
              <c:strCache>
                <c:ptCount val="1"/>
                <c:pt idx="0">
                  <c:v>Произведенно автомобилей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'import+production'!$U$4:$U$56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'import+production'!$V$4:$V$56</c:f>
              <c:numCache>
                <c:formatCode>General</c:formatCode>
                <c:ptCount val="48"/>
                <c:pt idx="0">
                  <c:v>93.486999999999995</c:v>
                </c:pt>
                <c:pt idx="1">
                  <c:v>125.304</c:v>
                </c:pt>
                <c:pt idx="2">
                  <c:v>146.54900000000001</c:v>
                </c:pt>
                <c:pt idx="3">
                  <c:v>136.196</c:v>
                </c:pt>
                <c:pt idx="4">
                  <c:v>112.169</c:v>
                </c:pt>
                <c:pt idx="5">
                  <c:v>122.60599999999999</c:v>
                </c:pt>
                <c:pt idx="6">
                  <c:v>101.974</c:v>
                </c:pt>
                <c:pt idx="7">
                  <c:v>80.022000000000006</c:v>
                </c:pt>
                <c:pt idx="8">
                  <c:v>106.033</c:v>
                </c:pt>
                <c:pt idx="9">
                  <c:v>103.854</c:v>
                </c:pt>
                <c:pt idx="10">
                  <c:v>112.387</c:v>
                </c:pt>
                <c:pt idx="11">
                  <c:v>126.336</c:v>
                </c:pt>
                <c:pt idx="12">
                  <c:v>95.09</c:v>
                </c:pt>
                <c:pt idx="13">
                  <c:v>108.054</c:v>
                </c:pt>
                <c:pt idx="14">
                  <c:v>40.875</c:v>
                </c:pt>
                <c:pt idx="15">
                  <c:v>19.887</c:v>
                </c:pt>
                <c:pt idx="16">
                  <c:v>3.7210000000000001</c:v>
                </c:pt>
                <c:pt idx="17">
                  <c:v>13.423</c:v>
                </c:pt>
                <c:pt idx="18">
                  <c:v>19.398</c:v>
                </c:pt>
                <c:pt idx="19">
                  <c:v>24.702999999999999</c:v>
                </c:pt>
                <c:pt idx="20">
                  <c:v>23.773</c:v>
                </c:pt>
                <c:pt idx="21">
                  <c:v>37.347999999999999</c:v>
                </c:pt>
                <c:pt idx="22">
                  <c:v>23.724</c:v>
                </c:pt>
                <c:pt idx="23">
                  <c:v>40.341000000000001</c:v>
                </c:pt>
                <c:pt idx="24">
                  <c:v>22.143999999999998</c:v>
                </c:pt>
                <c:pt idx="25">
                  <c:v>33.466000000000001</c:v>
                </c:pt>
                <c:pt idx="26">
                  <c:v>33.350999999999999</c:v>
                </c:pt>
                <c:pt idx="27">
                  <c:v>27.419</c:v>
                </c:pt>
                <c:pt idx="28">
                  <c:v>43.927999999999997</c:v>
                </c:pt>
                <c:pt idx="29">
                  <c:v>42.912999999999997</c:v>
                </c:pt>
                <c:pt idx="30">
                  <c:v>41.061</c:v>
                </c:pt>
                <c:pt idx="31">
                  <c:v>49.552</c:v>
                </c:pt>
                <c:pt idx="32">
                  <c:v>64.328999999999994</c:v>
                </c:pt>
                <c:pt idx="33">
                  <c:v>59.156999999999996</c:v>
                </c:pt>
                <c:pt idx="34">
                  <c:v>64.245999999999995</c:v>
                </c:pt>
                <c:pt idx="35">
                  <c:v>55.521000000000001</c:v>
                </c:pt>
                <c:pt idx="36">
                  <c:v>42.085000000000001</c:v>
                </c:pt>
                <c:pt idx="37">
                  <c:v>56.920999999999999</c:v>
                </c:pt>
                <c:pt idx="38">
                  <c:v>62.268000000000001</c:v>
                </c:pt>
                <c:pt idx="39">
                  <c:v>62.762003</c:v>
                </c:pt>
                <c:pt idx="40">
                  <c:v>42.997999999999998</c:v>
                </c:pt>
                <c:pt idx="41">
                  <c:v>62.597000000000001</c:v>
                </c:pt>
                <c:pt idx="42">
                  <c:v>58.152999999999999</c:v>
                </c:pt>
                <c:pt idx="43">
                  <c:v>50.817</c:v>
                </c:pt>
                <c:pt idx="44">
                  <c:v>65.792000000000002</c:v>
                </c:pt>
                <c:pt idx="45">
                  <c:v>91.161000000000001</c:v>
                </c:pt>
                <c:pt idx="46">
                  <c:v>80.361000000000004</c:v>
                </c:pt>
                <c:pt idx="47">
                  <c:v>79.593999999999994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0-40CA-8CC4-A330F53EDF24}"/>
            </c:ext>
          </c:extLst>
        </c:ser>
        <c:ser>
          <c:idx val="1"/>
          <c:order val="1"/>
          <c:tx>
            <c:strRef>
              <c:f>'import+production'!$W$3</c:f>
              <c:strCache>
                <c:ptCount val="1"/>
                <c:pt idx="0">
                  <c:v>Импорт новых автомобили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'import+production'!$U$4:$U$56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'import+production'!$W$4:$W$56</c:f>
              <c:numCache>
                <c:formatCode>General</c:formatCode>
                <c:ptCount val="48"/>
                <c:pt idx="0">
                  <c:v>17.900000000000002</c:v>
                </c:pt>
                <c:pt idx="1">
                  <c:v>23.900000000000002</c:v>
                </c:pt>
                <c:pt idx="2">
                  <c:v>35.1</c:v>
                </c:pt>
                <c:pt idx="3">
                  <c:v>33.200000000000003</c:v>
                </c:pt>
                <c:pt idx="4">
                  <c:v>31.6</c:v>
                </c:pt>
                <c:pt idx="5">
                  <c:v>33.4</c:v>
                </c:pt>
                <c:pt idx="6">
                  <c:v>27.1</c:v>
                </c:pt>
                <c:pt idx="7">
                  <c:v>31.400000000000002</c:v>
                </c:pt>
                <c:pt idx="8">
                  <c:v>26</c:v>
                </c:pt>
                <c:pt idx="9">
                  <c:v>26.6</c:v>
                </c:pt>
                <c:pt idx="10">
                  <c:v>26.2</c:v>
                </c:pt>
                <c:pt idx="11">
                  <c:v>24.400000000000002</c:v>
                </c:pt>
                <c:pt idx="12">
                  <c:v>15.725</c:v>
                </c:pt>
                <c:pt idx="13">
                  <c:v>21.509</c:v>
                </c:pt>
                <c:pt idx="14">
                  <c:v>6.5129999999999999</c:v>
                </c:pt>
                <c:pt idx="15">
                  <c:v>11.077</c:v>
                </c:pt>
                <c:pt idx="16">
                  <c:v>7.8689999999999998</c:v>
                </c:pt>
                <c:pt idx="17">
                  <c:v>9.1479999999999997</c:v>
                </c:pt>
                <c:pt idx="18">
                  <c:v>10.871</c:v>
                </c:pt>
                <c:pt idx="19">
                  <c:v>14.223000000000001</c:v>
                </c:pt>
                <c:pt idx="20">
                  <c:v>15.679</c:v>
                </c:pt>
                <c:pt idx="21">
                  <c:v>22.896000000000001</c:v>
                </c:pt>
                <c:pt idx="22">
                  <c:v>26.209</c:v>
                </c:pt>
                <c:pt idx="23">
                  <c:v>30.407</c:v>
                </c:pt>
                <c:pt idx="24">
                  <c:v>25.433</c:v>
                </c:pt>
                <c:pt idx="25">
                  <c:v>23.856999999999999</c:v>
                </c:pt>
                <c:pt idx="26">
                  <c:v>37.232999999999997</c:v>
                </c:pt>
                <c:pt idx="27">
                  <c:v>33.841000000000001</c:v>
                </c:pt>
                <c:pt idx="28">
                  <c:v>51.192999999999998</c:v>
                </c:pt>
                <c:pt idx="29">
                  <c:v>55.67</c:v>
                </c:pt>
                <c:pt idx="30">
                  <c:v>80.305999999999997</c:v>
                </c:pt>
                <c:pt idx="31">
                  <c:v>71.668999999999997</c:v>
                </c:pt>
                <c:pt idx="32">
                  <c:v>80.781000000000006</c:v>
                </c:pt>
                <c:pt idx="33">
                  <c:v>86.792000000000002</c:v>
                </c:pt>
                <c:pt idx="34">
                  <c:v>81.84</c:v>
                </c:pt>
                <c:pt idx="35">
                  <c:v>78.114999999999995</c:v>
                </c:pt>
                <c:pt idx="36">
                  <c:v>64.31</c:v>
                </c:pt>
                <c:pt idx="37">
                  <c:v>60.756</c:v>
                </c:pt>
                <c:pt idx="38">
                  <c:v>87.376999999999995</c:v>
                </c:pt>
                <c:pt idx="39">
                  <c:v>57.811999999999998</c:v>
                </c:pt>
                <c:pt idx="40">
                  <c:v>68.881</c:v>
                </c:pt>
                <c:pt idx="41">
                  <c:v>69.358000000000004</c:v>
                </c:pt>
                <c:pt idx="42">
                  <c:v>81.239999999999995</c:v>
                </c:pt>
                <c:pt idx="43">
                  <c:v>89.025000000000006</c:v>
                </c:pt>
                <c:pt idx="44">
                  <c:v>104.245</c:v>
                </c:pt>
                <c:pt idx="45">
                  <c:v>111.992</c:v>
                </c:pt>
                <c:pt idx="46">
                  <c:v>61.561999999999998</c:v>
                </c:pt>
                <c:pt idx="47">
                  <c:v>68.013999999999996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0-40CA-8CC4-A330F53E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733280"/>
        <c:axId val="1473708320"/>
      </c:areaChart>
      <c:lineChart>
        <c:grouping val="standard"/>
        <c:varyColors val="0"/>
        <c:ser>
          <c:idx val="2"/>
          <c:order val="2"/>
          <c:tx>
            <c:strRef>
              <c:f>'import+production'!$X$3</c:f>
              <c:strCache>
                <c:ptCount val="1"/>
                <c:pt idx="0">
                  <c:v>Число регистраций новых автомобилей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'import+production'!$U$4:$U$56</c:f>
              <c:multiLvlStrCache>
                <c:ptCount val="48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</c:lvl>
              </c:multiLvlStrCache>
            </c:multiLvlStrRef>
          </c:cat>
          <c:val>
            <c:numRef>
              <c:f>'import+production'!$X$4:$X$56</c:f>
              <c:numCache>
                <c:formatCode>General</c:formatCode>
                <c:ptCount val="48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0-40CA-8CC4-A330F53E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712480"/>
        <c:axId val="1473717472"/>
      </c:lineChart>
      <c:catAx>
        <c:axId val="14737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717472"/>
        <c:crosses val="autoZero"/>
        <c:auto val="1"/>
        <c:lblAlgn val="ctr"/>
        <c:lblOffset val="100"/>
        <c:noMultiLvlLbl val="0"/>
      </c:catAx>
      <c:valAx>
        <c:axId val="14737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712480"/>
        <c:crosses val="autoZero"/>
        <c:crossBetween val="between"/>
      </c:valAx>
      <c:valAx>
        <c:axId val="147370832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3733280"/>
        <c:crosses val="max"/>
        <c:crossBetween val="between"/>
      </c:valAx>
      <c:catAx>
        <c:axId val="147373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7370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[analysis.xlsx]forecast both!Сводная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both'!$I$2</c:f>
              <c:strCache>
                <c:ptCount val="1"/>
                <c:pt idx="0">
                  <c:v>Кол-во регистраций автомобилей (факт)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both'!$H$3:$H$68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both'!$I$3:$I$68</c:f>
              <c:numCache>
                <c:formatCode>General</c:formatCode>
                <c:ptCount val="60"/>
                <c:pt idx="0">
                  <c:v>463.411</c:v>
                </c:pt>
                <c:pt idx="1">
                  <c:v>516.24</c:v>
                </c:pt>
                <c:pt idx="2">
                  <c:v>615.524</c:v>
                </c:pt>
                <c:pt idx="3">
                  <c:v>722.93700000000001</c:v>
                </c:pt>
                <c:pt idx="4">
                  <c:v>592.84100000000001</c:v>
                </c:pt>
                <c:pt idx="5">
                  <c:v>665.38</c:v>
                </c:pt>
                <c:pt idx="6">
                  <c:v>671.78899999999999</c:v>
                </c:pt>
                <c:pt idx="7">
                  <c:v>641.39200000000005</c:v>
                </c:pt>
                <c:pt idx="8">
                  <c:v>688.45699999999999</c:v>
                </c:pt>
                <c:pt idx="9">
                  <c:v>691.25099999999998</c:v>
                </c:pt>
                <c:pt idx="10">
                  <c:v>592.30999999999995</c:v>
                </c:pt>
                <c:pt idx="11">
                  <c:v>646.89700000000005</c:v>
                </c:pt>
                <c:pt idx="12">
                  <c:v>423.721</c:v>
                </c:pt>
                <c:pt idx="13">
                  <c:v>476.39499999999998</c:v>
                </c:pt>
                <c:pt idx="14">
                  <c:v>503.13299999999998</c:v>
                </c:pt>
                <c:pt idx="15">
                  <c:v>380.30700000000002</c:v>
                </c:pt>
                <c:pt idx="16">
                  <c:v>354.26499999999999</c:v>
                </c:pt>
                <c:pt idx="17">
                  <c:v>431.26499999999999</c:v>
                </c:pt>
                <c:pt idx="18">
                  <c:v>466.048</c:v>
                </c:pt>
                <c:pt idx="19">
                  <c:v>481.48599999999999</c:v>
                </c:pt>
                <c:pt idx="20">
                  <c:v>503.97899999999998</c:v>
                </c:pt>
                <c:pt idx="21">
                  <c:v>480.46899999999999</c:v>
                </c:pt>
                <c:pt idx="22">
                  <c:v>511.82299999999998</c:v>
                </c:pt>
                <c:pt idx="23">
                  <c:v>525.62400000000002</c:v>
                </c:pt>
                <c:pt idx="24">
                  <c:v>406.55099999999999</c:v>
                </c:pt>
                <c:pt idx="25">
                  <c:v>450.68799999999999</c:v>
                </c:pt>
                <c:pt idx="26">
                  <c:v>567.81899999999996</c:v>
                </c:pt>
                <c:pt idx="27">
                  <c:v>571.35699999999997</c:v>
                </c:pt>
                <c:pt idx="28">
                  <c:v>574.34699999999998</c:v>
                </c:pt>
                <c:pt idx="29">
                  <c:v>584.51800000000003</c:v>
                </c:pt>
                <c:pt idx="30">
                  <c:v>607.47299999999996</c:v>
                </c:pt>
                <c:pt idx="31">
                  <c:v>661.04300000000001</c:v>
                </c:pt>
                <c:pt idx="32">
                  <c:v>619.875</c:v>
                </c:pt>
                <c:pt idx="33">
                  <c:v>601.40099999999995</c:v>
                </c:pt>
                <c:pt idx="34">
                  <c:v>567.82799999999997</c:v>
                </c:pt>
                <c:pt idx="35">
                  <c:v>539.14800000000002</c:v>
                </c:pt>
                <c:pt idx="36">
                  <c:v>404.95499999999998</c:v>
                </c:pt>
                <c:pt idx="37">
                  <c:v>503.36700000000002</c:v>
                </c:pt>
                <c:pt idx="38">
                  <c:v>648.63</c:v>
                </c:pt>
                <c:pt idx="39">
                  <c:v>646.57799999999997</c:v>
                </c:pt>
                <c:pt idx="40">
                  <c:v>640.05700000000002</c:v>
                </c:pt>
                <c:pt idx="41">
                  <c:v>624.01199999999994</c:v>
                </c:pt>
                <c:pt idx="42">
                  <c:v>682.46</c:v>
                </c:pt>
                <c:pt idx="43">
                  <c:v>708.37099999999998</c:v>
                </c:pt>
                <c:pt idx="44">
                  <c:v>680.31899999999996</c:v>
                </c:pt>
                <c:pt idx="45">
                  <c:v>776.5</c:v>
                </c:pt>
                <c:pt idx="46">
                  <c:v>646.33799999999997</c:v>
                </c:pt>
                <c:pt idx="47">
                  <c:v>646.32100000000003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0-465C-A5E3-0EC0588E259E}"/>
            </c:ext>
          </c:extLst>
        </c:ser>
        <c:ser>
          <c:idx val="1"/>
          <c:order val="1"/>
          <c:tx>
            <c:strRef>
              <c:f>'forecast both'!$J$2</c:f>
              <c:strCache>
                <c:ptCount val="1"/>
                <c:pt idx="0">
                  <c:v>Кол-во регистраций автомобилей (прогноз)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both'!$H$3:$H$68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both'!$J$3:$J$68</c:f>
              <c:numCache>
                <c:formatCode>General</c:formatCode>
                <c:ptCount val="60"/>
                <c:pt idx="47">
                  <c:v>646.32100000000003</c:v>
                </c:pt>
                <c:pt idx="48">
                  <c:v>524.72907989859652</c:v>
                </c:pt>
                <c:pt idx="49">
                  <c:v>518.87806516460773</c:v>
                </c:pt>
                <c:pt idx="50">
                  <c:v>593.66148249296134</c:v>
                </c:pt>
                <c:pt idx="51">
                  <c:v>666.93181745745528</c:v>
                </c:pt>
                <c:pt idx="52">
                  <c:v>531.25451218957357</c:v>
                </c:pt>
                <c:pt idx="53">
                  <c:v>581.96282997283129</c:v>
                </c:pt>
                <c:pt idx="54">
                  <c:v>657.33420100988576</c:v>
                </c:pt>
                <c:pt idx="55">
                  <c:v>625.39191166229978</c:v>
                </c:pt>
                <c:pt idx="56">
                  <c:v>590.03145863542818</c:v>
                </c:pt>
                <c:pt idx="57">
                  <c:v>594.7200583023</c:v>
                </c:pt>
                <c:pt idx="58">
                  <c:v>441.77852961577412</c:v>
                </c:pt>
                <c:pt idx="59">
                  <c:v>529.9189837019062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0-465C-A5E3-0EC0588E259E}"/>
            </c:ext>
          </c:extLst>
        </c:ser>
        <c:ser>
          <c:idx val="2"/>
          <c:order val="2"/>
          <c:tx>
            <c:strRef>
              <c:f>'forecast both'!$K$2</c:f>
              <c:strCache>
                <c:ptCount val="1"/>
                <c:pt idx="0">
                  <c:v>Нижний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both'!$H$3:$H$68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both'!$K$3:$K$68</c:f>
              <c:numCache>
                <c:formatCode>General</c:formatCode>
                <c:ptCount val="60"/>
                <c:pt idx="47">
                  <c:v>646.32100000000003</c:v>
                </c:pt>
                <c:pt idx="48">
                  <c:v>451.5567536092442</c:v>
                </c:pt>
                <c:pt idx="49">
                  <c:v>432.31510757635868</c:v>
                </c:pt>
                <c:pt idx="50">
                  <c:v>479.0891738624988</c:v>
                </c:pt>
                <c:pt idx="51">
                  <c:v>535.1735082596789</c:v>
                </c:pt>
                <c:pt idx="52">
                  <c:v>388.45199961800063</c:v>
                </c:pt>
                <c:pt idx="53">
                  <c:v>431.9227873912659</c:v>
                </c:pt>
                <c:pt idx="54">
                  <c:v>494.04860964647742</c:v>
                </c:pt>
                <c:pt idx="55">
                  <c:v>460.40913102727148</c:v>
                </c:pt>
                <c:pt idx="56">
                  <c:v>415.67841200408202</c:v>
                </c:pt>
                <c:pt idx="57">
                  <c:v>415.3554904547052</c:v>
                </c:pt>
                <c:pt idx="58">
                  <c:v>259.74306101911287</c:v>
                </c:pt>
                <c:pt idx="59">
                  <c:v>345.6913019219495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F0-465C-A5E3-0EC0588E259E}"/>
            </c:ext>
          </c:extLst>
        </c:ser>
        <c:ser>
          <c:idx val="3"/>
          <c:order val="3"/>
          <c:tx>
            <c:strRef>
              <c:f>'forecast both'!$L$2</c:f>
              <c:strCache>
                <c:ptCount val="1"/>
                <c:pt idx="0">
                  <c:v>Верхний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both'!$H$3:$H$68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both'!$L$3:$L$68</c:f>
              <c:numCache>
                <c:formatCode>General</c:formatCode>
                <c:ptCount val="60"/>
                <c:pt idx="47">
                  <c:v>646.32100000000003</c:v>
                </c:pt>
                <c:pt idx="48">
                  <c:v>597.90140618794885</c:v>
                </c:pt>
                <c:pt idx="49">
                  <c:v>605.44102275285684</c:v>
                </c:pt>
                <c:pt idx="50">
                  <c:v>708.23379112342388</c:v>
                </c:pt>
                <c:pt idx="51">
                  <c:v>798.69012665523167</c:v>
                </c:pt>
                <c:pt idx="52">
                  <c:v>674.05702476114652</c:v>
                </c:pt>
                <c:pt idx="53">
                  <c:v>732.00287255439662</c:v>
                </c:pt>
                <c:pt idx="54">
                  <c:v>820.6197923732941</c:v>
                </c:pt>
                <c:pt idx="55">
                  <c:v>790.37469229732801</c:v>
                </c:pt>
                <c:pt idx="56">
                  <c:v>764.38450526677434</c:v>
                </c:pt>
                <c:pt idx="57">
                  <c:v>774.0846261498948</c:v>
                </c:pt>
                <c:pt idx="58">
                  <c:v>623.81399821243531</c:v>
                </c:pt>
                <c:pt idx="59">
                  <c:v>714.1466654818629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F0-465C-A5E3-0EC0588E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90463"/>
        <c:axId val="611395871"/>
      </c:lineChart>
      <c:catAx>
        <c:axId val="6113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5871"/>
        <c:crosses val="autoZero"/>
        <c:auto val="1"/>
        <c:lblAlgn val="ctr"/>
        <c:lblOffset val="100"/>
        <c:noMultiLvlLbl val="0"/>
      </c:catAx>
      <c:valAx>
        <c:axId val="6113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[analysis.xlsx]forecast new!Сводная таблица1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new'!$I$2</c:f>
              <c:strCache>
                <c:ptCount val="1"/>
                <c:pt idx="0">
                  <c:v>Кол-во регистраций автомобилей (факт)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new'!$H$3:$H$68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new'!$I$3:$I$68</c:f>
              <c:numCache>
                <c:formatCode>General</c:formatCode>
                <c:ptCount val="60"/>
                <c:pt idx="0">
                  <c:v>97.983000000000004</c:v>
                </c:pt>
                <c:pt idx="1">
                  <c:v>112.56100000000001</c:v>
                </c:pt>
                <c:pt idx="2">
                  <c:v>139.226</c:v>
                </c:pt>
                <c:pt idx="3">
                  <c:v>171.47800000000001</c:v>
                </c:pt>
                <c:pt idx="4">
                  <c:v>127.235</c:v>
                </c:pt>
                <c:pt idx="5">
                  <c:v>145.14599999999999</c:v>
                </c:pt>
                <c:pt idx="6">
                  <c:v>141.48599999999999</c:v>
                </c:pt>
                <c:pt idx="7">
                  <c:v>117.06399999999999</c:v>
                </c:pt>
                <c:pt idx="8">
                  <c:v>112.255</c:v>
                </c:pt>
                <c:pt idx="9">
                  <c:v>117.47</c:v>
                </c:pt>
                <c:pt idx="10">
                  <c:v>100.626</c:v>
                </c:pt>
                <c:pt idx="11">
                  <c:v>133.56200000000001</c:v>
                </c:pt>
                <c:pt idx="12">
                  <c:v>85.93</c:v>
                </c:pt>
                <c:pt idx="13">
                  <c:v>99.108000000000004</c:v>
                </c:pt>
                <c:pt idx="14">
                  <c:v>78.909000000000006</c:v>
                </c:pt>
                <c:pt idx="15">
                  <c:v>27.96</c:v>
                </c:pt>
                <c:pt idx="16">
                  <c:v>27.456</c:v>
                </c:pt>
                <c:pt idx="17">
                  <c:v>32.728999999999999</c:v>
                </c:pt>
                <c:pt idx="18">
                  <c:v>35.58</c:v>
                </c:pt>
                <c:pt idx="19">
                  <c:v>42.59</c:v>
                </c:pt>
                <c:pt idx="20">
                  <c:v>44.398000000000003</c:v>
                </c:pt>
                <c:pt idx="21">
                  <c:v>43.304000000000002</c:v>
                </c:pt>
                <c:pt idx="22">
                  <c:v>51.517000000000003</c:v>
                </c:pt>
                <c:pt idx="23">
                  <c:v>56.750999999999998</c:v>
                </c:pt>
                <c:pt idx="24">
                  <c:v>45.249000000000002</c:v>
                </c:pt>
                <c:pt idx="25">
                  <c:v>56.177</c:v>
                </c:pt>
                <c:pt idx="26">
                  <c:v>70.012</c:v>
                </c:pt>
                <c:pt idx="27">
                  <c:v>75.679000000000002</c:v>
                </c:pt>
                <c:pt idx="28">
                  <c:v>72.203999999999994</c:v>
                </c:pt>
                <c:pt idx="29">
                  <c:v>82.427999999999997</c:v>
                </c:pt>
                <c:pt idx="30">
                  <c:v>95.69</c:v>
                </c:pt>
                <c:pt idx="31">
                  <c:v>109.77200000000001</c:v>
                </c:pt>
                <c:pt idx="32">
                  <c:v>110.404</c:v>
                </c:pt>
                <c:pt idx="33">
                  <c:v>112.295</c:v>
                </c:pt>
                <c:pt idx="34">
                  <c:v>109.749</c:v>
                </c:pt>
                <c:pt idx="35">
                  <c:v>119.474</c:v>
                </c:pt>
                <c:pt idx="36">
                  <c:v>80.239000000000004</c:v>
                </c:pt>
                <c:pt idx="37">
                  <c:v>103.953</c:v>
                </c:pt>
                <c:pt idx="38">
                  <c:v>146.52699999999999</c:v>
                </c:pt>
                <c:pt idx="39">
                  <c:v>137.04900000000001</c:v>
                </c:pt>
                <c:pt idx="40">
                  <c:v>127.178</c:v>
                </c:pt>
                <c:pt idx="41">
                  <c:v>124.39400000000001</c:v>
                </c:pt>
                <c:pt idx="42">
                  <c:v>136.221</c:v>
                </c:pt>
                <c:pt idx="43">
                  <c:v>148.33799999999999</c:v>
                </c:pt>
                <c:pt idx="44">
                  <c:v>150.87899999999999</c:v>
                </c:pt>
                <c:pt idx="45">
                  <c:v>171.179</c:v>
                </c:pt>
                <c:pt idx="46">
                  <c:v>121.884</c:v>
                </c:pt>
                <c:pt idx="47">
                  <c:v>123.431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1-4FC7-9EBA-0C96D9730FA1}"/>
            </c:ext>
          </c:extLst>
        </c:ser>
        <c:ser>
          <c:idx val="1"/>
          <c:order val="1"/>
          <c:tx>
            <c:strRef>
              <c:f>'forecast new'!$J$2</c:f>
              <c:strCache>
                <c:ptCount val="1"/>
                <c:pt idx="0">
                  <c:v>Кол-во регистраций автомобилей (прогноз)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new'!$H$3:$H$68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new'!$J$3:$J$68</c:f>
              <c:numCache>
                <c:formatCode>General</c:formatCode>
                <c:ptCount val="60"/>
                <c:pt idx="47">
                  <c:v>123.431</c:v>
                </c:pt>
                <c:pt idx="48">
                  <c:v>110.51680697779889</c:v>
                </c:pt>
                <c:pt idx="49">
                  <c:v>126.6017014647971</c:v>
                </c:pt>
                <c:pt idx="50">
                  <c:v>136.51264011355931</c:v>
                </c:pt>
                <c:pt idx="51">
                  <c:v>135.90997650294611</c:v>
                </c:pt>
                <c:pt idx="52">
                  <c:v>113.8697996977773</c:v>
                </c:pt>
                <c:pt idx="53">
                  <c:v>129.95500880533439</c:v>
                </c:pt>
                <c:pt idx="54">
                  <c:v>145.57790087251431</c:v>
                </c:pt>
                <c:pt idx="55">
                  <c:v>132.28951575801011</c:v>
                </c:pt>
                <c:pt idx="56">
                  <c:v>140.44028666149291</c:v>
                </c:pt>
                <c:pt idx="57">
                  <c:v>144.26861030763919</c:v>
                </c:pt>
                <c:pt idx="58">
                  <c:v>128.30700846742201</c:v>
                </c:pt>
                <c:pt idx="59">
                  <c:v>141.39437400518401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21-4FC7-9EBA-0C96D9730FA1}"/>
            </c:ext>
          </c:extLst>
        </c:ser>
        <c:ser>
          <c:idx val="2"/>
          <c:order val="2"/>
          <c:tx>
            <c:strRef>
              <c:f>'forecast new'!$K$2</c:f>
              <c:strCache>
                <c:ptCount val="1"/>
                <c:pt idx="0">
                  <c:v>Нижний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new'!$H$3:$H$68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new'!$K$3:$K$68</c:f>
              <c:numCache>
                <c:formatCode>General</c:formatCode>
                <c:ptCount val="60"/>
                <c:pt idx="47">
                  <c:v>123.431</c:v>
                </c:pt>
                <c:pt idx="48">
                  <c:v>88.633811068786741</c:v>
                </c:pt>
                <c:pt idx="49">
                  <c:v>104.8684902611118</c:v>
                </c:pt>
                <c:pt idx="50">
                  <c:v>111.1658452712217</c:v>
                </c:pt>
                <c:pt idx="51">
                  <c:v>106.6040344108162</c:v>
                </c:pt>
                <c:pt idx="52">
                  <c:v>82.65532016997939</c:v>
                </c:pt>
                <c:pt idx="53">
                  <c:v>96.719091664975934</c:v>
                </c:pt>
                <c:pt idx="54">
                  <c:v>107.1411470393716</c:v>
                </c:pt>
                <c:pt idx="55">
                  <c:v>91.036881368422897</c:v>
                </c:pt>
                <c:pt idx="56">
                  <c:v>94.635766243869739</c:v>
                </c:pt>
                <c:pt idx="57">
                  <c:v>95.848738757544865</c:v>
                </c:pt>
                <c:pt idx="58">
                  <c:v>78.464114867009357</c:v>
                </c:pt>
                <c:pt idx="59">
                  <c:v>89.166584323674698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21-4FC7-9EBA-0C96D9730FA1}"/>
            </c:ext>
          </c:extLst>
        </c:ser>
        <c:ser>
          <c:idx val="3"/>
          <c:order val="3"/>
          <c:tx>
            <c:strRef>
              <c:f>'forecast new'!$L$2</c:f>
              <c:strCache>
                <c:ptCount val="1"/>
                <c:pt idx="0">
                  <c:v>Верхний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new'!$H$3:$H$68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new'!$L$3:$L$68</c:f>
              <c:numCache>
                <c:formatCode>General</c:formatCode>
                <c:ptCount val="60"/>
                <c:pt idx="47">
                  <c:v>123.431</c:v>
                </c:pt>
                <c:pt idx="48">
                  <c:v>132.3998028868111</c:v>
                </c:pt>
                <c:pt idx="49">
                  <c:v>148.3349126684823</c:v>
                </c:pt>
                <c:pt idx="50">
                  <c:v>161.85943495589689</c:v>
                </c:pt>
                <c:pt idx="51">
                  <c:v>165.215918595076</c:v>
                </c:pt>
                <c:pt idx="52">
                  <c:v>145.08427922557519</c:v>
                </c:pt>
                <c:pt idx="53">
                  <c:v>163.19092594569281</c:v>
                </c:pt>
                <c:pt idx="54">
                  <c:v>184.01465470565699</c:v>
                </c:pt>
                <c:pt idx="55">
                  <c:v>173.5421501475972</c:v>
                </c:pt>
                <c:pt idx="56">
                  <c:v>186.2448070791161</c:v>
                </c:pt>
                <c:pt idx="57">
                  <c:v>192.68848185773359</c:v>
                </c:pt>
                <c:pt idx="58">
                  <c:v>178.14990206783449</c:v>
                </c:pt>
                <c:pt idx="59">
                  <c:v>193.62216368669331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21-4FC7-9EBA-0C96D973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90463"/>
        <c:axId val="611395871"/>
      </c:lineChart>
      <c:catAx>
        <c:axId val="6113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5871"/>
        <c:crosses val="autoZero"/>
        <c:auto val="1"/>
        <c:lblAlgn val="ctr"/>
        <c:lblOffset val="100"/>
        <c:noMultiLvlLbl val="0"/>
      </c:catAx>
      <c:valAx>
        <c:axId val="6113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[analysis.xlsx]forecast old!Сводная таблица1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old'!$I$2</c:f>
              <c:strCache>
                <c:ptCount val="1"/>
                <c:pt idx="0">
                  <c:v>Кол-во регистраций автомобилей (факт)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old'!$H$3:$H$68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old'!$I$3:$I$68</c:f>
              <c:numCache>
                <c:formatCode>General</c:formatCode>
                <c:ptCount val="60"/>
                <c:pt idx="0">
                  <c:v>365.428</c:v>
                </c:pt>
                <c:pt idx="1">
                  <c:v>403.67899999999997</c:v>
                </c:pt>
                <c:pt idx="2">
                  <c:v>476.298</c:v>
                </c:pt>
                <c:pt idx="3">
                  <c:v>551.45899999999995</c:v>
                </c:pt>
                <c:pt idx="4">
                  <c:v>465.60599999999999</c:v>
                </c:pt>
                <c:pt idx="5">
                  <c:v>520.23400000000004</c:v>
                </c:pt>
                <c:pt idx="6">
                  <c:v>530.303</c:v>
                </c:pt>
                <c:pt idx="7">
                  <c:v>524.32799999999997</c:v>
                </c:pt>
                <c:pt idx="8">
                  <c:v>576.202</c:v>
                </c:pt>
                <c:pt idx="9">
                  <c:v>573.78099999999995</c:v>
                </c:pt>
                <c:pt idx="10">
                  <c:v>491.68400000000003</c:v>
                </c:pt>
                <c:pt idx="11">
                  <c:v>513.33500000000004</c:v>
                </c:pt>
                <c:pt idx="12">
                  <c:v>337.791</c:v>
                </c:pt>
                <c:pt idx="13">
                  <c:v>377.28699999999998</c:v>
                </c:pt>
                <c:pt idx="14">
                  <c:v>424.22399999999999</c:v>
                </c:pt>
                <c:pt idx="15">
                  <c:v>352.34699999999998</c:v>
                </c:pt>
                <c:pt idx="16">
                  <c:v>326.80900000000003</c:v>
                </c:pt>
                <c:pt idx="17">
                  <c:v>398.536</c:v>
                </c:pt>
                <c:pt idx="18">
                  <c:v>430.46800000000002</c:v>
                </c:pt>
                <c:pt idx="19">
                  <c:v>438.89600000000002</c:v>
                </c:pt>
                <c:pt idx="20">
                  <c:v>459.58100000000002</c:v>
                </c:pt>
                <c:pt idx="21">
                  <c:v>437.16500000000002</c:v>
                </c:pt>
                <c:pt idx="22">
                  <c:v>460.30599999999998</c:v>
                </c:pt>
                <c:pt idx="23">
                  <c:v>468.87299999999999</c:v>
                </c:pt>
                <c:pt idx="24">
                  <c:v>361.30200000000002</c:v>
                </c:pt>
                <c:pt idx="25">
                  <c:v>394.51100000000002</c:v>
                </c:pt>
                <c:pt idx="26">
                  <c:v>497.80700000000002</c:v>
                </c:pt>
                <c:pt idx="27">
                  <c:v>495.678</c:v>
                </c:pt>
                <c:pt idx="28">
                  <c:v>502.14299999999997</c:v>
                </c:pt>
                <c:pt idx="29">
                  <c:v>502.09</c:v>
                </c:pt>
                <c:pt idx="30">
                  <c:v>511.78300000000002</c:v>
                </c:pt>
                <c:pt idx="31">
                  <c:v>551.27099999999996</c:v>
                </c:pt>
                <c:pt idx="32">
                  <c:v>509.471</c:v>
                </c:pt>
                <c:pt idx="33">
                  <c:v>489.10599999999999</c:v>
                </c:pt>
                <c:pt idx="34">
                  <c:v>458.07900000000001</c:v>
                </c:pt>
                <c:pt idx="35">
                  <c:v>419.67399999999998</c:v>
                </c:pt>
                <c:pt idx="36">
                  <c:v>324.71600000000001</c:v>
                </c:pt>
                <c:pt idx="37">
                  <c:v>399.41399999999999</c:v>
                </c:pt>
                <c:pt idx="38">
                  <c:v>502.10300000000001</c:v>
                </c:pt>
                <c:pt idx="39">
                  <c:v>509.529</c:v>
                </c:pt>
                <c:pt idx="40">
                  <c:v>512.87900000000002</c:v>
                </c:pt>
                <c:pt idx="41">
                  <c:v>499.61799999999999</c:v>
                </c:pt>
                <c:pt idx="42">
                  <c:v>546.23900000000003</c:v>
                </c:pt>
                <c:pt idx="43">
                  <c:v>560.03300000000002</c:v>
                </c:pt>
                <c:pt idx="44">
                  <c:v>529.44000000000005</c:v>
                </c:pt>
                <c:pt idx="45">
                  <c:v>605.32100000000003</c:v>
                </c:pt>
                <c:pt idx="46">
                  <c:v>524.45399999999995</c:v>
                </c:pt>
                <c:pt idx="47">
                  <c:v>522.89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A-4E20-B196-55A72E2D7EB6}"/>
            </c:ext>
          </c:extLst>
        </c:ser>
        <c:ser>
          <c:idx val="1"/>
          <c:order val="1"/>
          <c:tx>
            <c:strRef>
              <c:f>'forecast old'!$J$2</c:f>
              <c:strCache>
                <c:ptCount val="1"/>
                <c:pt idx="0">
                  <c:v>Кол-во регистраций автомобилей (прогноз)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old'!$H$3:$H$68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old'!$J$3:$J$68</c:f>
              <c:numCache>
                <c:formatCode>General</c:formatCode>
                <c:ptCount val="60"/>
                <c:pt idx="47">
                  <c:v>522.89</c:v>
                </c:pt>
                <c:pt idx="48">
                  <c:v>377.09589091772227</c:v>
                </c:pt>
                <c:pt idx="49">
                  <c:v>381.69706912032558</c:v>
                </c:pt>
                <c:pt idx="50">
                  <c:v>437.97087596932391</c:v>
                </c:pt>
                <c:pt idx="51">
                  <c:v>488.84127803327908</c:v>
                </c:pt>
                <c:pt idx="52">
                  <c:v>442.28396988695039</c:v>
                </c:pt>
                <c:pt idx="53">
                  <c:v>486.68146897061888</c:v>
                </c:pt>
                <c:pt idx="54">
                  <c:v>551.75903823134979</c:v>
                </c:pt>
                <c:pt idx="55">
                  <c:v>522.73962781487535</c:v>
                </c:pt>
                <c:pt idx="56">
                  <c:v>483.35450212713152</c:v>
                </c:pt>
                <c:pt idx="57">
                  <c:v>490.7247302929751</c:v>
                </c:pt>
                <c:pt idx="58">
                  <c:v>371.29893367433459</c:v>
                </c:pt>
                <c:pt idx="59">
                  <c:v>401.36433756375948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AA-4E20-B196-55A72E2D7EB6}"/>
            </c:ext>
          </c:extLst>
        </c:ser>
        <c:ser>
          <c:idx val="2"/>
          <c:order val="2"/>
          <c:tx>
            <c:strRef>
              <c:f>'forecast old'!$K$2</c:f>
              <c:strCache>
                <c:ptCount val="1"/>
                <c:pt idx="0">
                  <c:v>Нижний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old'!$H$3:$H$68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old'!$K$3:$K$68</c:f>
              <c:numCache>
                <c:formatCode>General</c:formatCode>
                <c:ptCount val="60"/>
                <c:pt idx="47">
                  <c:v>522.89</c:v>
                </c:pt>
                <c:pt idx="48">
                  <c:v>329.67960519751921</c:v>
                </c:pt>
                <c:pt idx="49">
                  <c:v>322.95855066915573</c:v>
                </c:pt>
                <c:pt idx="50">
                  <c:v>349.00010586853881</c:v>
                </c:pt>
                <c:pt idx="51">
                  <c:v>388.79164823720492</c:v>
                </c:pt>
                <c:pt idx="52">
                  <c:v>331.59325563971879</c:v>
                </c:pt>
                <c:pt idx="53">
                  <c:v>370.02335950673108</c:v>
                </c:pt>
                <c:pt idx="54">
                  <c:v>428.13482619300362</c:v>
                </c:pt>
                <c:pt idx="55">
                  <c:v>397.98653838989702</c:v>
                </c:pt>
                <c:pt idx="56">
                  <c:v>354.97405306291728</c:v>
                </c:pt>
                <c:pt idx="57">
                  <c:v>360.39336592191478</c:v>
                </c:pt>
                <c:pt idx="58">
                  <c:v>238.7938601072068</c:v>
                </c:pt>
                <c:pt idx="59">
                  <c:v>266.9747573085657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AA-4E20-B196-55A72E2D7EB6}"/>
            </c:ext>
          </c:extLst>
        </c:ser>
        <c:ser>
          <c:idx val="3"/>
          <c:order val="3"/>
          <c:tx>
            <c:strRef>
              <c:f>'forecast old'!$L$2</c:f>
              <c:strCache>
                <c:ptCount val="1"/>
                <c:pt idx="0">
                  <c:v>Верхний порог доверительного интервала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'forecast old'!$H$3:$H$68</c:f>
              <c:multiLvlStrCache>
                <c:ptCount val="60"/>
                <c:lvl>
                  <c:pt idx="0">
                    <c:v>янв</c:v>
                  </c:pt>
                  <c:pt idx="1">
                    <c:v>фев</c:v>
                  </c:pt>
                  <c:pt idx="2">
                    <c:v>мар</c:v>
                  </c:pt>
                  <c:pt idx="3">
                    <c:v>апр</c:v>
                  </c:pt>
                  <c:pt idx="4">
                    <c:v>май</c:v>
                  </c:pt>
                  <c:pt idx="5">
                    <c:v>июн</c:v>
                  </c:pt>
                  <c:pt idx="6">
                    <c:v>июл</c:v>
                  </c:pt>
                  <c:pt idx="7">
                    <c:v>авг</c:v>
                  </c:pt>
                  <c:pt idx="8">
                    <c:v>сен</c:v>
                  </c:pt>
                  <c:pt idx="9">
                    <c:v>окт</c:v>
                  </c:pt>
                  <c:pt idx="10">
                    <c:v>ноя</c:v>
                  </c:pt>
                  <c:pt idx="11">
                    <c:v>дек</c:v>
                  </c:pt>
                  <c:pt idx="12">
                    <c:v>янв</c:v>
                  </c:pt>
                  <c:pt idx="13">
                    <c:v>фев</c:v>
                  </c:pt>
                  <c:pt idx="14">
                    <c:v>мар</c:v>
                  </c:pt>
                  <c:pt idx="15">
                    <c:v>апр</c:v>
                  </c:pt>
                  <c:pt idx="16">
                    <c:v>май</c:v>
                  </c:pt>
                  <c:pt idx="17">
                    <c:v>июн</c:v>
                  </c:pt>
                  <c:pt idx="18">
                    <c:v>июл</c:v>
                  </c:pt>
                  <c:pt idx="19">
                    <c:v>авг</c:v>
                  </c:pt>
                  <c:pt idx="20">
                    <c:v>сен</c:v>
                  </c:pt>
                  <c:pt idx="21">
                    <c:v>окт</c:v>
                  </c:pt>
                  <c:pt idx="22">
                    <c:v>ноя</c:v>
                  </c:pt>
                  <c:pt idx="23">
                    <c:v>дек</c:v>
                  </c:pt>
                  <c:pt idx="24">
                    <c:v>янв</c:v>
                  </c:pt>
                  <c:pt idx="25">
                    <c:v>фев</c:v>
                  </c:pt>
                  <c:pt idx="26">
                    <c:v>мар</c:v>
                  </c:pt>
                  <c:pt idx="27">
                    <c:v>апр</c:v>
                  </c:pt>
                  <c:pt idx="28">
                    <c:v>май</c:v>
                  </c:pt>
                  <c:pt idx="29">
                    <c:v>июн</c:v>
                  </c:pt>
                  <c:pt idx="30">
                    <c:v>июл</c:v>
                  </c:pt>
                  <c:pt idx="31">
                    <c:v>авг</c:v>
                  </c:pt>
                  <c:pt idx="32">
                    <c:v>сен</c:v>
                  </c:pt>
                  <c:pt idx="33">
                    <c:v>окт</c:v>
                  </c:pt>
                  <c:pt idx="34">
                    <c:v>ноя</c:v>
                  </c:pt>
                  <c:pt idx="35">
                    <c:v>дек</c:v>
                  </c:pt>
                  <c:pt idx="36">
                    <c:v>янв</c:v>
                  </c:pt>
                  <c:pt idx="37">
                    <c:v>фев</c:v>
                  </c:pt>
                  <c:pt idx="38">
                    <c:v>мар</c:v>
                  </c:pt>
                  <c:pt idx="39">
                    <c:v>апр</c:v>
                  </c:pt>
                  <c:pt idx="40">
                    <c:v>май</c:v>
                  </c:pt>
                  <c:pt idx="41">
                    <c:v>июн</c:v>
                  </c:pt>
                  <c:pt idx="42">
                    <c:v>июл</c:v>
                  </c:pt>
                  <c:pt idx="43">
                    <c:v>авг</c:v>
                  </c:pt>
                  <c:pt idx="44">
                    <c:v>сен</c:v>
                  </c:pt>
                  <c:pt idx="45">
                    <c:v>окт</c:v>
                  </c:pt>
                  <c:pt idx="46">
                    <c:v>ноя</c:v>
                  </c:pt>
                  <c:pt idx="47">
                    <c:v>дек</c:v>
                  </c:pt>
                  <c:pt idx="48">
                    <c:v>янв</c:v>
                  </c:pt>
                  <c:pt idx="49">
                    <c:v>фев</c:v>
                  </c:pt>
                  <c:pt idx="50">
                    <c:v>мар</c:v>
                  </c:pt>
                  <c:pt idx="51">
                    <c:v>апр</c:v>
                  </c:pt>
                  <c:pt idx="52">
                    <c:v>май</c:v>
                  </c:pt>
                  <c:pt idx="53">
                    <c:v>июн</c:v>
                  </c:pt>
                  <c:pt idx="54">
                    <c:v>июл</c:v>
                  </c:pt>
                  <c:pt idx="55">
                    <c:v>авг</c:v>
                  </c:pt>
                  <c:pt idx="56">
                    <c:v>сен</c:v>
                  </c:pt>
                  <c:pt idx="57">
                    <c:v>окт</c:v>
                  </c:pt>
                  <c:pt idx="58">
                    <c:v>ноя</c:v>
                  </c:pt>
                  <c:pt idx="59">
                    <c:v>дек</c:v>
                  </c:pt>
                </c:lvl>
                <c:lvl>
                  <c:pt idx="0">
                    <c:v>2021</c:v>
                  </c:pt>
                  <c:pt idx="12">
                    <c:v>2022</c:v>
                  </c:pt>
                  <c:pt idx="24">
                    <c:v>2023</c:v>
                  </c:pt>
                  <c:pt idx="36">
                    <c:v>2024</c:v>
                  </c:pt>
                  <c:pt idx="48">
                    <c:v>2025</c:v>
                  </c:pt>
                </c:lvl>
              </c:multiLvlStrCache>
            </c:multiLvlStrRef>
          </c:cat>
          <c:val>
            <c:numRef>
              <c:f>'forecast old'!$L$3:$L$68</c:f>
              <c:numCache>
                <c:formatCode>General</c:formatCode>
                <c:ptCount val="60"/>
                <c:pt idx="47">
                  <c:v>522.89</c:v>
                </c:pt>
                <c:pt idx="48">
                  <c:v>424.51217663792528</c:v>
                </c:pt>
                <c:pt idx="49">
                  <c:v>440.43558757149549</c:v>
                </c:pt>
                <c:pt idx="50">
                  <c:v>526.94164607010896</c:v>
                </c:pt>
                <c:pt idx="51">
                  <c:v>588.89090782935341</c:v>
                </c:pt>
                <c:pt idx="52">
                  <c:v>552.97468413418187</c:v>
                </c:pt>
                <c:pt idx="53">
                  <c:v>603.33957843450673</c:v>
                </c:pt>
                <c:pt idx="54">
                  <c:v>675.38325026969596</c:v>
                </c:pt>
                <c:pt idx="55">
                  <c:v>647.49271723985373</c:v>
                </c:pt>
                <c:pt idx="56">
                  <c:v>611.73495119134577</c:v>
                </c:pt>
                <c:pt idx="57">
                  <c:v>621.0560946640353</c:v>
                </c:pt>
                <c:pt idx="58">
                  <c:v>503.80400724146239</c:v>
                </c:pt>
                <c:pt idx="59">
                  <c:v>535.75391781895325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AA-4E20-B196-55A72E2D7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90463"/>
        <c:axId val="611395871"/>
      </c:lineChart>
      <c:catAx>
        <c:axId val="61139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5871"/>
        <c:crosses val="autoZero"/>
        <c:auto val="1"/>
        <c:lblAlgn val="ctr"/>
        <c:lblOffset val="100"/>
        <c:noMultiLvlLbl val="0"/>
      </c:catAx>
      <c:valAx>
        <c:axId val="61139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139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14</xdr:col>
      <xdr:colOff>0</xdr:colOff>
      <xdr:row>22</xdr:row>
      <xdr:rowOff>171000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7</xdr:col>
      <xdr:colOff>40821</xdr:colOff>
      <xdr:row>22</xdr:row>
      <xdr:rowOff>171000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4</xdr:row>
      <xdr:rowOff>0</xdr:rowOff>
    </xdr:from>
    <xdr:to>
      <xdr:col>22</xdr:col>
      <xdr:colOff>40821</xdr:colOff>
      <xdr:row>22</xdr:row>
      <xdr:rowOff>171000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374196</xdr:colOff>
      <xdr:row>32</xdr:row>
      <xdr:rowOff>57150</xdr:rowOff>
    </xdr:from>
    <xdr:to>
      <xdr:col>5</xdr:col>
      <xdr:colOff>455838</xdr:colOff>
      <xdr:row>46</xdr:row>
      <xdr:rowOff>133350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4</xdr:row>
      <xdr:rowOff>171450</xdr:rowOff>
    </xdr:from>
    <xdr:to>
      <xdr:col>11</xdr:col>
      <xdr:colOff>700087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795336</xdr:colOff>
      <xdr:row>8</xdr:row>
      <xdr:rowOff>76200</xdr:rowOff>
    </xdr:from>
    <xdr:to>
      <xdr:col>23</xdr:col>
      <xdr:colOff>1876424</xdr:colOff>
      <xdr:row>34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2</xdr:row>
      <xdr:rowOff>28574</xdr:rowOff>
    </xdr:from>
    <xdr:to>
      <xdr:col>10</xdr:col>
      <xdr:colOff>1552574</xdr:colOff>
      <xdr:row>28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2</xdr:row>
      <xdr:rowOff>28574</xdr:rowOff>
    </xdr:from>
    <xdr:to>
      <xdr:col>10</xdr:col>
      <xdr:colOff>1552574</xdr:colOff>
      <xdr:row>28</xdr:row>
      <xdr:rowOff>152399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12</xdr:row>
      <xdr:rowOff>161924</xdr:rowOff>
    </xdr:from>
    <xdr:to>
      <xdr:col>9</xdr:col>
      <xdr:colOff>2762249</xdr:colOff>
      <xdr:row>39</xdr:row>
      <xdr:rowOff>95249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722.698562962963" createdVersion="6" refreshedVersion="6" minRefreshableVersion="3" recordCount="49">
  <cacheSource type="worksheet">
    <worksheetSource ref="B2:F51" sheet="import+production"/>
  </cacheSource>
  <cacheFields count="7">
    <cacheField name="Дата" numFmtId="14">
      <sharedItems containsSemiMixedTypes="0" containsNonDate="0" containsDate="1" containsString="0" minDate="2021-01-31T00:00:00" maxDate="2025-02-01T00:00:00" count="49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</sharedItems>
      <fieldGroup par="6" base="0">
        <rangePr groupBy="months" startDate="2021-01-31T00:00:00" endDate="2025-02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2.2025"/>
        </groupItems>
      </fieldGroup>
    </cacheField>
    <cacheField name="Произведенно + импорт" numFmtId="43">
      <sharedItems containsSemiMixedTypes="0" containsString="0" containsNumber="1" minValue="11.59" maxValue="203.15300000000002"/>
    </cacheField>
    <cacheField name="Произведенно в месяц, тыс. штук" numFmtId="164">
      <sharedItems containsString="0" containsBlank="1" containsNumber="1" minValue="3.7210000000000001" maxValue="146.54900000000001"/>
    </cacheField>
    <cacheField name="Импорт Новые автомобили, тыс. штук" numFmtId="164">
      <sharedItems containsSemiMixedTypes="0" containsString="0" containsNumber="1" minValue="6.5129999999999999" maxValue="111.992"/>
    </cacheField>
    <cacheField name="Число регистраций новых автомобилей в месяц, тыс. штук" numFmtId="164">
      <sharedItems containsSemiMixedTypes="0" containsString="0" containsNumber="1" minValue="27.456" maxValue="171.47800000000001"/>
    </cacheField>
    <cacheField name="Кварталы" numFmtId="0" databaseField="0">
      <fieldGroup base="0">
        <rangePr groupBy="quarters" startDate="2021-01-31T00:00:00" endDate="2025-02-01T00:00:00"/>
        <groupItems count="6">
          <s v="&lt;31.01.2021"/>
          <s v="Кв-л1"/>
          <s v="Кв-л2"/>
          <s v="Кв-л3"/>
          <s v="Кв-л4"/>
          <s v="&gt;01.02.2025"/>
        </groupItems>
      </fieldGroup>
    </cacheField>
    <cacheField name="Годы" numFmtId="0" databaseField="0">
      <fieldGroup base="0">
        <rangePr groupBy="years" startDate="2021-01-31T00:00:00" endDate="2025-02-01T00:00:00"/>
        <groupItems count="7">
          <s v="&lt;31.01.2021"/>
          <s v="2021"/>
          <s v="2022"/>
          <s v="2023"/>
          <s v="2024"/>
          <s v="2025"/>
          <s v="&gt;01.02.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5722.840044675926" createdVersion="6" refreshedVersion="6" minRefreshableVersion="3" recordCount="60">
  <cacheSource type="worksheet">
    <worksheetSource ref="A1:E61" sheet="forecast both"/>
  </cacheSource>
  <cacheFields count="7">
    <cacheField name="report_date" numFmtId="165">
      <sharedItems containsSemiMixedTypes="0" containsNonDate="0" containsDate="1" containsString="0" minDate="2021-01-31T00:00:00" maxDate="2026-01-01T00:00:00" count="60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6" base="0">
        <rangePr groupBy="months" startDate="2021-01-31T00:00:00" endDate="2026-01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6"/>
        </groupItems>
      </fieldGroup>
    </cacheField>
    <cacheField name="auto_register_k" numFmtId="0">
      <sharedItems containsString="0" containsBlank="1" containsNumber="1" minValue="354.26499999999999" maxValue="776.5"/>
    </cacheField>
    <cacheField name="Forecast" numFmtId="0">
      <sharedItems containsString="0" containsBlank="1" containsNumber="1" minValue="441.77852961577412" maxValue="666.93181745745528"/>
    </cacheField>
    <cacheField name="lower auto_register_k" numFmtId="0">
      <sharedItems containsString="0" containsBlank="1" containsNumber="1" minValue="259.74306101911287" maxValue="646.32100000000003"/>
    </cacheField>
    <cacheField name="upper auto_register_k" numFmtId="0">
      <sharedItems containsString="0" containsBlank="1" containsNumber="1" minValue="597.90140618794885" maxValue="820.6197923732941"/>
    </cacheField>
    <cacheField name="Кварталы" numFmtId="0" databaseField="0">
      <fieldGroup base="0">
        <rangePr groupBy="quarters" startDate="2021-01-31T00:00:00" endDate="2026-01-01T00:00:00"/>
        <groupItems count="6">
          <s v="&lt;31.01.2021"/>
          <s v="Кв-л1"/>
          <s v="Кв-л2"/>
          <s v="Кв-л3"/>
          <s v="Кв-л4"/>
          <s v="&gt;01.01.2026"/>
        </groupItems>
      </fieldGroup>
    </cacheField>
    <cacheField name="Годы" numFmtId="0" databaseField="0">
      <fieldGroup base="0">
        <rangePr groupBy="years" startDate="2021-01-31T00:00:00" endDate="2026-01-01T00:00:00"/>
        <groupItems count="8">
          <s v="&lt;31.01.2021"/>
          <s v="2021"/>
          <s v="2022"/>
          <s v="2023"/>
          <s v="2024"/>
          <s v="2025"/>
          <s v="2026"/>
          <s v="&gt;01.01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втор" refreshedDate="45722.849454513889" createdVersion="6" refreshedVersion="6" minRefreshableVersion="3" recordCount="60">
  <cacheSource type="worksheet">
    <worksheetSource ref="A1:E61" sheet="forecast new"/>
  </cacheSource>
  <cacheFields count="7">
    <cacheField name="report_date" numFmtId="165">
      <sharedItems containsSemiMixedTypes="0" containsNonDate="0" containsDate="1" containsString="0" minDate="2021-01-31T00:00:00" maxDate="2026-01-01T00:00:00" count="60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6" base="0">
        <rangePr groupBy="months" startDate="2021-01-31T00:00:00" endDate="2026-01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6"/>
        </groupItems>
      </fieldGroup>
    </cacheField>
    <cacheField name="new_auto_register_k" numFmtId="0">
      <sharedItems containsString="0" containsBlank="1" containsNumber="1" minValue="27.456" maxValue="171.47800000000001"/>
    </cacheField>
    <cacheField name="Forecast" numFmtId="0">
      <sharedItems containsString="0" containsBlank="1" containsNumber="1" minValue="110.51680697779889" maxValue="145.57790087251431"/>
    </cacheField>
    <cacheField name="lower new_auto_register_k" numFmtId="0">
      <sharedItems containsString="0" containsBlank="1" containsNumber="1" minValue="78.464114867009357" maxValue="123.431"/>
    </cacheField>
    <cacheField name="upper new_auto_register_k" numFmtId="0">
      <sharedItems containsString="0" containsBlank="1" containsNumber="1" minValue="123.431" maxValue="193.62216368669331"/>
    </cacheField>
    <cacheField name="Кварталы" numFmtId="0" databaseField="0">
      <fieldGroup base="0">
        <rangePr groupBy="quarters" startDate="2021-01-31T00:00:00" endDate="2026-01-01T00:00:00"/>
        <groupItems count="6">
          <s v="&lt;31.01.2021"/>
          <s v="Кв-л1"/>
          <s v="Кв-л2"/>
          <s v="Кв-л3"/>
          <s v="Кв-л4"/>
          <s v="&gt;01.01.2026"/>
        </groupItems>
      </fieldGroup>
    </cacheField>
    <cacheField name="Годы" numFmtId="0" databaseField="0">
      <fieldGroup base="0">
        <rangePr groupBy="years" startDate="2021-01-31T00:00:00" endDate="2026-01-01T00:00:00"/>
        <groupItems count="8">
          <s v="&lt;31.01.2021"/>
          <s v="2021"/>
          <s v="2022"/>
          <s v="2023"/>
          <s v="2024"/>
          <s v="2025"/>
          <s v="2026"/>
          <s v="&gt;01.01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Автор" refreshedDate="45722.852279629631" createdVersion="6" refreshedVersion="6" minRefreshableVersion="3" recordCount="60">
  <cacheSource type="worksheet">
    <worksheetSource ref="A1:E61" sheet="forecast old"/>
  </cacheSource>
  <cacheFields count="7">
    <cacheField name="report_date" numFmtId="165">
      <sharedItems containsSemiMixedTypes="0" containsNonDate="0" containsDate="1" containsString="0" minDate="2021-01-31T00:00:00" maxDate="2026-01-01T00:00:00" count="60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  <d v="2024-09-30T00:00:00"/>
        <d v="2024-10-31T00:00:00"/>
        <d v="2024-11-30T00:00:00"/>
        <d v="2024-12-31T00:00:00"/>
        <d v="2025-01-31T00:00:00"/>
        <d v="2025-02-28T00:00:00"/>
        <d v="2025-03-31T00:00:00"/>
        <d v="2025-04-30T00:00:00"/>
        <d v="2025-05-31T00:00:00"/>
        <d v="2025-06-30T00:00:00"/>
        <d v="2025-07-31T00:00:00"/>
        <d v="2025-08-31T00:00:00"/>
        <d v="2025-09-30T00:00:00"/>
        <d v="2025-10-31T00:00:00"/>
        <d v="2025-11-30T00:00:00"/>
        <d v="2025-12-31T00:00:00"/>
      </sharedItems>
      <fieldGroup par="6" base="0">
        <rangePr groupBy="months" startDate="2021-01-31T00:00:00" endDate="2026-01-01T00:00:00"/>
        <groupItems count="14">
          <s v="&lt;31.01.2021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26"/>
        </groupItems>
      </fieldGroup>
    </cacheField>
    <cacheField name="old_auto_register_k" numFmtId="0">
      <sharedItems containsString="0" containsBlank="1" containsNumber="1" minValue="324.71600000000001" maxValue="605.32100000000003"/>
    </cacheField>
    <cacheField name="Forecast" numFmtId="0">
      <sharedItems containsString="0" containsBlank="1" containsNumber="1" minValue="371.29893367433459" maxValue="551.75903823134979"/>
    </cacheField>
    <cacheField name="lower old_auto_register_k" numFmtId="0">
      <sharedItems containsString="0" containsBlank="1" containsNumber="1" minValue="238.7938601072068" maxValue="522.89"/>
    </cacheField>
    <cacheField name="upper old_auto_register_k" numFmtId="0">
      <sharedItems containsString="0" containsBlank="1" containsNumber="1" minValue="424.51217663792528" maxValue="675.38325026969596"/>
    </cacheField>
    <cacheField name="Кварталы" numFmtId="0" databaseField="0">
      <fieldGroup base="0">
        <rangePr groupBy="quarters" startDate="2021-01-31T00:00:00" endDate="2026-01-01T00:00:00"/>
        <groupItems count="6">
          <s v="&lt;31.01.2021"/>
          <s v="Кв-л1"/>
          <s v="Кв-л2"/>
          <s v="Кв-л3"/>
          <s v="Кв-л4"/>
          <s v="&gt;01.01.2026"/>
        </groupItems>
      </fieldGroup>
    </cacheField>
    <cacheField name="Годы" numFmtId="0" databaseField="0">
      <fieldGroup base="0">
        <rangePr groupBy="years" startDate="2021-01-31T00:00:00" endDate="2026-01-01T00:00:00"/>
        <groupItems count="8">
          <s v="&lt;31.01.2021"/>
          <s v="2021"/>
          <s v="2022"/>
          <s v="2023"/>
          <s v="2024"/>
          <s v="2025"/>
          <s v="2026"/>
          <s v="&gt;01.01.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n v="111.387"/>
    <n v="93.486999999999995"/>
    <n v="17.900000000000002"/>
    <n v="97.983000000000004"/>
  </r>
  <r>
    <x v="1"/>
    <n v="149.20400000000001"/>
    <n v="125.304"/>
    <n v="23.900000000000002"/>
    <n v="112.56100000000001"/>
  </r>
  <r>
    <x v="2"/>
    <n v="181.649"/>
    <n v="146.54900000000001"/>
    <n v="35.1"/>
    <n v="139.226"/>
  </r>
  <r>
    <x v="3"/>
    <n v="169.39600000000002"/>
    <n v="136.196"/>
    <n v="33.200000000000003"/>
    <n v="171.47800000000001"/>
  </r>
  <r>
    <x v="4"/>
    <n v="143.76900000000001"/>
    <n v="112.169"/>
    <n v="31.6"/>
    <n v="127.235"/>
  </r>
  <r>
    <x v="5"/>
    <n v="156.006"/>
    <n v="122.60599999999999"/>
    <n v="33.4"/>
    <n v="145.14599999999999"/>
  </r>
  <r>
    <x v="6"/>
    <n v="129.07400000000001"/>
    <n v="101.974"/>
    <n v="27.1"/>
    <n v="141.48599999999999"/>
  </r>
  <r>
    <x v="7"/>
    <n v="111.42200000000001"/>
    <n v="80.022000000000006"/>
    <n v="31.400000000000002"/>
    <n v="117.06399999999999"/>
  </r>
  <r>
    <x v="8"/>
    <n v="132.03300000000002"/>
    <n v="106.033"/>
    <n v="26"/>
    <n v="112.255"/>
  </r>
  <r>
    <x v="9"/>
    <n v="130.45400000000001"/>
    <n v="103.854"/>
    <n v="26.6"/>
    <n v="117.47"/>
  </r>
  <r>
    <x v="10"/>
    <n v="138.58699999999999"/>
    <n v="112.387"/>
    <n v="26.2"/>
    <n v="100.626"/>
  </r>
  <r>
    <x v="11"/>
    <n v="150.73599999999999"/>
    <n v="126.336"/>
    <n v="24.400000000000002"/>
    <n v="133.56200000000001"/>
  </r>
  <r>
    <x v="12"/>
    <n v="110.815"/>
    <n v="95.09"/>
    <n v="15.725"/>
    <n v="85.93"/>
  </r>
  <r>
    <x v="13"/>
    <n v="129.56299999999999"/>
    <n v="108.054"/>
    <n v="21.509"/>
    <n v="99.108000000000004"/>
  </r>
  <r>
    <x v="14"/>
    <n v="47.387999999999998"/>
    <n v="40.875"/>
    <n v="6.5129999999999999"/>
    <n v="78.909000000000006"/>
  </r>
  <r>
    <x v="15"/>
    <n v="30.963999999999999"/>
    <n v="19.887"/>
    <n v="11.077"/>
    <n v="27.96"/>
  </r>
  <r>
    <x v="16"/>
    <n v="11.59"/>
    <n v="3.7210000000000001"/>
    <n v="7.8689999999999998"/>
    <n v="27.456"/>
  </r>
  <r>
    <x v="17"/>
    <n v="22.570999999999998"/>
    <n v="13.423"/>
    <n v="9.1479999999999997"/>
    <n v="32.728999999999999"/>
  </r>
  <r>
    <x v="18"/>
    <n v="30.268999999999998"/>
    <n v="19.398"/>
    <n v="10.871"/>
    <n v="35.58"/>
  </r>
  <r>
    <x v="19"/>
    <n v="38.926000000000002"/>
    <n v="24.702999999999999"/>
    <n v="14.223000000000001"/>
    <n v="42.59"/>
  </r>
  <r>
    <x v="20"/>
    <n v="39.451999999999998"/>
    <n v="23.773"/>
    <n v="15.679"/>
    <n v="44.398000000000003"/>
  </r>
  <r>
    <x v="21"/>
    <n v="60.244"/>
    <n v="37.347999999999999"/>
    <n v="22.896000000000001"/>
    <n v="43.304000000000002"/>
  </r>
  <r>
    <x v="22"/>
    <n v="49.933"/>
    <n v="23.724"/>
    <n v="26.209"/>
    <n v="51.517000000000003"/>
  </r>
  <r>
    <x v="23"/>
    <n v="70.748000000000005"/>
    <n v="40.341000000000001"/>
    <n v="30.407"/>
    <n v="56.750999999999998"/>
  </r>
  <r>
    <x v="24"/>
    <n v="47.576999999999998"/>
    <n v="22.143999999999998"/>
    <n v="25.433"/>
    <n v="45.249000000000002"/>
  </r>
  <r>
    <x v="25"/>
    <n v="57.323"/>
    <n v="33.466000000000001"/>
    <n v="23.856999999999999"/>
    <n v="56.177"/>
  </r>
  <r>
    <x v="26"/>
    <n v="70.584000000000003"/>
    <n v="33.350999999999999"/>
    <n v="37.232999999999997"/>
    <n v="70.012"/>
  </r>
  <r>
    <x v="27"/>
    <n v="61.260000000000005"/>
    <n v="27.419"/>
    <n v="33.841000000000001"/>
    <n v="75.679000000000002"/>
  </r>
  <r>
    <x v="28"/>
    <n v="95.120999999999995"/>
    <n v="43.927999999999997"/>
    <n v="51.192999999999998"/>
    <n v="72.203999999999994"/>
  </r>
  <r>
    <x v="29"/>
    <n v="98.582999999999998"/>
    <n v="42.912999999999997"/>
    <n v="55.67"/>
    <n v="82.427999999999997"/>
  </r>
  <r>
    <x v="30"/>
    <n v="121.36699999999999"/>
    <n v="41.061"/>
    <n v="80.305999999999997"/>
    <n v="95.69"/>
  </r>
  <r>
    <x v="31"/>
    <n v="121.221"/>
    <n v="49.552"/>
    <n v="71.668999999999997"/>
    <n v="109.77200000000001"/>
  </r>
  <r>
    <x v="32"/>
    <n v="145.11000000000001"/>
    <n v="64.328999999999994"/>
    <n v="80.781000000000006"/>
    <n v="110.404"/>
  </r>
  <r>
    <x v="33"/>
    <n v="145.94900000000001"/>
    <n v="59.156999999999996"/>
    <n v="86.792000000000002"/>
    <n v="112.295"/>
  </r>
  <r>
    <x v="34"/>
    <n v="146.08600000000001"/>
    <n v="64.245999999999995"/>
    <n v="81.84"/>
    <n v="109.749"/>
  </r>
  <r>
    <x v="35"/>
    <n v="133.636"/>
    <n v="55.521000000000001"/>
    <n v="78.114999999999995"/>
    <n v="119.474"/>
  </r>
  <r>
    <x v="36"/>
    <n v="106.39500000000001"/>
    <n v="42.085000000000001"/>
    <n v="64.31"/>
    <n v="80.239000000000004"/>
  </r>
  <r>
    <x v="37"/>
    <n v="117.67699999999999"/>
    <n v="56.920999999999999"/>
    <n v="60.756"/>
    <n v="103.953"/>
  </r>
  <r>
    <x v="38"/>
    <n v="149.64499999999998"/>
    <n v="62.268000000000001"/>
    <n v="87.376999999999995"/>
    <n v="146.52699999999999"/>
  </r>
  <r>
    <x v="39"/>
    <n v="120.574003"/>
    <n v="62.762003"/>
    <n v="57.811999999999998"/>
    <n v="137.04900000000001"/>
  </r>
  <r>
    <x v="40"/>
    <n v="111.87899999999999"/>
    <n v="42.997999999999998"/>
    <n v="68.881"/>
    <n v="127.178"/>
  </r>
  <r>
    <x v="41"/>
    <n v="131.95500000000001"/>
    <n v="62.597000000000001"/>
    <n v="69.358000000000004"/>
    <n v="124.39400000000001"/>
  </r>
  <r>
    <x v="42"/>
    <n v="139.393"/>
    <n v="58.152999999999999"/>
    <n v="81.239999999999995"/>
    <n v="136.221"/>
  </r>
  <r>
    <x v="43"/>
    <n v="139.84200000000001"/>
    <n v="50.817"/>
    <n v="89.025000000000006"/>
    <n v="148.33799999999999"/>
  </r>
  <r>
    <x v="44"/>
    <n v="170.03700000000001"/>
    <n v="65.792000000000002"/>
    <n v="104.245"/>
    <n v="150.87899999999999"/>
  </r>
  <r>
    <x v="45"/>
    <n v="203.15300000000002"/>
    <n v="91.161000000000001"/>
    <n v="111.992"/>
    <n v="171.179"/>
  </r>
  <r>
    <x v="46"/>
    <n v="141.923"/>
    <n v="80.361000000000004"/>
    <n v="61.561999999999998"/>
    <n v="121.884"/>
  </r>
  <r>
    <x v="47"/>
    <n v="147.608"/>
    <n v="79.593999999999994"/>
    <n v="68.013999999999996"/>
    <n v="123.431"/>
  </r>
  <r>
    <x v="48"/>
    <n v="31.946999999999999"/>
    <m/>
    <n v="31.946999999999999"/>
    <n v="89.0720000000000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x v="0"/>
    <n v="463.411"/>
    <m/>
    <m/>
    <m/>
  </r>
  <r>
    <x v="1"/>
    <n v="516.24"/>
    <m/>
    <m/>
    <m/>
  </r>
  <r>
    <x v="2"/>
    <n v="615.524"/>
    <m/>
    <m/>
    <m/>
  </r>
  <r>
    <x v="3"/>
    <n v="722.93700000000001"/>
    <m/>
    <m/>
    <m/>
  </r>
  <r>
    <x v="4"/>
    <n v="592.84100000000001"/>
    <m/>
    <m/>
    <m/>
  </r>
  <r>
    <x v="5"/>
    <n v="665.38"/>
    <m/>
    <m/>
    <m/>
  </r>
  <r>
    <x v="6"/>
    <n v="671.78899999999999"/>
    <m/>
    <m/>
    <m/>
  </r>
  <r>
    <x v="7"/>
    <n v="641.39200000000005"/>
    <m/>
    <m/>
    <m/>
  </r>
  <r>
    <x v="8"/>
    <n v="688.45699999999999"/>
    <m/>
    <m/>
    <m/>
  </r>
  <r>
    <x v="9"/>
    <n v="691.25099999999998"/>
    <m/>
    <m/>
    <m/>
  </r>
  <r>
    <x v="10"/>
    <n v="592.30999999999995"/>
    <m/>
    <m/>
    <m/>
  </r>
  <r>
    <x v="11"/>
    <n v="646.89700000000005"/>
    <m/>
    <m/>
    <m/>
  </r>
  <r>
    <x v="12"/>
    <n v="423.721"/>
    <m/>
    <m/>
    <m/>
  </r>
  <r>
    <x v="13"/>
    <n v="476.39499999999998"/>
    <m/>
    <m/>
    <m/>
  </r>
  <r>
    <x v="14"/>
    <n v="503.13299999999998"/>
    <m/>
    <m/>
    <m/>
  </r>
  <r>
    <x v="15"/>
    <n v="380.30700000000002"/>
    <m/>
    <m/>
    <m/>
  </r>
  <r>
    <x v="16"/>
    <n v="354.26499999999999"/>
    <m/>
    <m/>
    <m/>
  </r>
  <r>
    <x v="17"/>
    <n v="431.26499999999999"/>
    <m/>
    <m/>
    <m/>
  </r>
  <r>
    <x v="18"/>
    <n v="466.048"/>
    <m/>
    <m/>
    <m/>
  </r>
  <r>
    <x v="19"/>
    <n v="481.48599999999999"/>
    <m/>
    <m/>
    <m/>
  </r>
  <r>
    <x v="20"/>
    <n v="503.97899999999998"/>
    <m/>
    <m/>
    <m/>
  </r>
  <r>
    <x v="21"/>
    <n v="480.46899999999999"/>
    <m/>
    <m/>
    <m/>
  </r>
  <r>
    <x v="22"/>
    <n v="511.82299999999998"/>
    <m/>
    <m/>
    <m/>
  </r>
  <r>
    <x v="23"/>
    <n v="525.62400000000002"/>
    <m/>
    <m/>
    <m/>
  </r>
  <r>
    <x v="24"/>
    <n v="406.55099999999999"/>
    <m/>
    <m/>
    <m/>
  </r>
  <r>
    <x v="25"/>
    <n v="450.68799999999999"/>
    <m/>
    <m/>
    <m/>
  </r>
  <r>
    <x v="26"/>
    <n v="567.81899999999996"/>
    <m/>
    <m/>
    <m/>
  </r>
  <r>
    <x v="27"/>
    <n v="571.35699999999997"/>
    <m/>
    <m/>
    <m/>
  </r>
  <r>
    <x v="28"/>
    <n v="574.34699999999998"/>
    <m/>
    <m/>
    <m/>
  </r>
  <r>
    <x v="29"/>
    <n v="584.51800000000003"/>
    <m/>
    <m/>
    <m/>
  </r>
  <r>
    <x v="30"/>
    <n v="607.47299999999996"/>
    <m/>
    <m/>
    <m/>
  </r>
  <r>
    <x v="31"/>
    <n v="661.04300000000001"/>
    <m/>
    <m/>
    <m/>
  </r>
  <r>
    <x v="32"/>
    <n v="619.875"/>
    <m/>
    <m/>
    <m/>
  </r>
  <r>
    <x v="33"/>
    <n v="601.40099999999995"/>
    <m/>
    <m/>
    <m/>
  </r>
  <r>
    <x v="34"/>
    <n v="567.82799999999997"/>
    <m/>
    <m/>
    <m/>
  </r>
  <r>
    <x v="35"/>
    <n v="539.14800000000002"/>
    <m/>
    <m/>
    <m/>
  </r>
  <r>
    <x v="36"/>
    <n v="404.95499999999998"/>
    <m/>
    <m/>
    <m/>
  </r>
  <r>
    <x v="37"/>
    <n v="503.36700000000002"/>
    <m/>
    <m/>
    <m/>
  </r>
  <r>
    <x v="38"/>
    <n v="648.63"/>
    <m/>
    <m/>
    <m/>
  </r>
  <r>
    <x v="39"/>
    <n v="646.57799999999997"/>
    <m/>
    <m/>
    <m/>
  </r>
  <r>
    <x v="40"/>
    <n v="640.05700000000002"/>
    <m/>
    <m/>
    <m/>
  </r>
  <r>
    <x v="41"/>
    <n v="624.01199999999994"/>
    <m/>
    <m/>
    <m/>
  </r>
  <r>
    <x v="42"/>
    <n v="682.46"/>
    <m/>
    <m/>
    <m/>
  </r>
  <r>
    <x v="43"/>
    <n v="708.37099999999998"/>
    <m/>
    <m/>
    <m/>
  </r>
  <r>
    <x v="44"/>
    <n v="680.31899999999996"/>
    <m/>
    <m/>
    <m/>
  </r>
  <r>
    <x v="45"/>
    <n v="776.5"/>
    <m/>
    <m/>
    <m/>
  </r>
  <r>
    <x v="46"/>
    <n v="646.33799999999997"/>
    <m/>
    <m/>
    <m/>
  </r>
  <r>
    <x v="47"/>
    <n v="646.32100000000003"/>
    <n v="646.32100000000003"/>
    <n v="646.32100000000003"/>
    <n v="646.32100000000003"/>
  </r>
  <r>
    <x v="48"/>
    <m/>
    <n v="524.72907989859652"/>
    <n v="451.5567536092442"/>
    <n v="597.90140618794885"/>
  </r>
  <r>
    <x v="49"/>
    <m/>
    <n v="518.87806516460773"/>
    <n v="432.31510757635868"/>
    <n v="605.44102275285684"/>
  </r>
  <r>
    <x v="50"/>
    <m/>
    <n v="593.66148249296134"/>
    <n v="479.0891738624988"/>
    <n v="708.23379112342388"/>
  </r>
  <r>
    <x v="51"/>
    <m/>
    <n v="666.93181745745528"/>
    <n v="535.1735082596789"/>
    <n v="798.69012665523167"/>
  </r>
  <r>
    <x v="52"/>
    <m/>
    <n v="531.25451218957357"/>
    <n v="388.45199961800063"/>
    <n v="674.05702476114652"/>
  </r>
  <r>
    <x v="53"/>
    <m/>
    <n v="581.96282997283129"/>
    <n v="431.9227873912659"/>
    <n v="732.00287255439662"/>
  </r>
  <r>
    <x v="54"/>
    <m/>
    <n v="657.33420100988576"/>
    <n v="494.04860964647742"/>
    <n v="820.6197923732941"/>
  </r>
  <r>
    <x v="55"/>
    <m/>
    <n v="625.39191166229978"/>
    <n v="460.40913102727148"/>
    <n v="790.37469229732801"/>
  </r>
  <r>
    <x v="56"/>
    <m/>
    <n v="590.03145863542818"/>
    <n v="415.67841200408202"/>
    <n v="764.38450526677434"/>
  </r>
  <r>
    <x v="57"/>
    <m/>
    <n v="594.7200583023"/>
    <n v="415.3554904547052"/>
    <n v="774.0846261498948"/>
  </r>
  <r>
    <x v="58"/>
    <m/>
    <n v="441.77852961577412"/>
    <n v="259.74306101911287"/>
    <n v="623.81399821243531"/>
  </r>
  <r>
    <x v="59"/>
    <m/>
    <n v="529.9189837019062"/>
    <n v="345.6913019219495"/>
    <n v="714.14666548186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0">
  <r>
    <x v="0"/>
    <n v="97.983000000000004"/>
    <m/>
    <m/>
    <m/>
  </r>
  <r>
    <x v="1"/>
    <n v="112.56100000000001"/>
    <m/>
    <m/>
    <m/>
  </r>
  <r>
    <x v="2"/>
    <n v="139.226"/>
    <m/>
    <m/>
    <m/>
  </r>
  <r>
    <x v="3"/>
    <n v="171.47800000000001"/>
    <m/>
    <m/>
    <m/>
  </r>
  <r>
    <x v="4"/>
    <n v="127.235"/>
    <m/>
    <m/>
    <m/>
  </r>
  <r>
    <x v="5"/>
    <n v="145.14599999999999"/>
    <m/>
    <m/>
    <m/>
  </r>
  <r>
    <x v="6"/>
    <n v="141.48599999999999"/>
    <m/>
    <m/>
    <m/>
  </r>
  <r>
    <x v="7"/>
    <n v="117.06399999999999"/>
    <m/>
    <m/>
    <m/>
  </r>
  <r>
    <x v="8"/>
    <n v="112.255"/>
    <m/>
    <m/>
    <m/>
  </r>
  <r>
    <x v="9"/>
    <n v="117.47"/>
    <m/>
    <m/>
    <m/>
  </r>
  <r>
    <x v="10"/>
    <n v="100.626"/>
    <m/>
    <m/>
    <m/>
  </r>
  <r>
    <x v="11"/>
    <n v="133.56200000000001"/>
    <m/>
    <m/>
    <m/>
  </r>
  <r>
    <x v="12"/>
    <n v="85.93"/>
    <m/>
    <m/>
    <m/>
  </r>
  <r>
    <x v="13"/>
    <n v="99.108000000000004"/>
    <m/>
    <m/>
    <m/>
  </r>
  <r>
    <x v="14"/>
    <n v="78.909000000000006"/>
    <m/>
    <m/>
    <m/>
  </r>
  <r>
    <x v="15"/>
    <n v="27.96"/>
    <m/>
    <m/>
    <m/>
  </r>
  <r>
    <x v="16"/>
    <n v="27.456"/>
    <m/>
    <m/>
    <m/>
  </r>
  <r>
    <x v="17"/>
    <n v="32.728999999999999"/>
    <m/>
    <m/>
    <m/>
  </r>
  <r>
    <x v="18"/>
    <n v="35.58"/>
    <m/>
    <m/>
    <m/>
  </r>
  <r>
    <x v="19"/>
    <n v="42.59"/>
    <m/>
    <m/>
    <m/>
  </r>
  <r>
    <x v="20"/>
    <n v="44.398000000000003"/>
    <m/>
    <m/>
    <m/>
  </r>
  <r>
    <x v="21"/>
    <n v="43.304000000000002"/>
    <m/>
    <m/>
    <m/>
  </r>
  <r>
    <x v="22"/>
    <n v="51.517000000000003"/>
    <m/>
    <m/>
    <m/>
  </r>
  <r>
    <x v="23"/>
    <n v="56.750999999999998"/>
    <m/>
    <m/>
    <m/>
  </r>
  <r>
    <x v="24"/>
    <n v="45.249000000000002"/>
    <m/>
    <m/>
    <m/>
  </r>
  <r>
    <x v="25"/>
    <n v="56.177"/>
    <m/>
    <m/>
    <m/>
  </r>
  <r>
    <x v="26"/>
    <n v="70.012"/>
    <m/>
    <m/>
    <m/>
  </r>
  <r>
    <x v="27"/>
    <n v="75.679000000000002"/>
    <m/>
    <m/>
    <m/>
  </r>
  <r>
    <x v="28"/>
    <n v="72.203999999999994"/>
    <m/>
    <m/>
    <m/>
  </r>
  <r>
    <x v="29"/>
    <n v="82.427999999999997"/>
    <m/>
    <m/>
    <m/>
  </r>
  <r>
    <x v="30"/>
    <n v="95.69"/>
    <m/>
    <m/>
    <m/>
  </r>
  <r>
    <x v="31"/>
    <n v="109.77200000000001"/>
    <m/>
    <m/>
    <m/>
  </r>
  <r>
    <x v="32"/>
    <n v="110.404"/>
    <m/>
    <m/>
    <m/>
  </r>
  <r>
    <x v="33"/>
    <n v="112.295"/>
    <m/>
    <m/>
    <m/>
  </r>
  <r>
    <x v="34"/>
    <n v="109.749"/>
    <m/>
    <m/>
    <m/>
  </r>
  <r>
    <x v="35"/>
    <n v="119.474"/>
    <m/>
    <m/>
    <m/>
  </r>
  <r>
    <x v="36"/>
    <n v="80.239000000000004"/>
    <m/>
    <m/>
    <m/>
  </r>
  <r>
    <x v="37"/>
    <n v="103.953"/>
    <m/>
    <m/>
    <m/>
  </r>
  <r>
    <x v="38"/>
    <n v="146.52699999999999"/>
    <m/>
    <m/>
    <m/>
  </r>
  <r>
    <x v="39"/>
    <n v="137.04900000000001"/>
    <m/>
    <m/>
    <m/>
  </r>
  <r>
    <x v="40"/>
    <n v="127.178"/>
    <m/>
    <m/>
    <m/>
  </r>
  <r>
    <x v="41"/>
    <n v="124.39400000000001"/>
    <m/>
    <m/>
    <m/>
  </r>
  <r>
    <x v="42"/>
    <n v="136.221"/>
    <m/>
    <m/>
    <m/>
  </r>
  <r>
    <x v="43"/>
    <n v="148.33799999999999"/>
    <m/>
    <m/>
    <m/>
  </r>
  <r>
    <x v="44"/>
    <n v="150.87899999999999"/>
    <m/>
    <m/>
    <m/>
  </r>
  <r>
    <x v="45"/>
    <n v="171.179"/>
    <m/>
    <m/>
    <m/>
  </r>
  <r>
    <x v="46"/>
    <n v="121.884"/>
    <m/>
    <m/>
    <m/>
  </r>
  <r>
    <x v="47"/>
    <n v="123.431"/>
    <n v="123.431"/>
    <n v="123.431"/>
    <n v="123.431"/>
  </r>
  <r>
    <x v="48"/>
    <m/>
    <n v="110.51680697779889"/>
    <n v="88.633811068786741"/>
    <n v="132.3998028868111"/>
  </r>
  <r>
    <x v="49"/>
    <m/>
    <n v="126.6017014647971"/>
    <n v="104.8684902611118"/>
    <n v="148.3349126684823"/>
  </r>
  <r>
    <x v="50"/>
    <m/>
    <n v="136.51264011355931"/>
    <n v="111.1658452712217"/>
    <n v="161.85943495589689"/>
  </r>
  <r>
    <x v="51"/>
    <m/>
    <n v="135.90997650294611"/>
    <n v="106.6040344108162"/>
    <n v="165.215918595076"/>
  </r>
  <r>
    <x v="52"/>
    <m/>
    <n v="113.8697996977773"/>
    <n v="82.65532016997939"/>
    <n v="145.08427922557519"/>
  </r>
  <r>
    <x v="53"/>
    <m/>
    <n v="129.95500880533439"/>
    <n v="96.719091664975934"/>
    <n v="163.19092594569281"/>
  </r>
  <r>
    <x v="54"/>
    <m/>
    <n v="145.57790087251431"/>
    <n v="107.1411470393716"/>
    <n v="184.01465470565699"/>
  </r>
  <r>
    <x v="55"/>
    <m/>
    <n v="132.28951575801011"/>
    <n v="91.036881368422897"/>
    <n v="173.5421501475972"/>
  </r>
  <r>
    <x v="56"/>
    <m/>
    <n v="140.44028666149291"/>
    <n v="94.635766243869739"/>
    <n v="186.2448070791161"/>
  </r>
  <r>
    <x v="57"/>
    <m/>
    <n v="144.26861030763919"/>
    <n v="95.848738757544865"/>
    <n v="192.68848185773359"/>
  </r>
  <r>
    <x v="58"/>
    <m/>
    <n v="128.30700846742201"/>
    <n v="78.464114867009357"/>
    <n v="178.14990206783449"/>
  </r>
  <r>
    <x v="59"/>
    <m/>
    <n v="141.39437400518401"/>
    <n v="89.166584323674698"/>
    <n v="193.6221636866933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0">
  <r>
    <x v="0"/>
    <n v="365.428"/>
    <m/>
    <m/>
    <m/>
  </r>
  <r>
    <x v="1"/>
    <n v="403.67899999999997"/>
    <m/>
    <m/>
    <m/>
  </r>
  <r>
    <x v="2"/>
    <n v="476.298"/>
    <m/>
    <m/>
    <m/>
  </r>
  <r>
    <x v="3"/>
    <n v="551.45899999999995"/>
    <m/>
    <m/>
    <m/>
  </r>
  <r>
    <x v="4"/>
    <n v="465.60599999999999"/>
    <m/>
    <m/>
    <m/>
  </r>
  <r>
    <x v="5"/>
    <n v="520.23400000000004"/>
    <m/>
    <m/>
    <m/>
  </r>
  <r>
    <x v="6"/>
    <n v="530.303"/>
    <m/>
    <m/>
    <m/>
  </r>
  <r>
    <x v="7"/>
    <n v="524.32799999999997"/>
    <m/>
    <m/>
    <m/>
  </r>
  <r>
    <x v="8"/>
    <n v="576.202"/>
    <m/>
    <m/>
    <m/>
  </r>
  <r>
    <x v="9"/>
    <n v="573.78099999999995"/>
    <m/>
    <m/>
    <m/>
  </r>
  <r>
    <x v="10"/>
    <n v="491.68400000000003"/>
    <m/>
    <m/>
    <m/>
  </r>
  <r>
    <x v="11"/>
    <n v="513.33500000000004"/>
    <m/>
    <m/>
    <m/>
  </r>
  <r>
    <x v="12"/>
    <n v="337.791"/>
    <m/>
    <m/>
    <m/>
  </r>
  <r>
    <x v="13"/>
    <n v="377.28699999999998"/>
    <m/>
    <m/>
    <m/>
  </r>
  <r>
    <x v="14"/>
    <n v="424.22399999999999"/>
    <m/>
    <m/>
    <m/>
  </r>
  <r>
    <x v="15"/>
    <n v="352.34699999999998"/>
    <m/>
    <m/>
    <m/>
  </r>
  <r>
    <x v="16"/>
    <n v="326.80900000000003"/>
    <m/>
    <m/>
    <m/>
  </r>
  <r>
    <x v="17"/>
    <n v="398.536"/>
    <m/>
    <m/>
    <m/>
  </r>
  <r>
    <x v="18"/>
    <n v="430.46800000000002"/>
    <m/>
    <m/>
    <m/>
  </r>
  <r>
    <x v="19"/>
    <n v="438.89600000000002"/>
    <m/>
    <m/>
    <m/>
  </r>
  <r>
    <x v="20"/>
    <n v="459.58100000000002"/>
    <m/>
    <m/>
    <m/>
  </r>
  <r>
    <x v="21"/>
    <n v="437.16500000000002"/>
    <m/>
    <m/>
    <m/>
  </r>
  <r>
    <x v="22"/>
    <n v="460.30599999999998"/>
    <m/>
    <m/>
    <m/>
  </r>
  <r>
    <x v="23"/>
    <n v="468.87299999999999"/>
    <m/>
    <m/>
    <m/>
  </r>
  <r>
    <x v="24"/>
    <n v="361.30200000000002"/>
    <m/>
    <m/>
    <m/>
  </r>
  <r>
    <x v="25"/>
    <n v="394.51100000000002"/>
    <m/>
    <m/>
    <m/>
  </r>
  <r>
    <x v="26"/>
    <n v="497.80700000000002"/>
    <m/>
    <m/>
    <m/>
  </r>
  <r>
    <x v="27"/>
    <n v="495.678"/>
    <m/>
    <m/>
    <m/>
  </r>
  <r>
    <x v="28"/>
    <n v="502.14299999999997"/>
    <m/>
    <m/>
    <m/>
  </r>
  <r>
    <x v="29"/>
    <n v="502.09"/>
    <m/>
    <m/>
    <m/>
  </r>
  <r>
    <x v="30"/>
    <n v="511.78300000000002"/>
    <m/>
    <m/>
    <m/>
  </r>
  <r>
    <x v="31"/>
    <n v="551.27099999999996"/>
    <m/>
    <m/>
    <m/>
  </r>
  <r>
    <x v="32"/>
    <n v="509.471"/>
    <m/>
    <m/>
    <m/>
  </r>
  <r>
    <x v="33"/>
    <n v="489.10599999999999"/>
    <m/>
    <m/>
    <m/>
  </r>
  <r>
    <x v="34"/>
    <n v="458.07900000000001"/>
    <m/>
    <m/>
    <m/>
  </r>
  <r>
    <x v="35"/>
    <n v="419.67399999999998"/>
    <m/>
    <m/>
    <m/>
  </r>
  <r>
    <x v="36"/>
    <n v="324.71600000000001"/>
    <m/>
    <m/>
    <m/>
  </r>
  <r>
    <x v="37"/>
    <n v="399.41399999999999"/>
    <m/>
    <m/>
    <m/>
  </r>
  <r>
    <x v="38"/>
    <n v="502.10300000000001"/>
    <m/>
    <m/>
    <m/>
  </r>
  <r>
    <x v="39"/>
    <n v="509.529"/>
    <m/>
    <m/>
    <m/>
  </r>
  <r>
    <x v="40"/>
    <n v="512.87900000000002"/>
    <m/>
    <m/>
    <m/>
  </r>
  <r>
    <x v="41"/>
    <n v="499.61799999999999"/>
    <m/>
    <m/>
    <m/>
  </r>
  <r>
    <x v="42"/>
    <n v="546.23900000000003"/>
    <m/>
    <m/>
    <m/>
  </r>
  <r>
    <x v="43"/>
    <n v="560.03300000000002"/>
    <m/>
    <m/>
    <m/>
  </r>
  <r>
    <x v="44"/>
    <n v="529.44000000000005"/>
    <m/>
    <m/>
    <m/>
  </r>
  <r>
    <x v="45"/>
    <n v="605.32100000000003"/>
    <m/>
    <m/>
    <m/>
  </r>
  <r>
    <x v="46"/>
    <n v="524.45399999999995"/>
    <m/>
    <m/>
    <m/>
  </r>
  <r>
    <x v="47"/>
    <n v="522.89"/>
    <n v="522.89"/>
    <n v="522.89"/>
    <n v="522.89"/>
  </r>
  <r>
    <x v="48"/>
    <m/>
    <n v="377.09589091772227"/>
    <n v="329.67960519751921"/>
    <n v="424.51217663792528"/>
  </r>
  <r>
    <x v="49"/>
    <m/>
    <n v="381.69706912032558"/>
    <n v="322.95855066915573"/>
    <n v="440.43558757149549"/>
  </r>
  <r>
    <x v="50"/>
    <m/>
    <n v="437.97087596932391"/>
    <n v="349.00010586853881"/>
    <n v="526.94164607010896"/>
  </r>
  <r>
    <x v="51"/>
    <m/>
    <n v="488.84127803327908"/>
    <n v="388.79164823720492"/>
    <n v="588.89090782935341"/>
  </r>
  <r>
    <x v="52"/>
    <m/>
    <n v="442.28396988695039"/>
    <n v="331.59325563971879"/>
    <n v="552.97468413418187"/>
  </r>
  <r>
    <x v="53"/>
    <m/>
    <n v="486.68146897061888"/>
    <n v="370.02335950673108"/>
    <n v="603.33957843450673"/>
  </r>
  <r>
    <x v="54"/>
    <m/>
    <n v="551.75903823134979"/>
    <n v="428.13482619300362"/>
    <n v="675.38325026969596"/>
  </r>
  <r>
    <x v="55"/>
    <m/>
    <n v="522.73962781487535"/>
    <n v="397.98653838989702"/>
    <n v="647.49271723985373"/>
  </r>
  <r>
    <x v="56"/>
    <m/>
    <n v="483.35450212713152"/>
    <n v="354.97405306291728"/>
    <n v="611.73495119134577"/>
  </r>
  <r>
    <x v="57"/>
    <m/>
    <n v="490.7247302929751"/>
    <n v="360.39336592191478"/>
    <n v="621.0560946640353"/>
  </r>
  <r>
    <x v="58"/>
    <m/>
    <n v="371.29893367433459"/>
    <n v="238.7938601072068"/>
    <n v="503.80400724146239"/>
  </r>
  <r>
    <x v="59"/>
    <m/>
    <n v="401.36433756375948"/>
    <n v="266.9747573085657"/>
    <n v="535.753917818953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U3:X56" firstHeaderRow="0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43" showAll="0"/>
    <pivotField dataField="1" showAll="0"/>
    <pivotField dataField="1" numFmtId="164" showAll="0"/>
    <pivotField dataField="1" numFmtId="164" showAll="0"/>
    <pivotField showAll="0" defaultSubtotal="0">
      <items count="6">
        <item x="1"/>
        <item x="2"/>
        <item x="3"/>
        <item x="4"/>
        <item x="0"/>
        <item x="5"/>
      </items>
    </pivotField>
    <pivotField axis="axisRow" showAll="0" defaultSubtotal="0">
      <items count="7">
        <item x="1"/>
        <item x="2"/>
        <item x="3"/>
        <item x="4"/>
        <item h="1" x="5"/>
        <item h="1" x="0"/>
        <item h="1" x="6"/>
      </items>
    </pivotField>
  </pivotFields>
  <rowFields count="2">
    <field x="6"/>
    <field x="0"/>
  </rowFields>
  <rowItems count="53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Произведенно автомобилей" fld="2" baseField="0" baseItem="0"/>
    <dataField name="Импорт новых автомобили" fld="3" baseField="0" baseItem="0"/>
    <dataField name="Число регистраций новых автомобилей" fld="4" baseField="0" baseItem="0"/>
  </dataFields>
  <chartFormats count="3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H2:L68" firstHeaderRow="0" firstDataRow="1" firstDataCol="1"/>
  <pivotFields count="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6"/>
    <field x="0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регистраций автомобилей (факт)" fld="1" baseField="0" baseItem="0"/>
    <dataField name="Кол-во регистраций автомобилей (прогноз)" fld="2" baseField="0" baseItem="0"/>
    <dataField name="Нижний порог доверительного интервала" fld="3" baseField="0" baseItem="0"/>
    <dataField name="Верхний порог доверительного интервала" fld="4" baseField="0" baseItem="0"/>
  </dataFields>
  <chartFormats count="4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1">
  <location ref="H2:L68" firstHeaderRow="0" firstDataRow="1" firstDataCol="1"/>
  <pivotFields count="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dataField="1" showAll="0"/>
    <pivotField dataField="1" showAll="0" defaultSubtotal="0"/>
    <pivotField dataField="1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6"/>
    <field x="0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регистраций автомобилей (факт)" fld="1" baseField="0" baseItem="0"/>
    <dataField name="Кол-во регистраций автомобилей (прогноз)" fld="2" baseField="0" baseItem="0"/>
    <dataField name="Нижний порог доверительного интервала" fld="3" baseField="0" baseItem="0"/>
    <dataField name="Верхний порог доверительного интервала" fld="4" baseField="0" baseItem="0"/>
  </dataFields>
  <chartFormats count="5"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2">
  <location ref="H2:L68" firstHeaderRow="0" firstDataRow="1" firstDataCol="1"/>
  <pivotFields count="7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 defaultSubtotal="0"/>
    <pivotField dataField="1" showAll="0"/>
    <pivotField dataField="1" showAll="0" defaultSubtotal="0"/>
    <pivotField dataField="1"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6"/>
    <field x="0"/>
  </rowFields>
  <rowItems count="66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Кол-во регистраций автомобилей (факт)" fld="1" baseField="0" baseItem="0"/>
    <dataField name="Кол-во регистраций автомобилей (прогноз)" fld="2" baseField="0" baseItem="0"/>
    <dataField name="Нижний порог доверительного интервала" fld="3" baseField="0" baseItem="0"/>
    <dataField name="Верхний порог доверительного интервала" fld="4" baseField="0" baseItem="0"/>
  </dataFields>
  <chartFormats count="6"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opLeftCell="A11" zoomScale="70" zoomScaleNormal="70" workbookViewId="0">
      <selection activeCell="C50" sqref="C50"/>
    </sheetView>
  </sheetViews>
  <sheetFormatPr defaultRowHeight="15" x14ac:dyDescent="0.25"/>
  <cols>
    <col min="2" max="2" width="10.7109375" style="1" bestFit="1" customWidth="1"/>
    <col min="3" max="4" width="23.5703125" style="2" customWidth="1"/>
    <col min="10" max="10" width="10.7109375" style="1" bestFit="1" customWidth="1"/>
    <col min="11" max="12" width="23.5703125" style="2" customWidth="1"/>
    <col min="18" max="18" width="10.7109375" style="1" bestFit="1" customWidth="1"/>
    <col min="19" max="20" width="23.5703125" style="2" customWidth="1"/>
    <col min="24" max="24" width="78.42578125" bestFit="1" customWidth="1"/>
    <col min="25" max="30" width="23.5703125" style="2" customWidth="1"/>
    <col min="31" max="31" width="11.7109375" bestFit="1" customWidth="1"/>
  </cols>
  <sheetData>
    <row r="1" spans="1:31" s="3" customFormat="1" ht="60" x14ac:dyDescent="0.25">
      <c r="B1" s="4" t="s">
        <v>0</v>
      </c>
      <c r="C1" s="5" t="s">
        <v>4</v>
      </c>
      <c r="D1" s="5" t="s">
        <v>1</v>
      </c>
      <c r="E1" s="5"/>
      <c r="F1" s="5"/>
      <c r="J1" s="4" t="s">
        <v>0</v>
      </c>
      <c r="K1" s="5" t="s">
        <v>2</v>
      </c>
      <c r="L1" s="5" t="s">
        <v>5</v>
      </c>
      <c r="M1" s="5"/>
      <c r="R1" s="4" t="s">
        <v>0</v>
      </c>
      <c r="S1" s="5" t="s">
        <v>3</v>
      </c>
      <c r="T1" s="5" t="s">
        <v>6</v>
      </c>
      <c r="U1" s="5" t="s">
        <v>9</v>
      </c>
      <c r="V1" s="5"/>
      <c r="W1" s="5"/>
      <c r="X1" s="9"/>
      <c r="Y1" s="14" t="s">
        <v>1</v>
      </c>
      <c r="Z1" s="14" t="s">
        <v>4</v>
      </c>
      <c r="AA1" s="14" t="s">
        <v>2</v>
      </c>
      <c r="AB1" s="14" t="s">
        <v>5</v>
      </c>
      <c r="AC1" s="14" t="s">
        <v>3</v>
      </c>
      <c r="AD1" s="14" t="s">
        <v>6</v>
      </c>
      <c r="AE1" s="14" t="s">
        <v>9</v>
      </c>
    </row>
    <row r="2" spans="1:31" x14ac:dyDescent="0.25">
      <c r="A2" s="1"/>
      <c r="B2" s="1">
        <v>44227</v>
      </c>
      <c r="C2" s="2">
        <v>463.411</v>
      </c>
      <c r="D2" s="2">
        <v>66.022000000000006</v>
      </c>
      <c r="E2" s="2"/>
      <c r="F2" s="2"/>
      <c r="J2" s="1">
        <v>44227</v>
      </c>
      <c r="K2" s="2">
        <v>47.74</v>
      </c>
      <c r="L2" s="2">
        <v>97.983000000000004</v>
      </c>
      <c r="M2" s="2"/>
      <c r="R2" s="1">
        <v>44227</v>
      </c>
      <c r="S2" s="2">
        <v>18.283000000000001</v>
      </c>
      <c r="T2" s="2">
        <v>365.428</v>
      </c>
      <c r="U2" s="2">
        <v>4.25</v>
      </c>
      <c r="V2" s="2"/>
      <c r="W2" s="2"/>
      <c r="X2" s="7" t="s">
        <v>1</v>
      </c>
      <c r="Y2" s="12">
        <v>1</v>
      </c>
      <c r="Z2" s="12"/>
      <c r="AA2" s="12"/>
      <c r="AB2" s="12"/>
      <c r="AC2" s="12"/>
      <c r="AD2" s="12"/>
      <c r="AE2" s="12"/>
    </row>
    <row r="3" spans="1:31" x14ac:dyDescent="0.25">
      <c r="A3" s="1"/>
      <c r="B3" s="1">
        <v>44255</v>
      </c>
      <c r="C3" s="2">
        <v>516.24</v>
      </c>
      <c r="D3" s="2">
        <v>74.167000000000002</v>
      </c>
      <c r="E3" s="2"/>
      <c r="F3" s="2"/>
      <c r="J3" s="1">
        <v>44255</v>
      </c>
      <c r="K3" s="2">
        <v>54.845999999999997</v>
      </c>
      <c r="L3" s="2">
        <v>112.56100000000001</v>
      </c>
      <c r="M3" s="2"/>
      <c r="R3" s="1">
        <v>44255</v>
      </c>
      <c r="S3" s="2">
        <v>19.321000000000002</v>
      </c>
      <c r="T3" s="2">
        <v>403.67899999999997</v>
      </c>
      <c r="U3" s="2">
        <v>4.25</v>
      </c>
      <c r="V3" s="2"/>
      <c r="W3" s="2"/>
      <c r="X3" s="7" t="s">
        <v>4</v>
      </c>
      <c r="Y3" s="15">
        <v>0.67793512370981457</v>
      </c>
      <c r="Z3" s="12">
        <v>1</v>
      </c>
      <c r="AA3" s="12"/>
      <c r="AB3" s="12"/>
      <c r="AC3" s="12"/>
      <c r="AD3" s="12"/>
      <c r="AE3" s="12"/>
    </row>
    <row r="4" spans="1:31" x14ac:dyDescent="0.25">
      <c r="A4" s="1"/>
      <c r="B4" s="1">
        <v>44286</v>
      </c>
      <c r="C4" s="2">
        <v>615.524</v>
      </c>
      <c r="D4" s="2">
        <v>88.53</v>
      </c>
      <c r="E4" s="2"/>
      <c r="F4" s="2"/>
      <c r="J4" s="1">
        <v>44286</v>
      </c>
      <c r="K4" s="2">
        <v>62.253999999999998</v>
      </c>
      <c r="L4" s="2">
        <v>139.226</v>
      </c>
      <c r="M4" s="2"/>
      <c r="R4" s="1">
        <v>44286</v>
      </c>
      <c r="S4" s="2">
        <v>26.276</v>
      </c>
      <c r="T4" s="2">
        <v>476.298</v>
      </c>
      <c r="U4" s="2">
        <v>4.5</v>
      </c>
      <c r="V4" s="2"/>
      <c r="W4" s="2"/>
      <c r="X4" s="7" t="s">
        <v>2</v>
      </c>
      <c r="Y4" s="12">
        <v>0.8030574080366093</v>
      </c>
      <c r="Z4" s="12">
        <v>0.75390889904398184</v>
      </c>
      <c r="AA4" s="12">
        <v>1</v>
      </c>
      <c r="AB4" s="12"/>
      <c r="AC4" s="12"/>
      <c r="AD4" s="12"/>
      <c r="AE4" s="12"/>
    </row>
    <row r="5" spans="1:31" x14ac:dyDescent="0.25">
      <c r="A5" s="1"/>
      <c r="B5" s="1">
        <v>44316</v>
      </c>
      <c r="C5" s="2">
        <v>722.93700000000001</v>
      </c>
      <c r="D5" s="2">
        <v>99.819000000000003</v>
      </c>
      <c r="E5" s="2"/>
      <c r="F5" s="2"/>
      <c r="J5" s="1">
        <v>44316</v>
      </c>
      <c r="K5" s="2">
        <v>70.248000000000005</v>
      </c>
      <c r="L5" s="2">
        <v>171.47800000000001</v>
      </c>
      <c r="M5" s="2"/>
      <c r="R5" s="1">
        <v>44316</v>
      </c>
      <c r="S5" s="2">
        <v>29.571000000000002</v>
      </c>
      <c r="T5" s="2">
        <v>551.45899999999995</v>
      </c>
      <c r="U5" s="2">
        <v>5</v>
      </c>
      <c r="V5" s="2"/>
      <c r="W5" s="2"/>
      <c r="X5" s="7" t="s">
        <v>5</v>
      </c>
      <c r="Y5" s="12">
        <v>0.7427223058154615</v>
      </c>
      <c r="Z5" s="12">
        <v>0.84916175755862677</v>
      </c>
      <c r="AA5" s="15">
        <v>0.91577373270972695</v>
      </c>
      <c r="AB5" s="12">
        <v>1</v>
      </c>
      <c r="AC5" s="12"/>
      <c r="AD5" s="12"/>
      <c r="AE5" s="12"/>
    </row>
    <row r="6" spans="1:31" x14ac:dyDescent="0.25">
      <c r="A6" s="1"/>
      <c r="B6" s="1">
        <v>44347</v>
      </c>
      <c r="C6" s="2">
        <v>592.84100000000001</v>
      </c>
      <c r="D6" s="2">
        <v>89.572000000000003</v>
      </c>
      <c r="E6" s="2"/>
      <c r="F6" s="2"/>
      <c r="J6" s="1">
        <v>44347</v>
      </c>
      <c r="K6" s="2">
        <v>57.463000000000001</v>
      </c>
      <c r="L6" s="2">
        <v>127.235</v>
      </c>
      <c r="M6" s="2"/>
      <c r="R6" s="1">
        <v>44347</v>
      </c>
      <c r="S6" s="2">
        <v>32.109000000000002</v>
      </c>
      <c r="T6" s="2">
        <v>465.60599999999999</v>
      </c>
      <c r="U6" s="2">
        <v>5</v>
      </c>
      <c r="V6" s="2"/>
      <c r="W6" s="2"/>
      <c r="X6" s="7" t="s">
        <v>3</v>
      </c>
      <c r="Y6" s="12">
        <v>0.88289580941599166</v>
      </c>
      <c r="Z6" s="12">
        <v>0.43347047979738967</v>
      </c>
      <c r="AA6" s="12">
        <v>0.42919910513969883</v>
      </c>
      <c r="AB6" s="12">
        <v>0.40411744184758641</v>
      </c>
      <c r="AC6" s="12">
        <v>1</v>
      </c>
      <c r="AD6" s="12"/>
      <c r="AE6" s="12"/>
    </row>
    <row r="7" spans="1:31" x14ac:dyDescent="0.25">
      <c r="A7" s="1"/>
      <c r="B7" s="1">
        <v>44377</v>
      </c>
      <c r="C7" s="2">
        <v>665.38</v>
      </c>
      <c r="D7" s="2">
        <v>87.186999999999998</v>
      </c>
      <c r="E7" s="2"/>
      <c r="F7" s="2"/>
      <c r="J7" s="1">
        <v>44377</v>
      </c>
      <c r="K7" s="2">
        <v>56.893000000000001</v>
      </c>
      <c r="L7" s="2">
        <v>145.14599999999999</v>
      </c>
      <c r="M7" s="2"/>
      <c r="R7" s="1">
        <v>44377</v>
      </c>
      <c r="S7" s="2">
        <v>30.292999999999999</v>
      </c>
      <c r="T7" s="2">
        <v>520.23400000000004</v>
      </c>
      <c r="U7" s="2">
        <v>5.5</v>
      </c>
      <c r="V7" s="2"/>
      <c r="W7" s="2"/>
      <c r="X7" s="7" t="s">
        <v>6</v>
      </c>
      <c r="Y7" s="12">
        <v>0.55542372711006871</v>
      </c>
      <c r="Z7" s="12">
        <v>0.95606326741705216</v>
      </c>
      <c r="AA7" s="12">
        <v>0.5678116110913084</v>
      </c>
      <c r="AB7" s="12">
        <v>0.65702471859587075</v>
      </c>
      <c r="AC7" s="15">
        <v>0.39442487598058057</v>
      </c>
      <c r="AD7" s="12">
        <v>1</v>
      </c>
      <c r="AE7" s="12"/>
    </row>
    <row r="8" spans="1:31" ht="15.75" thickBot="1" x14ac:dyDescent="0.3">
      <c r="A8" s="1"/>
      <c r="B8" s="1">
        <v>44408</v>
      </c>
      <c r="C8" s="2">
        <v>671.78899999999999</v>
      </c>
      <c r="D8" s="2">
        <v>88.733000000000004</v>
      </c>
      <c r="E8" s="2"/>
      <c r="F8" s="2"/>
      <c r="J8" s="1">
        <v>44408</v>
      </c>
      <c r="K8" s="2">
        <v>54.084000000000003</v>
      </c>
      <c r="L8" s="2">
        <v>141.48599999999999</v>
      </c>
      <c r="M8" s="2"/>
      <c r="R8" s="1">
        <v>44408</v>
      </c>
      <c r="S8" s="2">
        <v>34.648000000000003</v>
      </c>
      <c r="T8" s="2">
        <v>530.303</v>
      </c>
      <c r="U8" s="2">
        <v>6.5</v>
      </c>
      <c r="V8" s="2"/>
      <c r="W8" s="2"/>
      <c r="X8" s="8" t="s">
        <v>9</v>
      </c>
      <c r="Y8" s="13">
        <v>0.38399544812024772</v>
      </c>
      <c r="Z8" s="13">
        <v>0.13504673489234842</v>
      </c>
      <c r="AA8" s="13">
        <v>0.20222109563558638</v>
      </c>
      <c r="AB8" s="13">
        <v>0.24872501375785083</v>
      </c>
      <c r="AC8" s="13">
        <v>0.42267146081065932</v>
      </c>
      <c r="AD8" s="13">
        <v>5.4704461557432374E-2</v>
      </c>
      <c r="AE8" s="13">
        <v>1</v>
      </c>
    </row>
    <row r="9" spans="1:31" x14ac:dyDescent="0.25">
      <c r="A9" s="1"/>
      <c r="B9" s="1">
        <v>44439</v>
      </c>
      <c r="C9" s="2">
        <v>641.39200000000005</v>
      </c>
      <c r="D9" s="2">
        <v>91.507000000000005</v>
      </c>
      <c r="E9" s="2"/>
      <c r="F9" s="2"/>
      <c r="J9" s="1">
        <v>44439</v>
      </c>
      <c r="K9" s="2">
        <v>54.137999999999998</v>
      </c>
      <c r="L9" s="2">
        <v>117.06399999999999</v>
      </c>
      <c r="M9" s="2"/>
      <c r="R9" s="1">
        <v>44439</v>
      </c>
      <c r="S9" s="2">
        <v>37.369</v>
      </c>
      <c r="T9" s="2">
        <v>524.32799999999997</v>
      </c>
      <c r="U9" s="2">
        <v>6.5</v>
      </c>
      <c r="V9" s="2"/>
      <c r="W9" s="2"/>
      <c r="AE9" s="2"/>
    </row>
    <row r="10" spans="1:31" x14ac:dyDescent="0.25">
      <c r="A10" s="1"/>
      <c r="B10" s="1">
        <v>44469</v>
      </c>
      <c r="C10" s="2">
        <v>688.45699999999999</v>
      </c>
      <c r="D10" s="2">
        <v>84.641999999999996</v>
      </c>
      <c r="E10" s="2"/>
      <c r="F10" s="2"/>
      <c r="J10" s="1">
        <v>44469</v>
      </c>
      <c r="K10" s="2">
        <v>49.408999999999999</v>
      </c>
      <c r="L10" s="2">
        <v>112.255</v>
      </c>
      <c r="M10" s="2"/>
      <c r="R10" s="1">
        <v>44469</v>
      </c>
      <c r="S10" s="2">
        <v>35.234000000000002</v>
      </c>
      <c r="T10" s="2">
        <v>576.202</v>
      </c>
      <c r="U10" s="2">
        <v>6.75</v>
      </c>
      <c r="V10" s="2"/>
      <c r="W10" s="2"/>
      <c r="AE10" s="2"/>
    </row>
    <row r="11" spans="1:31" x14ac:dyDescent="0.25">
      <c r="A11" s="1"/>
      <c r="B11" s="1">
        <v>44500</v>
      </c>
      <c r="C11" s="2">
        <v>691.25099999999998</v>
      </c>
      <c r="D11" s="2">
        <v>80.832999999999998</v>
      </c>
      <c r="E11" s="2"/>
      <c r="F11" s="2"/>
      <c r="J11" s="1">
        <v>44500</v>
      </c>
      <c r="K11" s="2">
        <v>47.140999999999998</v>
      </c>
      <c r="L11" s="2">
        <v>117.47</v>
      </c>
      <c r="M11" s="2"/>
      <c r="R11" s="1">
        <v>44500</v>
      </c>
      <c r="S11" s="2">
        <v>33.692</v>
      </c>
      <c r="T11" s="2">
        <v>573.78099999999995</v>
      </c>
      <c r="U11" s="2">
        <v>7.5</v>
      </c>
      <c r="V11" s="2"/>
      <c r="W11" s="2"/>
      <c r="AE11" s="2"/>
    </row>
    <row r="12" spans="1:31" x14ac:dyDescent="0.25">
      <c r="A12" s="1"/>
      <c r="B12" s="1">
        <v>44530</v>
      </c>
      <c r="C12" s="2">
        <v>592.30999999999995</v>
      </c>
      <c r="D12" s="2">
        <v>76.438000000000002</v>
      </c>
      <c r="E12" s="2"/>
      <c r="F12" s="2"/>
      <c r="J12" s="1">
        <v>44530</v>
      </c>
      <c r="K12" s="2">
        <v>46.706000000000003</v>
      </c>
      <c r="L12" s="2">
        <v>100.626</v>
      </c>
      <c r="M12" s="2"/>
      <c r="R12" s="1">
        <v>44530</v>
      </c>
      <c r="S12" s="2">
        <v>29.731999999999999</v>
      </c>
      <c r="T12" s="2">
        <v>491.68400000000003</v>
      </c>
      <c r="U12" s="2">
        <v>7.5</v>
      </c>
      <c r="V12" s="2"/>
      <c r="W12" s="2"/>
      <c r="AE12" s="2"/>
    </row>
    <row r="13" spans="1:31" x14ac:dyDescent="0.25">
      <c r="A13" s="1"/>
      <c r="B13" s="1">
        <v>44561</v>
      </c>
      <c r="C13" s="2">
        <v>646.89700000000005</v>
      </c>
      <c r="D13" s="2">
        <v>80.540999999999997</v>
      </c>
      <c r="E13" s="2"/>
      <c r="F13" s="2"/>
      <c r="J13" s="1">
        <v>44561</v>
      </c>
      <c r="K13" s="2">
        <v>51.457999999999998</v>
      </c>
      <c r="L13" s="2">
        <v>133.56200000000001</v>
      </c>
      <c r="M13" s="2"/>
      <c r="R13" s="1">
        <v>44561</v>
      </c>
      <c r="S13" s="2">
        <v>29.082999999999998</v>
      </c>
      <c r="T13" s="2">
        <v>513.33500000000004</v>
      </c>
      <c r="U13" s="2">
        <v>8.5</v>
      </c>
      <c r="V13" s="2"/>
      <c r="W13" s="2"/>
      <c r="AE13" s="2"/>
    </row>
    <row r="14" spans="1:31" x14ac:dyDescent="0.25">
      <c r="A14" s="1"/>
      <c r="B14" s="1">
        <v>44592</v>
      </c>
      <c r="C14" s="2">
        <v>423.721</v>
      </c>
      <c r="D14" s="2">
        <v>64.486999999999995</v>
      </c>
      <c r="E14" s="2"/>
      <c r="F14" s="2"/>
      <c r="J14" s="1">
        <v>44592</v>
      </c>
      <c r="K14" s="2">
        <v>40.292000000000002</v>
      </c>
      <c r="L14" s="2">
        <v>85.93</v>
      </c>
      <c r="M14" s="2"/>
      <c r="R14" s="1">
        <v>44592</v>
      </c>
      <c r="S14" s="2">
        <v>24.195</v>
      </c>
      <c r="T14" s="2">
        <v>337.791</v>
      </c>
      <c r="U14" s="2">
        <v>8.5</v>
      </c>
      <c r="V14" s="2"/>
      <c r="W14" s="2"/>
      <c r="AE14" s="2"/>
    </row>
    <row r="15" spans="1:31" x14ac:dyDescent="0.25">
      <c r="A15" s="1"/>
      <c r="B15" s="1">
        <v>44620</v>
      </c>
      <c r="C15" s="2">
        <v>476.39499999999998</v>
      </c>
      <c r="D15" s="2">
        <v>76.816999999999993</v>
      </c>
      <c r="E15" s="2"/>
      <c r="F15" s="2"/>
      <c r="J15" s="1">
        <v>44620</v>
      </c>
      <c r="K15" s="2">
        <v>47.796999999999997</v>
      </c>
      <c r="L15" s="2">
        <v>99.108000000000004</v>
      </c>
      <c r="M15" s="2"/>
      <c r="R15" s="1">
        <v>44620</v>
      </c>
      <c r="S15" s="2">
        <v>29.02</v>
      </c>
      <c r="T15" s="2">
        <v>377.28699999999998</v>
      </c>
      <c r="U15" s="2">
        <v>20</v>
      </c>
      <c r="V15" s="2"/>
      <c r="W15" s="2"/>
      <c r="AE15" s="2"/>
    </row>
    <row r="16" spans="1:31" x14ac:dyDescent="0.25">
      <c r="A16" s="1"/>
      <c r="B16" s="1">
        <v>44651</v>
      </c>
      <c r="C16" s="2">
        <v>503.13299999999998</v>
      </c>
      <c r="D16" s="2">
        <v>16.995000000000001</v>
      </c>
      <c r="E16" s="2"/>
      <c r="F16" s="2"/>
      <c r="J16" s="1">
        <v>44651</v>
      </c>
      <c r="K16" s="2">
        <v>6.1079999999999997</v>
      </c>
      <c r="L16" s="2">
        <v>78.909000000000006</v>
      </c>
      <c r="M16" s="2"/>
      <c r="R16" s="1">
        <v>44651</v>
      </c>
      <c r="S16" s="2">
        <v>10.885999999999999</v>
      </c>
      <c r="T16" s="2">
        <v>424.22399999999999</v>
      </c>
      <c r="U16" s="2">
        <v>20</v>
      </c>
      <c r="V16" s="2"/>
      <c r="W16" s="2"/>
      <c r="AE16" s="2"/>
    </row>
    <row r="17" spans="1:31" x14ac:dyDescent="0.25">
      <c r="A17" s="1"/>
      <c r="B17" s="1">
        <v>44681</v>
      </c>
      <c r="C17" s="2">
        <v>380.30700000000002</v>
      </c>
      <c r="D17" s="2">
        <v>19.719000000000001</v>
      </c>
      <c r="E17" s="2"/>
      <c r="F17" s="2"/>
      <c r="J17" s="1">
        <v>44681</v>
      </c>
      <c r="K17" s="2">
        <v>5.7409999999999997</v>
      </c>
      <c r="L17" s="2">
        <v>27.96</v>
      </c>
      <c r="M17" s="2"/>
      <c r="R17" s="1">
        <v>44681</v>
      </c>
      <c r="S17" s="2">
        <v>13.978</v>
      </c>
      <c r="T17" s="2">
        <v>352.34699999999998</v>
      </c>
      <c r="U17" s="2">
        <v>17</v>
      </c>
      <c r="V17" s="2"/>
      <c r="W17" s="2"/>
      <c r="AE17" s="2"/>
    </row>
    <row r="18" spans="1:31" x14ac:dyDescent="0.25">
      <c r="A18" s="1"/>
      <c r="B18" s="1">
        <v>44712</v>
      </c>
      <c r="C18" s="2">
        <v>354.26499999999999</v>
      </c>
      <c r="D18" s="2">
        <v>32.118000000000002</v>
      </c>
      <c r="E18" s="2"/>
      <c r="F18" s="2"/>
      <c r="J18" s="1">
        <v>44712</v>
      </c>
      <c r="K18" s="2">
        <v>9.8640000000000008</v>
      </c>
      <c r="L18" s="2">
        <v>27.456</v>
      </c>
      <c r="M18" s="2"/>
      <c r="R18" s="1">
        <v>44712</v>
      </c>
      <c r="S18" s="2">
        <v>22.254000000000001</v>
      </c>
      <c r="T18" s="2">
        <v>326.80900000000003</v>
      </c>
      <c r="U18" s="2">
        <v>11</v>
      </c>
      <c r="V18" s="2"/>
      <c r="W18" s="2"/>
      <c r="AE18" s="2"/>
    </row>
    <row r="19" spans="1:31" x14ac:dyDescent="0.25">
      <c r="A19" s="1"/>
      <c r="B19" s="1">
        <v>44742</v>
      </c>
      <c r="C19" s="2">
        <v>431.26499999999999</v>
      </c>
      <c r="D19" s="2">
        <v>42.737000000000002</v>
      </c>
      <c r="E19" s="2"/>
      <c r="F19" s="2"/>
      <c r="J19" s="1">
        <v>44742</v>
      </c>
      <c r="K19" s="2">
        <v>12.16</v>
      </c>
      <c r="L19" s="2">
        <v>32.728999999999999</v>
      </c>
      <c r="M19" s="2"/>
      <c r="R19" s="1">
        <v>44742</v>
      </c>
      <c r="S19" s="2">
        <v>30.577000000000002</v>
      </c>
      <c r="T19" s="2">
        <v>398.536</v>
      </c>
      <c r="U19" s="2">
        <v>9.5</v>
      </c>
      <c r="V19" s="2"/>
      <c r="W19" s="2"/>
      <c r="AE19" s="2"/>
    </row>
    <row r="20" spans="1:31" x14ac:dyDescent="0.25">
      <c r="A20" s="1"/>
      <c r="B20" s="1">
        <v>44773</v>
      </c>
      <c r="C20" s="2">
        <v>466.048</v>
      </c>
      <c r="D20" s="2">
        <v>48.781999999999996</v>
      </c>
      <c r="E20" s="2"/>
      <c r="F20" s="2"/>
      <c r="J20" s="1">
        <v>44773</v>
      </c>
      <c r="K20" s="2">
        <v>14.778</v>
      </c>
      <c r="L20" s="2">
        <v>35.58</v>
      </c>
      <c r="M20" s="2"/>
      <c r="R20" s="1">
        <v>44773</v>
      </c>
      <c r="S20" s="2">
        <v>34.003999999999998</v>
      </c>
      <c r="T20" s="2">
        <v>430.46800000000002</v>
      </c>
      <c r="U20" s="2">
        <v>8</v>
      </c>
      <c r="V20" s="2"/>
      <c r="W20" s="2"/>
      <c r="AE20" s="2"/>
    </row>
    <row r="21" spans="1:31" x14ac:dyDescent="0.25">
      <c r="A21" s="1"/>
      <c r="B21" s="1">
        <v>44804</v>
      </c>
      <c r="C21" s="2">
        <v>481.48599999999999</v>
      </c>
      <c r="D21" s="2">
        <v>59.357999999999997</v>
      </c>
      <c r="E21" s="2"/>
      <c r="F21" s="2"/>
      <c r="J21" s="1">
        <v>44804</v>
      </c>
      <c r="K21" s="2">
        <v>21.754999999999999</v>
      </c>
      <c r="L21" s="2">
        <v>42.59</v>
      </c>
      <c r="M21" s="2"/>
      <c r="R21" s="1">
        <v>44804</v>
      </c>
      <c r="S21" s="2">
        <v>37.603000000000002</v>
      </c>
      <c r="T21" s="2">
        <v>438.89600000000002</v>
      </c>
      <c r="U21" s="2">
        <v>8</v>
      </c>
      <c r="V21" s="2"/>
      <c r="W21" s="2"/>
      <c r="AE21" s="2"/>
    </row>
    <row r="22" spans="1:31" x14ac:dyDescent="0.25">
      <c r="A22" s="1"/>
      <c r="B22" s="1">
        <v>44834</v>
      </c>
      <c r="C22" s="2">
        <v>503.97899999999998</v>
      </c>
      <c r="D22" s="2">
        <v>54.247999999999998</v>
      </c>
      <c r="E22" s="2"/>
      <c r="F22" s="2"/>
      <c r="J22" s="1">
        <v>44834</v>
      </c>
      <c r="K22" s="2">
        <v>19.948</v>
      </c>
      <c r="L22" s="2">
        <v>44.398000000000003</v>
      </c>
      <c r="M22" s="2"/>
      <c r="R22" s="1">
        <v>44834</v>
      </c>
      <c r="S22" s="2">
        <v>34.299999999999997</v>
      </c>
      <c r="T22" s="2">
        <v>459.58100000000002</v>
      </c>
      <c r="U22" s="2">
        <v>7.5</v>
      </c>
      <c r="V22" s="2"/>
      <c r="W22" s="2"/>
      <c r="AE22" s="2"/>
    </row>
    <row r="23" spans="1:31" x14ac:dyDescent="0.25">
      <c r="A23" s="1"/>
      <c r="B23" s="1">
        <v>44865</v>
      </c>
      <c r="C23" s="2">
        <v>480.46899999999999</v>
      </c>
      <c r="D23" s="2">
        <v>57.128</v>
      </c>
      <c r="E23" s="2"/>
      <c r="F23" s="2"/>
      <c r="J23" s="1">
        <v>44865</v>
      </c>
      <c r="K23" s="2">
        <v>20.390999999999998</v>
      </c>
      <c r="L23" s="2">
        <v>43.304000000000002</v>
      </c>
      <c r="M23" s="2"/>
      <c r="R23" s="1">
        <v>44865</v>
      </c>
      <c r="S23" s="2">
        <v>36.737000000000002</v>
      </c>
      <c r="T23" s="2">
        <v>437.16500000000002</v>
      </c>
      <c r="U23" s="2">
        <v>7.5</v>
      </c>
      <c r="V23" s="2"/>
      <c r="W23" s="2"/>
      <c r="Y23" t="s">
        <v>56</v>
      </c>
      <c r="Z23" t="s">
        <v>57</v>
      </c>
      <c r="AA23" t="s">
        <v>58</v>
      </c>
      <c r="AE23" s="2"/>
    </row>
    <row r="24" spans="1:31" x14ac:dyDescent="0.25">
      <c r="A24" s="1"/>
      <c r="B24" s="1">
        <v>44895</v>
      </c>
      <c r="C24" s="2">
        <v>511.82299999999998</v>
      </c>
      <c r="D24" s="2">
        <v>61.670999999999999</v>
      </c>
      <c r="E24" s="2"/>
      <c r="F24" s="2"/>
      <c r="J24" s="1">
        <v>44895</v>
      </c>
      <c r="K24" s="2">
        <v>23.303000000000001</v>
      </c>
      <c r="L24" s="2">
        <v>51.517000000000003</v>
      </c>
      <c r="M24" s="2"/>
      <c r="R24" s="1">
        <v>44895</v>
      </c>
      <c r="S24" s="2">
        <v>38.368000000000002</v>
      </c>
      <c r="T24" s="2">
        <v>460.30599999999998</v>
      </c>
      <c r="U24" s="2">
        <v>7.5</v>
      </c>
      <c r="V24" s="2"/>
      <c r="W24" s="2"/>
      <c r="Y24" t="s">
        <v>37</v>
      </c>
      <c r="Z24">
        <v>927.45</v>
      </c>
      <c r="AA24">
        <v>7508.429000000001</v>
      </c>
      <c r="AB24" s="21">
        <f>Z24/AA24</f>
        <v>0.12352117866467138</v>
      </c>
      <c r="AE24" s="2"/>
    </row>
    <row r="25" spans="1:31" x14ac:dyDescent="0.25">
      <c r="A25" s="1"/>
      <c r="B25" s="1">
        <v>44926</v>
      </c>
      <c r="C25" s="2">
        <v>525.62400000000002</v>
      </c>
      <c r="D25" s="2">
        <v>57.85</v>
      </c>
      <c r="E25" s="2"/>
      <c r="F25" s="2"/>
      <c r="J25" s="1">
        <v>44926</v>
      </c>
      <c r="K25" s="2">
        <v>20.657</v>
      </c>
      <c r="L25" s="2">
        <v>56.750999999999998</v>
      </c>
      <c r="M25" s="2"/>
      <c r="R25" s="1">
        <v>44926</v>
      </c>
      <c r="S25" s="2">
        <v>37.194000000000003</v>
      </c>
      <c r="T25" s="2">
        <v>468.87299999999999</v>
      </c>
      <c r="U25" s="2">
        <v>7.5</v>
      </c>
      <c r="V25" s="2"/>
      <c r="W25" s="2"/>
      <c r="Y25" t="s">
        <v>49</v>
      </c>
      <c r="Z25">
        <v>614.601</v>
      </c>
      <c r="AA25">
        <v>5538.5149999999994</v>
      </c>
      <c r="AB25" s="21">
        <f t="shared" ref="AB25:AB27" si="0">Z25/AA25</f>
        <v>0.11096855384520943</v>
      </c>
      <c r="AE25" s="2"/>
    </row>
    <row r="26" spans="1:31" x14ac:dyDescent="0.25">
      <c r="A26" s="1"/>
      <c r="B26" s="1">
        <v>44957</v>
      </c>
      <c r="C26" s="2">
        <v>406.55099999999999</v>
      </c>
      <c r="D26" s="2">
        <v>63.164999999999999</v>
      </c>
      <c r="E26" s="2"/>
      <c r="F26" s="2"/>
      <c r="J26" s="1">
        <v>44957</v>
      </c>
      <c r="K26" s="2">
        <v>24.786999999999999</v>
      </c>
      <c r="L26" s="2">
        <v>45.249000000000002</v>
      </c>
      <c r="M26" s="2"/>
      <c r="R26" s="1">
        <v>44957</v>
      </c>
      <c r="S26" s="2">
        <v>38.377000000000002</v>
      </c>
      <c r="T26" s="2">
        <v>361.30200000000002</v>
      </c>
      <c r="U26" s="2">
        <v>7.5</v>
      </c>
      <c r="V26" s="2"/>
      <c r="W26" s="2"/>
      <c r="Y26" t="s">
        <v>51</v>
      </c>
      <c r="Z26">
        <v>1045.6280000000002</v>
      </c>
      <c r="AA26">
        <v>6752.0479999999998</v>
      </c>
      <c r="AB26" s="21">
        <f t="shared" si="0"/>
        <v>0.15486086591801482</v>
      </c>
      <c r="AE26" s="2"/>
    </row>
    <row r="27" spans="1:31" x14ac:dyDescent="0.25">
      <c r="A27" s="1"/>
      <c r="B27" s="1">
        <v>44985</v>
      </c>
      <c r="C27" s="2">
        <v>450.68799999999999</v>
      </c>
      <c r="D27" s="2">
        <v>64.266999999999996</v>
      </c>
      <c r="E27" s="2"/>
      <c r="F27" s="2"/>
      <c r="J27" s="1">
        <v>44985</v>
      </c>
      <c r="K27" s="2">
        <v>26.646000000000001</v>
      </c>
      <c r="L27" s="2">
        <v>56.177</v>
      </c>
      <c r="M27" s="2"/>
      <c r="R27" s="1">
        <v>44985</v>
      </c>
      <c r="S27" s="2">
        <v>37.619999999999997</v>
      </c>
      <c r="T27" s="2">
        <v>394.51100000000002</v>
      </c>
      <c r="U27" s="2">
        <v>7.5</v>
      </c>
      <c r="V27" s="2"/>
      <c r="W27" s="2"/>
      <c r="Y27" t="s">
        <v>52</v>
      </c>
      <c r="Z27">
        <v>1646.895</v>
      </c>
      <c r="AA27">
        <v>7607.9079999999994</v>
      </c>
      <c r="AB27" s="21">
        <f t="shared" si="0"/>
        <v>0.21647146626904532</v>
      </c>
      <c r="AE27" s="2"/>
    </row>
    <row r="28" spans="1:31" x14ac:dyDescent="0.25">
      <c r="A28" s="1"/>
      <c r="B28" s="1">
        <v>45016</v>
      </c>
      <c r="C28" s="2">
        <v>567.81899999999996</v>
      </c>
      <c r="D28" s="2">
        <v>73.846000000000004</v>
      </c>
      <c r="E28" s="2"/>
      <c r="F28" s="2"/>
      <c r="J28" s="1">
        <v>45016</v>
      </c>
      <c r="K28" s="2">
        <v>26.408000000000001</v>
      </c>
      <c r="L28" s="2">
        <v>70.012</v>
      </c>
      <c r="M28" s="2"/>
      <c r="R28" s="1">
        <v>45016</v>
      </c>
      <c r="S28" s="2">
        <v>47.438000000000002</v>
      </c>
      <c r="T28" s="2">
        <v>497.80700000000002</v>
      </c>
      <c r="U28" s="2">
        <v>7.5</v>
      </c>
      <c r="V28" s="2"/>
      <c r="W28" s="2"/>
      <c r="AE28" s="2"/>
    </row>
    <row r="29" spans="1:31" x14ac:dyDescent="0.25">
      <c r="A29" s="1"/>
      <c r="B29" s="1">
        <v>45046</v>
      </c>
      <c r="C29" s="2">
        <v>571.35699999999997</v>
      </c>
      <c r="D29" s="2">
        <v>81.548000000000002</v>
      </c>
      <c r="E29" s="2"/>
      <c r="F29" s="2"/>
      <c r="J29" s="1">
        <v>45046</v>
      </c>
      <c r="K29" s="2">
        <v>29.204000000000001</v>
      </c>
      <c r="L29" s="2">
        <v>75.679000000000002</v>
      </c>
      <c r="M29" s="2"/>
      <c r="R29" s="1">
        <v>45046</v>
      </c>
      <c r="S29" s="2">
        <v>52.344000000000001</v>
      </c>
      <c r="T29" s="2">
        <v>495.678</v>
      </c>
      <c r="U29" s="2">
        <v>7.5</v>
      </c>
      <c r="V29" s="2"/>
      <c r="W29" s="2"/>
      <c r="AE29" s="2"/>
    </row>
    <row r="30" spans="1:31" x14ac:dyDescent="0.25">
      <c r="A30" s="1"/>
      <c r="B30" s="1">
        <v>45077</v>
      </c>
      <c r="C30" s="2">
        <v>574.34699999999998</v>
      </c>
      <c r="D30" s="2">
        <v>85.564999999999998</v>
      </c>
      <c r="E30" s="2"/>
      <c r="F30" s="2"/>
      <c r="J30" s="1">
        <v>45077</v>
      </c>
      <c r="K30" s="2">
        <v>29.239000000000001</v>
      </c>
      <c r="L30" s="2">
        <v>72.203999999999994</v>
      </c>
      <c r="M30" s="2"/>
      <c r="R30" s="1">
        <v>45077</v>
      </c>
      <c r="S30" s="2">
        <v>56.326000000000001</v>
      </c>
      <c r="T30" s="2">
        <v>502.14299999999997</v>
      </c>
      <c r="U30" s="2">
        <v>7.5</v>
      </c>
      <c r="V30" s="2"/>
      <c r="W30" s="2"/>
      <c r="AE30" s="2"/>
    </row>
    <row r="31" spans="1:31" x14ac:dyDescent="0.25">
      <c r="A31" s="1"/>
      <c r="B31" s="1">
        <v>45107</v>
      </c>
      <c r="C31" s="2">
        <v>584.51800000000003</v>
      </c>
      <c r="D31" s="2">
        <v>89.787000000000006</v>
      </c>
      <c r="E31" s="2"/>
      <c r="F31" s="2"/>
      <c r="J31" s="1">
        <v>45107</v>
      </c>
      <c r="K31" s="2">
        <v>31.812999999999999</v>
      </c>
      <c r="L31" s="2">
        <v>82.427999999999997</v>
      </c>
      <c r="M31" s="2"/>
      <c r="R31" s="1">
        <v>45107</v>
      </c>
      <c r="S31" s="2">
        <v>57.973999999999997</v>
      </c>
      <c r="T31" s="2">
        <v>502.09</v>
      </c>
      <c r="U31" s="2">
        <v>7.5</v>
      </c>
      <c r="V31" s="2"/>
      <c r="W31" s="2"/>
      <c r="AE31" s="2"/>
    </row>
    <row r="32" spans="1:31" x14ac:dyDescent="0.25">
      <c r="A32" s="1"/>
      <c r="B32" s="1">
        <v>45138</v>
      </c>
      <c r="C32" s="2">
        <v>607.47299999999996</v>
      </c>
      <c r="D32" s="2">
        <v>113.57599999999999</v>
      </c>
      <c r="E32" s="2"/>
      <c r="F32" s="2"/>
      <c r="J32" s="1">
        <v>45138</v>
      </c>
      <c r="K32" s="2">
        <v>44.024000000000001</v>
      </c>
      <c r="L32" s="2">
        <v>95.69</v>
      </c>
      <c r="M32" s="2"/>
      <c r="R32" s="1">
        <v>45138</v>
      </c>
      <c r="S32" s="2">
        <v>69.552000000000007</v>
      </c>
      <c r="T32" s="2">
        <v>511.78300000000002</v>
      </c>
      <c r="U32" s="2">
        <v>8.5</v>
      </c>
      <c r="V32" s="2"/>
      <c r="W32" s="2"/>
      <c r="AE32" s="2"/>
    </row>
    <row r="33" spans="1:31" x14ac:dyDescent="0.25">
      <c r="A33" s="1"/>
      <c r="B33" s="1">
        <v>45169</v>
      </c>
      <c r="C33" s="2">
        <v>661.04300000000001</v>
      </c>
      <c r="D33" s="2">
        <v>105.93</v>
      </c>
      <c r="E33" s="2"/>
      <c r="F33" s="2"/>
      <c r="J33" s="1">
        <v>45169</v>
      </c>
      <c r="K33" s="2">
        <v>40.496000000000002</v>
      </c>
      <c r="L33" s="2">
        <v>109.77200000000001</v>
      </c>
      <c r="M33" s="2"/>
      <c r="R33" s="1">
        <v>45169</v>
      </c>
      <c r="S33" s="2">
        <v>65.435000000000002</v>
      </c>
      <c r="T33" s="2">
        <v>551.27099999999996</v>
      </c>
      <c r="U33" s="2">
        <v>12</v>
      </c>
      <c r="V33" s="2"/>
      <c r="W33" s="2"/>
      <c r="AE33" s="2"/>
    </row>
    <row r="34" spans="1:31" x14ac:dyDescent="0.25">
      <c r="A34" s="1"/>
      <c r="B34" s="1">
        <v>45199</v>
      </c>
      <c r="C34" s="2">
        <v>619.875</v>
      </c>
      <c r="D34" s="2">
        <v>97.15</v>
      </c>
      <c r="E34" s="2"/>
      <c r="F34" s="2"/>
      <c r="J34" s="1">
        <v>45199</v>
      </c>
      <c r="K34" s="2">
        <v>31.782</v>
      </c>
      <c r="L34" s="2">
        <v>110.404</v>
      </c>
      <c r="M34" s="2"/>
      <c r="R34" s="1">
        <v>45199</v>
      </c>
      <c r="S34" s="2">
        <v>65.367999999999995</v>
      </c>
      <c r="T34" s="2">
        <v>509.471</v>
      </c>
      <c r="U34" s="2">
        <v>13</v>
      </c>
      <c r="V34" s="2"/>
      <c r="W34" s="2"/>
      <c r="AE34" s="2"/>
    </row>
    <row r="35" spans="1:31" x14ac:dyDescent="0.25">
      <c r="A35" s="1"/>
      <c r="B35" s="1">
        <v>45230</v>
      </c>
      <c r="C35" s="2">
        <v>601.40099999999995</v>
      </c>
      <c r="D35" s="2">
        <v>111.23699999999999</v>
      </c>
      <c r="E35" s="2"/>
      <c r="F35" s="2"/>
      <c r="J35" s="1">
        <v>45230</v>
      </c>
      <c r="K35" s="2">
        <v>38.295999999999999</v>
      </c>
      <c r="L35" s="2">
        <v>112.295</v>
      </c>
      <c r="M35" s="2"/>
      <c r="R35" s="1">
        <v>45230</v>
      </c>
      <c r="S35" s="2">
        <v>72.941000000000003</v>
      </c>
      <c r="T35" s="2">
        <v>489.10599999999999</v>
      </c>
      <c r="U35" s="2">
        <v>15</v>
      </c>
      <c r="V35" s="2"/>
      <c r="W35" s="2"/>
      <c r="AE35" s="2"/>
    </row>
    <row r="36" spans="1:31" x14ac:dyDescent="0.25">
      <c r="A36" s="1"/>
      <c r="B36" s="1">
        <v>45260</v>
      </c>
      <c r="C36" s="2">
        <v>567.82799999999997</v>
      </c>
      <c r="D36" s="2">
        <v>101.70699999999999</v>
      </c>
      <c r="E36" s="2"/>
      <c r="F36" s="2"/>
      <c r="J36" s="1">
        <v>45260</v>
      </c>
      <c r="K36" s="2">
        <v>35.164999999999999</v>
      </c>
      <c r="L36" s="2">
        <v>109.749</v>
      </c>
      <c r="M36" s="2"/>
      <c r="R36" s="1">
        <v>45260</v>
      </c>
      <c r="S36" s="2">
        <v>66.540999999999997</v>
      </c>
      <c r="T36" s="2">
        <v>458.07900000000001</v>
      </c>
      <c r="U36" s="2">
        <v>15</v>
      </c>
      <c r="V36" s="2"/>
      <c r="W36" s="2"/>
      <c r="AE36" s="2"/>
    </row>
    <row r="37" spans="1:31" x14ac:dyDescent="0.25">
      <c r="A37" s="1"/>
      <c r="B37" s="1">
        <v>45291</v>
      </c>
      <c r="C37" s="2">
        <v>539.14800000000002</v>
      </c>
      <c r="D37" s="2">
        <v>108.2</v>
      </c>
      <c r="E37" s="2"/>
      <c r="F37" s="2"/>
      <c r="J37" s="1">
        <v>45291</v>
      </c>
      <c r="K37" s="2">
        <v>38.784999999999997</v>
      </c>
      <c r="L37" s="2">
        <v>119.474</v>
      </c>
      <c r="M37" s="2"/>
      <c r="R37" s="1">
        <v>45291</v>
      </c>
      <c r="S37" s="2">
        <v>69.415000000000006</v>
      </c>
      <c r="T37" s="2">
        <v>419.67399999999998</v>
      </c>
      <c r="U37" s="2">
        <v>16</v>
      </c>
      <c r="V37" s="2"/>
      <c r="W37" s="2"/>
      <c r="AE37" s="2"/>
    </row>
    <row r="38" spans="1:31" x14ac:dyDescent="0.25">
      <c r="A38" s="1"/>
      <c r="B38" s="1">
        <v>45322</v>
      </c>
      <c r="C38" s="2">
        <v>404.95499999999998</v>
      </c>
      <c r="D38" s="2">
        <v>94.594999999999999</v>
      </c>
      <c r="E38" s="2"/>
      <c r="F38" s="2"/>
      <c r="J38" s="1">
        <v>45322</v>
      </c>
      <c r="K38" s="2">
        <v>37.036999999999999</v>
      </c>
      <c r="L38" s="2">
        <v>80.239000000000004</v>
      </c>
      <c r="M38" s="2"/>
      <c r="R38" s="1">
        <v>45322</v>
      </c>
      <c r="S38" s="2">
        <v>57.558</v>
      </c>
      <c r="T38" s="2">
        <v>324.71600000000001</v>
      </c>
      <c r="U38" s="2">
        <v>16</v>
      </c>
      <c r="V38" s="2"/>
      <c r="W38" s="2"/>
      <c r="AE38" s="2"/>
    </row>
    <row r="39" spans="1:31" x14ac:dyDescent="0.25">
      <c r="A39" s="1"/>
      <c r="B39" s="1">
        <v>45351</v>
      </c>
      <c r="C39" s="2">
        <v>503.36700000000002</v>
      </c>
      <c r="D39" s="2">
        <v>120.974</v>
      </c>
      <c r="E39" s="2"/>
      <c r="F39" s="2"/>
      <c r="J39" s="1">
        <v>45351</v>
      </c>
      <c r="K39" s="2">
        <v>48.215000000000003</v>
      </c>
      <c r="L39" s="2">
        <v>103.953</v>
      </c>
      <c r="M39" s="2"/>
      <c r="R39" s="1">
        <v>45351</v>
      </c>
      <c r="S39" s="2">
        <v>72.759</v>
      </c>
      <c r="T39" s="2">
        <v>399.41399999999999</v>
      </c>
      <c r="U39" s="2">
        <v>16</v>
      </c>
      <c r="V39" s="2"/>
      <c r="W39" s="2"/>
      <c r="AE39" s="2"/>
    </row>
    <row r="40" spans="1:31" x14ac:dyDescent="0.25">
      <c r="A40" s="1"/>
      <c r="B40" s="1">
        <v>45382</v>
      </c>
      <c r="C40" s="2">
        <v>648.63</v>
      </c>
      <c r="D40" s="2">
        <v>159.46100000000001</v>
      </c>
      <c r="E40" s="2"/>
      <c r="F40" s="2"/>
      <c r="J40" s="1">
        <v>45382</v>
      </c>
      <c r="K40" s="2">
        <v>62.698999999999998</v>
      </c>
      <c r="L40" s="2">
        <v>146.52699999999999</v>
      </c>
      <c r="M40" s="2"/>
      <c r="R40" s="1">
        <v>45382</v>
      </c>
      <c r="S40" s="2">
        <v>96.762</v>
      </c>
      <c r="T40" s="2">
        <v>502.10300000000001</v>
      </c>
      <c r="U40" s="2">
        <v>16</v>
      </c>
      <c r="V40" s="2"/>
      <c r="W40" s="2"/>
      <c r="AE40" s="2"/>
    </row>
    <row r="41" spans="1:31" x14ac:dyDescent="0.25">
      <c r="A41" s="1"/>
      <c r="B41" s="1">
        <v>45412</v>
      </c>
      <c r="C41" s="2">
        <v>646.57799999999997</v>
      </c>
      <c r="D41" s="2">
        <v>149.58000000000001</v>
      </c>
      <c r="E41" s="2"/>
      <c r="F41" s="2"/>
      <c r="J41" s="1">
        <v>45412</v>
      </c>
      <c r="K41" s="2">
        <v>58.357999999999997</v>
      </c>
      <c r="L41" s="2">
        <v>137.04900000000001</v>
      </c>
      <c r="M41" s="2"/>
      <c r="R41" s="1">
        <v>45412</v>
      </c>
      <c r="S41" s="2">
        <v>91.221999999999994</v>
      </c>
      <c r="T41" s="2">
        <v>509.529</v>
      </c>
      <c r="U41" s="2">
        <v>16</v>
      </c>
      <c r="V41" s="2"/>
      <c r="W41" s="2"/>
      <c r="AE41" s="2"/>
    </row>
    <row r="42" spans="1:31" x14ac:dyDescent="0.25">
      <c r="A42" s="1"/>
      <c r="B42" s="1">
        <v>45443</v>
      </c>
      <c r="C42" s="2">
        <v>640.05700000000002</v>
      </c>
      <c r="D42" s="2">
        <v>163.66</v>
      </c>
      <c r="E42" s="2"/>
      <c r="F42" s="2"/>
      <c r="J42" s="1">
        <v>45443</v>
      </c>
      <c r="K42" s="2">
        <v>65.274000000000001</v>
      </c>
      <c r="L42" s="2">
        <v>127.178</v>
      </c>
      <c r="M42" s="2"/>
      <c r="R42" s="1">
        <v>45443</v>
      </c>
      <c r="S42" s="2">
        <v>98.385999999999996</v>
      </c>
      <c r="T42" s="2">
        <v>512.87900000000002</v>
      </c>
      <c r="U42" s="2">
        <v>16</v>
      </c>
      <c r="V42" s="2"/>
      <c r="W42" s="2"/>
      <c r="AE42" s="2"/>
    </row>
    <row r="43" spans="1:31" x14ac:dyDescent="0.25">
      <c r="A43" s="1"/>
      <c r="B43" s="1">
        <v>45473</v>
      </c>
      <c r="C43" s="2">
        <v>624.01199999999994</v>
      </c>
      <c r="D43" s="2">
        <v>150.505</v>
      </c>
      <c r="E43" s="2"/>
      <c r="F43" s="2"/>
      <c r="J43" s="1">
        <v>45473</v>
      </c>
      <c r="K43" s="2">
        <v>53.945</v>
      </c>
      <c r="L43" s="2">
        <v>124.39400000000001</v>
      </c>
      <c r="M43" s="2"/>
      <c r="R43" s="1">
        <v>45473</v>
      </c>
      <c r="S43" s="2">
        <v>96.56</v>
      </c>
      <c r="T43" s="2">
        <v>499.61799999999999</v>
      </c>
      <c r="U43" s="2">
        <v>16</v>
      </c>
      <c r="V43" s="2"/>
      <c r="W43" s="2"/>
      <c r="AE43" s="2"/>
    </row>
    <row r="44" spans="1:31" x14ac:dyDescent="0.25">
      <c r="A44" s="1"/>
      <c r="B44" s="1">
        <v>45504</v>
      </c>
      <c r="C44" s="2">
        <v>682.46</v>
      </c>
      <c r="D44" s="2">
        <v>162.81100000000001</v>
      </c>
      <c r="E44" s="2"/>
      <c r="F44" s="2"/>
      <c r="J44" s="1">
        <v>45504</v>
      </c>
      <c r="K44" s="2">
        <v>63.750999999999998</v>
      </c>
      <c r="L44" s="2">
        <v>136.221</v>
      </c>
      <c r="M44" s="2"/>
      <c r="R44" s="1">
        <v>45504</v>
      </c>
      <c r="S44" s="2">
        <v>99.06</v>
      </c>
      <c r="T44" s="2">
        <v>546.23900000000003</v>
      </c>
      <c r="U44" s="2">
        <v>18</v>
      </c>
      <c r="V44" s="2"/>
      <c r="W44" s="2"/>
      <c r="AE44" s="2"/>
    </row>
    <row r="45" spans="1:31" x14ac:dyDescent="0.25">
      <c r="A45" s="1"/>
      <c r="B45" s="1">
        <v>45535</v>
      </c>
      <c r="C45" s="2">
        <v>708.37099999999998</v>
      </c>
      <c r="D45" s="2">
        <v>152.36500000000001</v>
      </c>
      <c r="E45" s="2"/>
      <c r="F45" s="2"/>
      <c r="J45" s="1">
        <v>45535</v>
      </c>
      <c r="K45" s="2">
        <v>69.691999999999993</v>
      </c>
      <c r="L45" s="2">
        <v>148.33799999999999</v>
      </c>
      <c r="M45" s="2"/>
      <c r="R45" s="1">
        <v>45535</v>
      </c>
      <c r="S45" s="2">
        <v>82.673000000000002</v>
      </c>
      <c r="T45" s="2">
        <v>560.03300000000002</v>
      </c>
      <c r="U45" s="2">
        <v>18</v>
      </c>
      <c r="V45" s="2"/>
      <c r="W45" s="2"/>
      <c r="AE45" s="2"/>
    </row>
    <row r="46" spans="1:31" x14ac:dyDescent="0.25">
      <c r="A46" s="1"/>
      <c r="B46" s="1">
        <v>45565</v>
      </c>
      <c r="C46" s="2">
        <v>680.31899999999996</v>
      </c>
      <c r="D46" s="2">
        <v>172.24299999999999</v>
      </c>
      <c r="E46" s="2"/>
      <c r="F46" s="2"/>
      <c r="J46" s="1">
        <v>45565</v>
      </c>
      <c r="K46" s="2">
        <v>91.281000000000006</v>
      </c>
      <c r="L46" s="2">
        <v>150.87899999999999</v>
      </c>
      <c r="M46" s="2"/>
      <c r="R46" s="1">
        <v>45565</v>
      </c>
      <c r="S46" s="2">
        <v>80.962000000000003</v>
      </c>
      <c r="T46" s="2">
        <v>529.44000000000005</v>
      </c>
      <c r="U46" s="2">
        <v>19</v>
      </c>
      <c r="V46" s="2"/>
      <c r="W46" s="2"/>
      <c r="AE46" s="2"/>
    </row>
    <row r="47" spans="1:31" x14ac:dyDescent="0.25">
      <c r="A47" s="1"/>
      <c r="B47" s="1">
        <v>45596</v>
      </c>
      <c r="C47" s="2">
        <v>776.5</v>
      </c>
      <c r="D47" s="2">
        <v>122.583</v>
      </c>
      <c r="E47" s="2"/>
      <c r="F47" s="2"/>
      <c r="J47" s="1">
        <v>45596</v>
      </c>
      <c r="K47" s="2">
        <v>69.174000000000007</v>
      </c>
      <c r="L47" s="2">
        <v>171.179</v>
      </c>
      <c r="M47" s="2"/>
      <c r="R47" s="1">
        <v>45596</v>
      </c>
      <c r="S47" s="2">
        <v>53.408999999999999</v>
      </c>
      <c r="T47" s="2">
        <v>605.32100000000003</v>
      </c>
      <c r="U47" s="2">
        <v>21</v>
      </c>
      <c r="V47" s="2"/>
      <c r="W47" s="2"/>
      <c r="AE47" s="2"/>
    </row>
    <row r="48" spans="1:31" x14ac:dyDescent="0.25">
      <c r="A48" s="1"/>
      <c r="B48" s="1">
        <v>45626</v>
      </c>
      <c r="C48" s="2">
        <v>646.33799999999997</v>
      </c>
      <c r="D48" s="2">
        <v>89.918000000000006</v>
      </c>
      <c r="E48" s="2"/>
      <c r="F48" s="2"/>
      <c r="J48" s="1">
        <v>45626</v>
      </c>
      <c r="K48" s="2">
        <v>52.223999999999997</v>
      </c>
      <c r="L48" s="2">
        <v>121.884</v>
      </c>
      <c r="M48" s="2"/>
      <c r="R48" s="1">
        <v>45626</v>
      </c>
      <c r="S48" s="2">
        <v>37.694000000000003</v>
      </c>
      <c r="T48" s="2">
        <v>524.45399999999995</v>
      </c>
      <c r="U48" s="2">
        <v>21</v>
      </c>
      <c r="V48" s="2"/>
      <c r="W48" s="2"/>
      <c r="AE48" s="2"/>
    </row>
    <row r="49" spans="1:31" x14ac:dyDescent="0.25">
      <c r="A49" s="1"/>
      <c r="B49" s="1">
        <v>45657</v>
      </c>
      <c r="C49" s="2">
        <v>646.32100000000003</v>
      </c>
      <c r="D49" s="2">
        <v>91.905000000000001</v>
      </c>
      <c r="E49" s="2"/>
      <c r="F49" s="2"/>
      <c r="J49" s="1">
        <v>45657</v>
      </c>
      <c r="K49" s="2">
        <v>55.744999999999997</v>
      </c>
      <c r="L49" s="2">
        <v>123.431</v>
      </c>
      <c r="M49" s="2"/>
      <c r="R49" s="1">
        <v>45657</v>
      </c>
      <c r="S49" s="2">
        <v>36.159999999999997</v>
      </c>
      <c r="T49" s="2">
        <v>522.89</v>
      </c>
      <c r="U49" s="2">
        <v>21</v>
      </c>
      <c r="V49" s="2"/>
      <c r="W49" s="2"/>
      <c r="AE49" s="2"/>
    </row>
    <row r="50" spans="1:31" x14ac:dyDescent="0.25">
      <c r="A50" s="1"/>
      <c r="B50" s="1">
        <v>45688</v>
      </c>
      <c r="C50" s="2">
        <v>509.33199999999999</v>
      </c>
      <c r="D50" s="2">
        <v>69.646000000000001</v>
      </c>
      <c r="E50" s="2"/>
      <c r="F50" s="2"/>
      <c r="J50" s="1">
        <v>45688</v>
      </c>
      <c r="K50" s="2">
        <v>40.813000000000002</v>
      </c>
      <c r="L50" s="2">
        <v>89.072000000000003</v>
      </c>
      <c r="M50" s="2"/>
      <c r="R50" s="1">
        <v>45688</v>
      </c>
      <c r="S50" s="2">
        <v>28.832999999999998</v>
      </c>
      <c r="T50" s="2">
        <v>420.26</v>
      </c>
      <c r="U50" s="2">
        <v>21</v>
      </c>
      <c r="V50" s="2"/>
      <c r="W50" s="2"/>
      <c r="AE50" s="2"/>
    </row>
  </sheetData>
  <conditionalFormatting sqref="Y2:AE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N1" workbookViewId="0">
      <selection activeCell="W4" sqref="W4"/>
    </sheetView>
  </sheetViews>
  <sheetFormatPr defaultRowHeight="15" x14ac:dyDescent="0.25"/>
  <cols>
    <col min="2" max="2" width="10.140625" bestFit="1" customWidth="1"/>
    <col min="3" max="9" width="19.28515625" customWidth="1"/>
    <col min="10" max="10" width="55.7109375" style="11" bestFit="1" customWidth="1"/>
    <col min="11" max="14" width="15.85546875" style="11" customWidth="1"/>
    <col min="21" max="21" width="17.28515625" bestFit="1" customWidth="1"/>
    <col min="22" max="22" width="28" customWidth="1"/>
    <col min="23" max="23" width="26.85546875" customWidth="1"/>
    <col min="24" max="24" width="38.5703125" customWidth="1"/>
  </cols>
  <sheetData>
    <row r="1" spans="1:24" ht="15.75" thickBot="1" x14ac:dyDescent="0.3"/>
    <row r="2" spans="1:24" ht="90" x14ac:dyDescent="0.25">
      <c r="B2" s="4" t="s">
        <v>0</v>
      </c>
      <c r="C2" s="5" t="s">
        <v>10</v>
      </c>
      <c r="D2" s="5" t="s">
        <v>7</v>
      </c>
      <c r="E2" s="5" t="s">
        <v>8</v>
      </c>
      <c r="F2" s="3" t="s">
        <v>5</v>
      </c>
      <c r="G2" s="3"/>
      <c r="H2" s="3"/>
      <c r="I2" s="5"/>
      <c r="J2" s="10"/>
      <c r="K2" s="10" t="s">
        <v>5</v>
      </c>
      <c r="L2" s="10" t="s">
        <v>7</v>
      </c>
      <c r="M2" s="10" t="s">
        <v>8</v>
      </c>
      <c r="N2" s="10" t="s">
        <v>10</v>
      </c>
    </row>
    <row r="3" spans="1:24" x14ac:dyDescent="0.25">
      <c r="A3" s="1"/>
      <c r="B3" s="1">
        <v>44227</v>
      </c>
      <c r="C3" s="2">
        <v>111.387</v>
      </c>
      <c r="D3" s="6">
        <v>93.486999999999995</v>
      </c>
      <c r="E3" s="6">
        <v>17.900000000000002</v>
      </c>
      <c r="F3" s="6">
        <v>97.983000000000004</v>
      </c>
      <c r="G3" s="6">
        <f>D3/$F3</f>
        <v>0.9541144892481348</v>
      </c>
      <c r="H3" s="6">
        <f>E3/$F3</f>
        <v>0.1826847514364737</v>
      </c>
      <c r="I3" s="2"/>
      <c r="J3" s="7" t="s">
        <v>5</v>
      </c>
      <c r="K3" s="12">
        <v>1</v>
      </c>
      <c r="L3" s="12"/>
      <c r="M3" s="12"/>
      <c r="N3" s="12"/>
      <c r="U3" s="17" t="s">
        <v>35</v>
      </c>
      <c r="V3" t="s">
        <v>53</v>
      </c>
      <c r="W3" t="s">
        <v>54</v>
      </c>
      <c r="X3" t="s">
        <v>55</v>
      </c>
    </row>
    <row r="4" spans="1:24" x14ac:dyDescent="0.25">
      <c r="A4" s="1"/>
      <c r="B4" s="1">
        <v>44255</v>
      </c>
      <c r="C4" s="2">
        <v>149.20400000000001</v>
      </c>
      <c r="D4" s="6">
        <v>125.304</v>
      </c>
      <c r="E4" s="6">
        <v>23.900000000000002</v>
      </c>
      <c r="F4" s="6">
        <v>112.56100000000001</v>
      </c>
      <c r="G4" s="6">
        <f t="shared" ref="G4:G50" si="0">D4/$F4</f>
        <v>1.1132097262817493</v>
      </c>
      <c r="H4" s="6">
        <f t="shared" ref="H4:H50" si="1">E4/$F4</f>
        <v>0.2123293147715461</v>
      </c>
      <c r="I4" s="2"/>
      <c r="J4" s="7" t="s">
        <v>7</v>
      </c>
      <c r="K4" s="12">
        <v>0.72421160538528118</v>
      </c>
      <c r="L4" s="12">
        <v>1</v>
      </c>
      <c r="M4" s="12"/>
      <c r="N4" s="12"/>
      <c r="U4" s="18" t="s">
        <v>37</v>
      </c>
      <c r="V4" s="19"/>
      <c r="W4" s="19"/>
      <c r="X4" s="19"/>
    </row>
    <row r="5" spans="1:24" x14ac:dyDescent="0.25">
      <c r="A5" s="1"/>
      <c r="B5" s="1">
        <v>44286</v>
      </c>
      <c r="C5" s="2">
        <v>181.649</v>
      </c>
      <c r="D5" s="6">
        <v>146.54900000000001</v>
      </c>
      <c r="E5" s="6">
        <v>35.1</v>
      </c>
      <c r="F5" s="6">
        <v>139.226</v>
      </c>
      <c r="G5" s="6">
        <f t="shared" si="0"/>
        <v>1.052597934293882</v>
      </c>
      <c r="H5" s="6">
        <f t="shared" si="1"/>
        <v>0.25210808326031059</v>
      </c>
      <c r="I5" s="2"/>
      <c r="J5" s="7" t="s">
        <v>8</v>
      </c>
      <c r="K5" s="12">
        <v>0.60771523099563884</v>
      </c>
      <c r="L5" s="12">
        <v>2.219173097862202E-2</v>
      </c>
      <c r="M5" s="12">
        <v>1</v>
      </c>
      <c r="N5" s="12"/>
      <c r="U5" s="20" t="s">
        <v>50</v>
      </c>
      <c r="V5" s="19">
        <v>93.486999999999995</v>
      </c>
      <c r="W5" s="19">
        <v>17.900000000000002</v>
      </c>
      <c r="X5" s="19">
        <v>97.983000000000004</v>
      </c>
    </row>
    <row r="6" spans="1:24" ht="15.75" thickBot="1" x14ac:dyDescent="0.3">
      <c r="A6" s="1"/>
      <c r="B6" s="1">
        <v>44316</v>
      </c>
      <c r="C6" s="2">
        <v>169.39600000000002</v>
      </c>
      <c r="D6" s="6">
        <v>136.196</v>
      </c>
      <c r="E6" s="6">
        <v>33.200000000000003</v>
      </c>
      <c r="F6" s="6">
        <v>171.47800000000001</v>
      </c>
      <c r="G6" s="6">
        <f t="shared" si="0"/>
        <v>0.7942476585917726</v>
      </c>
      <c r="H6" s="6">
        <f t="shared" si="1"/>
        <v>0.1936108422071636</v>
      </c>
      <c r="I6" s="2"/>
      <c r="J6" s="8" t="s">
        <v>10</v>
      </c>
      <c r="K6" s="13">
        <v>0.91696385814693127</v>
      </c>
      <c r="L6" s="13">
        <v>0.7902243947286911</v>
      </c>
      <c r="M6" s="13">
        <v>0.62678816484528443</v>
      </c>
      <c r="N6" s="13">
        <v>1</v>
      </c>
      <c r="U6" s="20" t="s">
        <v>38</v>
      </c>
      <c r="V6" s="19">
        <v>125.304</v>
      </c>
      <c r="W6" s="19">
        <v>23.900000000000002</v>
      </c>
      <c r="X6" s="19">
        <v>112.56100000000001</v>
      </c>
    </row>
    <row r="7" spans="1:24" x14ac:dyDescent="0.25">
      <c r="A7" s="1"/>
      <c r="B7" s="1">
        <v>44347</v>
      </c>
      <c r="C7" s="2">
        <v>143.76900000000001</v>
      </c>
      <c r="D7" s="6">
        <v>112.169</v>
      </c>
      <c r="E7" s="6">
        <v>31.6</v>
      </c>
      <c r="F7" s="6">
        <v>127.235</v>
      </c>
      <c r="G7" s="6">
        <f t="shared" si="0"/>
        <v>0.881589185365662</v>
      </c>
      <c r="H7" s="6">
        <f t="shared" si="1"/>
        <v>0.24835933508861557</v>
      </c>
      <c r="I7" s="2"/>
      <c r="U7" s="20" t="s">
        <v>39</v>
      </c>
      <c r="V7" s="19">
        <v>146.54900000000001</v>
      </c>
      <c r="W7" s="19">
        <v>35.1</v>
      </c>
      <c r="X7" s="19">
        <v>139.226</v>
      </c>
    </row>
    <row r="8" spans="1:24" x14ac:dyDescent="0.25">
      <c r="A8" s="1"/>
      <c r="B8" s="1">
        <v>44377</v>
      </c>
      <c r="C8" s="2">
        <v>156.006</v>
      </c>
      <c r="D8" s="6">
        <v>122.60599999999999</v>
      </c>
      <c r="E8" s="6">
        <v>33.4</v>
      </c>
      <c r="F8" s="6">
        <v>145.14599999999999</v>
      </c>
      <c r="G8" s="6">
        <f t="shared" si="0"/>
        <v>0.84470808702961164</v>
      </c>
      <c r="H8" s="6">
        <f t="shared" si="1"/>
        <v>0.23011312747164925</v>
      </c>
      <c r="I8" s="2"/>
      <c r="U8" s="20" t="s">
        <v>40</v>
      </c>
      <c r="V8" s="19">
        <v>136.196</v>
      </c>
      <c r="W8" s="19">
        <v>33.200000000000003</v>
      </c>
      <c r="X8" s="19">
        <v>171.47800000000001</v>
      </c>
    </row>
    <row r="9" spans="1:24" x14ac:dyDescent="0.25">
      <c r="A9" s="1"/>
      <c r="B9" s="1">
        <v>44408</v>
      </c>
      <c r="C9" s="2">
        <v>129.07400000000001</v>
      </c>
      <c r="D9" s="6">
        <v>101.974</v>
      </c>
      <c r="E9" s="6">
        <v>27.1</v>
      </c>
      <c r="F9" s="6">
        <v>141.48599999999999</v>
      </c>
      <c r="G9" s="6">
        <f t="shared" si="0"/>
        <v>0.72073562048541917</v>
      </c>
      <c r="H9" s="6">
        <f t="shared" si="1"/>
        <v>0.1915383854232928</v>
      </c>
      <c r="I9" s="2"/>
      <c r="U9" s="20" t="s">
        <v>41</v>
      </c>
      <c r="V9" s="19">
        <v>112.169</v>
      </c>
      <c r="W9" s="19">
        <v>31.6</v>
      </c>
      <c r="X9" s="19">
        <v>127.235</v>
      </c>
    </row>
    <row r="10" spans="1:24" x14ac:dyDescent="0.25">
      <c r="A10" s="1"/>
      <c r="B10" s="1">
        <v>44439</v>
      </c>
      <c r="C10" s="2">
        <v>111.42200000000001</v>
      </c>
      <c r="D10" s="6">
        <v>80.022000000000006</v>
      </c>
      <c r="E10" s="6">
        <v>31.400000000000002</v>
      </c>
      <c r="F10" s="6">
        <v>117.06399999999999</v>
      </c>
      <c r="G10" s="6">
        <f t="shared" si="0"/>
        <v>0.68357479669240762</v>
      </c>
      <c r="H10" s="6">
        <f t="shared" si="1"/>
        <v>0.26822934463199621</v>
      </c>
      <c r="I10" s="2"/>
      <c r="U10" s="20" t="s">
        <v>42</v>
      </c>
      <c r="V10" s="19">
        <v>122.60599999999999</v>
      </c>
      <c r="W10" s="19">
        <v>33.4</v>
      </c>
      <c r="X10" s="19">
        <v>145.14599999999999</v>
      </c>
    </row>
    <row r="11" spans="1:24" x14ac:dyDescent="0.25">
      <c r="A11" s="1"/>
      <c r="B11" s="1">
        <v>44469</v>
      </c>
      <c r="C11" s="2">
        <v>132.03300000000002</v>
      </c>
      <c r="D11" s="6">
        <v>106.033</v>
      </c>
      <c r="E11" s="6">
        <v>26</v>
      </c>
      <c r="F11" s="6">
        <v>112.255</v>
      </c>
      <c r="G11" s="6">
        <f t="shared" si="0"/>
        <v>0.9445726248274019</v>
      </c>
      <c r="H11" s="6">
        <f t="shared" si="1"/>
        <v>0.23161551823972207</v>
      </c>
      <c r="I11" s="2"/>
      <c r="U11" s="20" t="s">
        <v>43</v>
      </c>
      <c r="V11" s="19">
        <v>101.974</v>
      </c>
      <c r="W11" s="19">
        <v>27.1</v>
      </c>
      <c r="X11" s="19">
        <v>141.48599999999999</v>
      </c>
    </row>
    <row r="12" spans="1:24" x14ac:dyDescent="0.25">
      <c r="A12" s="1"/>
      <c r="B12" s="1">
        <v>44500</v>
      </c>
      <c r="C12" s="2">
        <v>130.45400000000001</v>
      </c>
      <c r="D12" s="6">
        <v>103.854</v>
      </c>
      <c r="E12" s="6">
        <v>26.6</v>
      </c>
      <c r="F12" s="6">
        <v>117.47</v>
      </c>
      <c r="G12" s="6">
        <f t="shared" si="0"/>
        <v>0.88408955477994378</v>
      </c>
      <c r="H12" s="6">
        <f t="shared" si="1"/>
        <v>0.22644079339405807</v>
      </c>
      <c r="I12" s="2"/>
      <c r="U12" s="20" t="s">
        <v>44</v>
      </c>
      <c r="V12" s="19">
        <v>80.022000000000006</v>
      </c>
      <c r="W12" s="19">
        <v>31.400000000000002</v>
      </c>
      <c r="X12" s="19">
        <v>117.06399999999999</v>
      </c>
    </row>
    <row r="13" spans="1:24" x14ac:dyDescent="0.25">
      <c r="A13" s="1"/>
      <c r="B13" s="1">
        <v>44530</v>
      </c>
      <c r="C13" s="2">
        <v>138.58699999999999</v>
      </c>
      <c r="D13" s="6">
        <v>112.387</v>
      </c>
      <c r="E13" s="6">
        <v>26.2</v>
      </c>
      <c r="F13" s="6">
        <v>100.626</v>
      </c>
      <c r="G13" s="6">
        <f t="shared" si="0"/>
        <v>1.1168783415816985</v>
      </c>
      <c r="H13" s="6">
        <f t="shared" si="1"/>
        <v>0.26037008327867545</v>
      </c>
      <c r="I13" s="2"/>
      <c r="U13" s="20" t="s">
        <v>45</v>
      </c>
      <c r="V13" s="19">
        <v>106.033</v>
      </c>
      <c r="W13" s="19">
        <v>26</v>
      </c>
      <c r="X13" s="19">
        <v>112.255</v>
      </c>
    </row>
    <row r="14" spans="1:24" x14ac:dyDescent="0.25">
      <c r="A14" s="1"/>
      <c r="B14" s="1">
        <v>44561</v>
      </c>
      <c r="C14" s="2">
        <v>150.73599999999999</v>
      </c>
      <c r="D14" s="6">
        <v>126.336</v>
      </c>
      <c r="E14" s="6">
        <v>24.400000000000002</v>
      </c>
      <c r="F14" s="6">
        <v>133.56200000000001</v>
      </c>
      <c r="G14" s="6">
        <f t="shared" si="0"/>
        <v>0.94589778529821344</v>
      </c>
      <c r="H14" s="6">
        <f t="shared" si="1"/>
        <v>0.18268669232266663</v>
      </c>
      <c r="I14" s="2"/>
      <c r="U14" s="20" t="s">
        <v>46</v>
      </c>
      <c r="V14" s="19">
        <v>103.854</v>
      </c>
      <c r="W14" s="19">
        <v>26.6</v>
      </c>
      <c r="X14" s="19">
        <v>117.47</v>
      </c>
    </row>
    <row r="15" spans="1:24" x14ac:dyDescent="0.25">
      <c r="A15" s="1"/>
      <c r="B15" s="1">
        <v>44592</v>
      </c>
      <c r="C15" s="2">
        <v>110.815</v>
      </c>
      <c r="D15" s="6">
        <v>95.09</v>
      </c>
      <c r="E15" s="6">
        <v>15.725</v>
      </c>
      <c r="F15" s="6">
        <v>85.93</v>
      </c>
      <c r="G15" s="6">
        <f t="shared" si="0"/>
        <v>1.1065983940416617</v>
      </c>
      <c r="H15" s="6">
        <f t="shared" si="1"/>
        <v>0.18299778889794016</v>
      </c>
      <c r="I15" s="2"/>
      <c r="U15" s="20" t="s">
        <v>47</v>
      </c>
      <c r="V15" s="19">
        <v>112.387</v>
      </c>
      <c r="W15" s="19">
        <v>26.2</v>
      </c>
      <c r="X15" s="19">
        <v>100.626</v>
      </c>
    </row>
    <row r="16" spans="1:24" x14ac:dyDescent="0.25">
      <c r="A16" s="1"/>
      <c r="B16" s="1">
        <v>44620</v>
      </c>
      <c r="C16" s="2">
        <v>129.56299999999999</v>
      </c>
      <c r="D16" s="6">
        <v>108.054</v>
      </c>
      <c r="E16" s="6">
        <v>21.509</v>
      </c>
      <c r="F16" s="6">
        <v>99.108000000000004</v>
      </c>
      <c r="G16" s="6">
        <f t="shared" si="0"/>
        <v>1.0902651652742463</v>
      </c>
      <c r="H16" s="6">
        <f t="shared" si="1"/>
        <v>0.21702587076724381</v>
      </c>
      <c r="I16" s="2"/>
      <c r="U16" s="20" t="s">
        <v>48</v>
      </c>
      <c r="V16" s="19">
        <v>126.336</v>
      </c>
      <c r="W16" s="19">
        <v>24.400000000000002</v>
      </c>
      <c r="X16" s="19">
        <v>133.56200000000001</v>
      </c>
    </row>
    <row r="17" spans="1:24" x14ac:dyDescent="0.25">
      <c r="A17" s="1"/>
      <c r="B17" s="1">
        <v>44651</v>
      </c>
      <c r="C17" s="2">
        <v>47.387999999999998</v>
      </c>
      <c r="D17" s="6">
        <v>40.875</v>
      </c>
      <c r="E17" s="6">
        <v>6.5129999999999999</v>
      </c>
      <c r="F17" s="6">
        <v>78.909000000000006</v>
      </c>
      <c r="G17" s="6">
        <f t="shared" si="0"/>
        <v>0.51800174884994099</v>
      </c>
      <c r="H17" s="6">
        <f t="shared" si="1"/>
        <v>8.2538113523172252E-2</v>
      </c>
      <c r="I17" s="2"/>
      <c r="U17" s="18" t="s">
        <v>49</v>
      </c>
      <c r="V17" s="19"/>
      <c r="W17" s="19"/>
      <c r="X17" s="19"/>
    </row>
    <row r="18" spans="1:24" x14ac:dyDescent="0.25">
      <c r="A18" s="1"/>
      <c r="B18" s="1">
        <v>44681</v>
      </c>
      <c r="C18" s="2">
        <v>30.963999999999999</v>
      </c>
      <c r="D18" s="6">
        <v>19.887</v>
      </c>
      <c r="E18" s="6">
        <v>11.077</v>
      </c>
      <c r="F18" s="6">
        <v>27.96</v>
      </c>
      <c r="G18" s="6">
        <f t="shared" si="0"/>
        <v>0.71126609442060085</v>
      </c>
      <c r="H18" s="6">
        <f t="shared" si="1"/>
        <v>0.396173104434907</v>
      </c>
      <c r="I18" s="2"/>
      <c r="U18" s="20" t="s">
        <v>50</v>
      </c>
      <c r="V18" s="19">
        <v>95.09</v>
      </c>
      <c r="W18" s="19">
        <v>15.725</v>
      </c>
      <c r="X18" s="19">
        <v>85.93</v>
      </c>
    </row>
    <row r="19" spans="1:24" x14ac:dyDescent="0.25">
      <c r="A19" s="1"/>
      <c r="B19" s="1">
        <v>44712</v>
      </c>
      <c r="C19" s="2">
        <v>11.59</v>
      </c>
      <c r="D19" s="6">
        <v>3.7210000000000001</v>
      </c>
      <c r="E19" s="6">
        <v>7.8689999999999998</v>
      </c>
      <c r="F19" s="6">
        <v>27.456</v>
      </c>
      <c r="G19" s="6">
        <f t="shared" si="0"/>
        <v>0.13552593240093241</v>
      </c>
      <c r="H19" s="6">
        <f t="shared" si="1"/>
        <v>0.28660402097902099</v>
      </c>
      <c r="I19" s="2"/>
      <c r="U19" s="20" t="s">
        <v>38</v>
      </c>
      <c r="V19" s="19">
        <v>108.054</v>
      </c>
      <c r="W19" s="19">
        <v>21.509</v>
      </c>
      <c r="X19" s="19">
        <v>99.108000000000004</v>
      </c>
    </row>
    <row r="20" spans="1:24" x14ac:dyDescent="0.25">
      <c r="A20" s="1"/>
      <c r="B20" s="1">
        <v>44742</v>
      </c>
      <c r="C20" s="2">
        <v>22.570999999999998</v>
      </c>
      <c r="D20" s="6">
        <v>13.423</v>
      </c>
      <c r="E20" s="6">
        <v>9.1479999999999997</v>
      </c>
      <c r="F20" s="6">
        <v>32.728999999999999</v>
      </c>
      <c r="G20" s="6">
        <f t="shared" si="0"/>
        <v>0.4101255767056739</v>
      </c>
      <c r="H20" s="6">
        <f t="shared" si="1"/>
        <v>0.27950747043906016</v>
      </c>
      <c r="I20" s="2"/>
      <c r="U20" s="20" t="s">
        <v>39</v>
      </c>
      <c r="V20" s="19">
        <v>40.875</v>
      </c>
      <c r="W20" s="19">
        <v>6.5129999999999999</v>
      </c>
      <c r="X20" s="19">
        <v>78.909000000000006</v>
      </c>
    </row>
    <row r="21" spans="1:24" x14ac:dyDescent="0.25">
      <c r="A21" s="1"/>
      <c r="B21" s="1">
        <v>44773</v>
      </c>
      <c r="C21" s="2">
        <v>30.268999999999998</v>
      </c>
      <c r="D21" s="6">
        <v>19.398</v>
      </c>
      <c r="E21" s="6">
        <v>10.871</v>
      </c>
      <c r="F21" s="6">
        <v>35.58</v>
      </c>
      <c r="G21" s="6">
        <f t="shared" si="0"/>
        <v>0.54519392917369314</v>
      </c>
      <c r="H21" s="6">
        <f t="shared" si="1"/>
        <v>0.30553681843732439</v>
      </c>
      <c r="I21" s="2"/>
      <c r="U21" s="20" t="s">
        <v>40</v>
      </c>
      <c r="V21" s="19">
        <v>19.887</v>
      </c>
      <c r="W21" s="19">
        <v>11.077</v>
      </c>
      <c r="X21" s="19">
        <v>27.96</v>
      </c>
    </row>
    <row r="22" spans="1:24" x14ac:dyDescent="0.25">
      <c r="A22" s="1"/>
      <c r="B22" s="1">
        <v>44804</v>
      </c>
      <c r="C22" s="2">
        <v>38.926000000000002</v>
      </c>
      <c r="D22" s="6">
        <v>24.702999999999999</v>
      </c>
      <c r="E22" s="6">
        <v>14.223000000000001</v>
      </c>
      <c r="F22" s="6">
        <v>42.59</v>
      </c>
      <c r="G22" s="6">
        <f t="shared" si="0"/>
        <v>0.5800187837520544</v>
      </c>
      <c r="H22" s="6">
        <f t="shared" si="1"/>
        <v>0.33395163183845972</v>
      </c>
      <c r="I22" s="2"/>
      <c r="U22" s="20" t="s">
        <v>41</v>
      </c>
      <c r="V22" s="19">
        <v>3.7210000000000001</v>
      </c>
      <c r="W22" s="19">
        <v>7.8689999999999998</v>
      </c>
      <c r="X22" s="19">
        <v>27.456</v>
      </c>
    </row>
    <row r="23" spans="1:24" x14ac:dyDescent="0.25">
      <c r="A23" s="1"/>
      <c r="B23" s="1">
        <v>44834</v>
      </c>
      <c r="C23" s="2">
        <v>39.451999999999998</v>
      </c>
      <c r="D23" s="6">
        <v>23.773</v>
      </c>
      <c r="E23" s="6">
        <v>15.679</v>
      </c>
      <c r="F23" s="6">
        <v>44.398000000000003</v>
      </c>
      <c r="G23" s="6">
        <f t="shared" si="0"/>
        <v>0.53545204738952201</v>
      </c>
      <c r="H23" s="6">
        <f t="shared" si="1"/>
        <v>0.35314653813234831</v>
      </c>
      <c r="I23" s="2"/>
      <c r="U23" s="20" t="s">
        <v>42</v>
      </c>
      <c r="V23" s="19">
        <v>13.423</v>
      </c>
      <c r="W23" s="19">
        <v>9.1479999999999997</v>
      </c>
      <c r="X23" s="19">
        <v>32.728999999999999</v>
      </c>
    </row>
    <row r="24" spans="1:24" x14ac:dyDescent="0.25">
      <c r="A24" s="1"/>
      <c r="B24" s="1">
        <v>44865</v>
      </c>
      <c r="C24" s="2">
        <v>60.244</v>
      </c>
      <c r="D24" s="6">
        <v>37.347999999999999</v>
      </c>
      <c r="E24" s="6">
        <v>22.896000000000001</v>
      </c>
      <c r="F24" s="6">
        <v>43.304000000000002</v>
      </c>
      <c r="G24" s="6">
        <f t="shared" si="0"/>
        <v>0.86246074265656747</v>
      </c>
      <c r="H24" s="6">
        <f t="shared" si="1"/>
        <v>0.52872713837058927</v>
      </c>
      <c r="I24" s="2"/>
      <c r="J24" t="s">
        <v>11</v>
      </c>
      <c r="K24"/>
      <c r="L24"/>
      <c r="M24"/>
      <c r="N24"/>
      <c r="U24" s="20" t="s">
        <v>43</v>
      </c>
      <c r="V24" s="19">
        <v>19.398</v>
      </c>
      <c r="W24" s="19">
        <v>10.871</v>
      </c>
      <c r="X24" s="19">
        <v>35.58</v>
      </c>
    </row>
    <row r="25" spans="1:24" ht="15.75" thickBot="1" x14ac:dyDescent="0.3">
      <c r="A25" s="1"/>
      <c r="B25" s="1">
        <v>44895</v>
      </c>
      <c r="C25" s="2">
        <v>49.933</v>
      </c>
      <c r="D25" s="6">
        <v>23.724</v>
      </c>
      <c r="E25" s="6">
        <v>26.209</v>
      </c>
      <c r="F25" s="6">
        <v>51.517000000000003</v>
      </c>
      <c r="G25" s="6">
        <f t="shared" si="0"/>
        <v>0.4605081817652425</v>
      </c>
      <c r="H25" s="6">
        <f t="shared" si="1"/>
        <v>0.50874468622008262</v>
      </c>
      <c r="I25" s="2"/>
      <c r="J25"/>
      <c r="K25"/>
      <c r="L25"/>
      <c r="M25"/>
      <c r="N25"/>
      <c r="U25" s="20" t="s">
        <v>44</v>
      </c>
      <c r="V25" s="19">
        <v>24.702999999999999</v>
      </c>
      <c r="W25" s="19">
        <v>14.223000000000001</v>
      </c>
      <c r="X25" s="19">
        <v>42.59</v>
      </c>
    </row>
    <row r="26" spans="1:24" x14ac:dyDescent="0.25">
      <c r="A26" s="1"/>
      <c r="B26" s="1">
        <v>44926</v>
      </c>
      <c r="C26" s="2">
        <v>70.748000000000005</v>
      </c>
      <c r="D26" s="6">
        <v>40.341000000000001</v>
      </c>
      <c r="E26" s="6">
        <v>30.407</v>
      </c>
      <c r="F26" s="6">
        <v>56.750999999999998</v>
      </c>
      <c r="G26" s="6">
        <f t="shared" si="0"/>
        <v>0.71084209969868373</v>
      </c>
      <c r="H26" s="6">
        <f t="shared" si="1"/>
        <v>0.53579672604888018</v>
      </c>
      <c r="I26" s="2"/>
      <c r="J26" s="16" t="s">
        <v>12</v>
      </c>
      <c r="K26" s="16"/>
      <c r="L26"/>
      <c r="M26"/>
      <c r="N26"/>
      <c r="U26" s="20" t="s">
        <v>45</v>
      </c>
      <c r="V26" s="19">
        <v>23.773</v>
      </c>
      <c r="W26" s="19">
        <v>15.679</v>
      </c>
      <c r="X26" s="19">
        <v>44.398000000000003</v>
      </c>
    </row>
    <row r="27" spans="1:24" x14ac:dyDescent="0.25">
      <c r="A27" s="1"/>
      <c r="B27" s="1">
        <v>44957</v>
      </c>
      <c r="C27" s="2">
        <v>47.576999999999998</v>
      </c>
      <c r="D27" s="6">
        <v>22.143999999999998</v>
      </c>
      <c r="E27" s="6">
        <v>25.433</v>
      </c>
      <c r="F27" s="6">
        <v>45.249000000000002</v>
      </c>
      <c r="G27" s="6">
        <f t="shared" si="0"/>
        <v>0.48938098079515563</v>
      </c>
      <c r="H27" s="6">
        <f t="shared" si="1"/>
        <v>0.5620676700037569</v>
      </c>
      <c r="I27" s="2"/>
      <c r="J27" s="7" t="s">
        <v>13</v>
      </c>
      <c r="K27" s="7">
        <v>0.93477912218980153</v>
      </c>
      <c r="L27"/>
      <c r="M27"/>
      <c r="N27"/>
      <c r="U27" s="20" t="s">
        <v>46</v>
      </c>
      <c r="V27" s="19">
        <v>37.347999999999999</v>
      </c>
      <c r="W27" s="19">
        <v>22.896000000000001</v>
      </c>
      <c r="X27" s="19">
        <v>43.304000000000002</v>
      </c>
    </row>
    <row r="28" spans="1:24" x14ac:dyDescent="0.25">
      <c r="A28" s="1"/>
      <c r="B28" s="1">
        <v>44985</v>
      </c>
      <c r="C28" s="2">
        <v>57.323</v>
      </c>
      <c r="D28" s="6">
        <v>33.466000000000001</v>
      </c>
      <c r="E28" s="6">
        <v>23.856999999999999</v>
      </c>
      <c r="F28" s="6">
        <v>56.177</v>
      </c>
      <c r="G28" s="6">
        <f t="shared" si="0"/>
        <v>0.59572422877690157</v>
      </c>
      <c r="H28" s="6">
        <f t="shared" si="1"/>
        <v>0.42467557897360131</v>
      </c>
      <c r="I28" s="2"/>
      <c r="J28" s="7" t="s">
        <v>14</v>
      </c>
      <c r="K28" s="7">
        <v>0.87381200728193587</v>
      </c>
      <c r="L28"/>
      <c r="M28"/>
      <c r="N28"/>
      <c r="U28" s="20" t="s">
        <v>47</v>
      </c>
      <c r="V28" s="19">
        <v>23.724</v>
      </c>
      <c r="W28" s="19">
        <v>26.209</v>
      </c>
      <c r="X28" s="19">
        <v>51.517000000000003</v>
      </c>
    </row>
    <row r="29" spans="1:24" x14ac:dyDescent="0.25">
      <c r="A29" s="1"/>
      <c r="B29" s="1">
        <v>45016</v>
      </c>
      <c r="C29" s="2">
        <v>70.584000000000003</v>
      </c>
      <c r="D29" s="6">
        <v>33.350999999999999</v>
      </c>
      <c r="E29" s="6">
        <v>37.232999999999997</v>
      </c>
      <c r="F29" s="6">
        <v>70.012</v>
      </c>
      <c r="G29" s="6">
        <f t="shared" si="0"/>
        <v>0.47636119522367593</v>
      </c>
      <c r="H29" s="6">
        <f t="shared" si="1"/>
        <v>0.5318088327715248</v>
      </c>
      <c r="I29" s="2"/>
      <c r="J29" s="7" t="s">
        <v>15</v>
      </c>
      <c r="K29" s="7">
        <v>0.86820365205002192</v>
      </c>
      <c r="L29"/>
      <c r="M29"/>
      <c r="N29"/>
      <c r="U29" s="20" t="s">
        <v>48</v>
      </c>
      <c r="V29" s="19">
        <v>40.341000000000001</v>
      </c>
      <c r="W29" s="19">
        <v>30.407</v>
      </c>
      <c r="X29" s="19">
        <v>56.750999999999998</v>
      </c>
    </row>
    <row r="30" spans="1:24" x14ac:dyDescent="0.25">
      <c r="A30" s="1"/>
      <c r="B30" s="1">
        <v>45046</v>
      </c>
      <c r="C30" s="2">
        <v>61.260000000000005</v>
      </c>
      <c r="D30" s="6">
        <v>27.419</v>
      </c>
      <c r="E30" s="6">
        <v>33.841000000000001</v>
      </c>
      <c r="F30" s="6">
        <v>75.679000000000002</v>
      </c>
      <c r="G30" s="6">
        <f t="shared" si="0"/>
        <v>0.36230658438932861</v>
      </c>
      <c r="H30" s="6">
        <f t="shared" si="1"/>
        <v>0.44716499953752031</v>
      </c>
      <c r="I30" s="2"/>
      <c r="J30" s="7" t="s">
        <v>16</v>
      </c>
      <c r="K30" s="7">
        <v>14.2790346240714</v>
      </c>
      <c r="L30"/>
      <c r="M30"/>
      <c r="N30"/>
      <c r="U30" s="18" t="s">
        <v>51</v>
      </c>
      <c r="V30" s="19"/>
      <c r="W30" s="19"/>
      <c r="X30" s="19"/>
    </row>
    <row r="31" spans="1:24" ht="15.75" thickBot="1" x14ac:dyDescent="0.3">
      <c r="A31" s="1"/>
      <c r="B31" s="1">
        <v>45077</v>
      </c>
      <c r="C31" s="2">
        <v>95.120999999999995</v>
      </c>
      <c r="D31" s="6">
        <v>43.927999999999997</v>
      </c>
      <c r="E31" s="6">
        <v>51.192999999999998</v>
      </c>
      <c r="F31" s="6">
        <v>72.203999999999994</v>
      </c>
      <c r="G31" s="6">
        <f t="shared" si="0"/>
        <v>0.60838734696138719</v>
      </c>
      <c r="H31" s="6">
        <f t="shared" si="1"/>
        <v>0.70900504127195174</v>
      </c>
      <c r="I31" s="2"/>
      <c r="J31" s="8" t="s">
        <v>17</v>
      </c>
      <c r="K31" s="8">
        <v>48</v>
      </c>
      <c r="L31"/>
      <c r="M31"/>
      <c r="N31"/>
      <c r="U31" s="20" t="s">
        <v>50</v>
      </c>
      <c r="V31" s="19">
        <v>22.143999999999998</v>
      </c>
      <c r="W31" s="19">
        <v>25.433</v>
      </c>
      <c r="X31" s="19">
        <v>45.249000000000002</v>
      </c>
    </row>
    <row r="32" spans="1:24" x14ac:dyDescent="0.25">
      <c r="A32" s="1"/>
      <c r="B32" s="1">
        <v>45107</v>
      </c>
      <c r="C32" s="2">
        <v>98.582999999999998</v>
      </c>
      <c r="D32" s="6">
        <v>42.912999999999997</v>
      </c>
      <c r="E32" s="6">
        <v>55.67</v>
      </c>
      <c r="F32" s="6">
        <v>82.427999999999997</v>
      </c>
      <c r="G32" s="6">
        <f t="shared" si="0"/>
        <v>0.52061192798563594</v>
      </c>
      <c r="H32" s="6">
        <f t="shared" si="1"/>
        <v>0.67537729897607612</v>
      </c>
      <c r="I32" s="2"/>
      <c r="J32"/>
      <c r="K32"/>
      <c r="L32"/>
      <c r="M32"/>
      <c r="N32"/>
      <c r="U32" s="20" t="s">
        <v>38</v>
      </c>
      <c r="V32" s="19">
        <v>33.466000000000001</v>
      </c>
      <c r="W32" s="19">
        <v>23.856999999999999</v>
      </c>
      <c r="X32" s="19">
        <v>56.177</v>
      </c>
    </row>
    <row r="33" spans="1:24" ht="15.75" thickBot="1" x14ac:dyDescent="0.3">
      <c r="A33" s="1"/>
      <c r="B33" s="1">
        <v>45138</v>
      </c>
      <c r="C33" s="2">
        <v>121.36699999999999</v>
      </c>
      <c r="D33" s="6">
        <v>41.061</v>
      </c>
      <c r="E33" s="6">
        <v>80.305999999999997</v>
      </c>
      <c r="F33" s="6">
        <v>95.69</v>
      </c>
      <c r="G33" s="6">
        <f t="shared" si="0"/>
        <v>0.42910439962378516</v>
      </c>
      <c r="H33" s="6">
        <f t="shared" si="1"/>
        <v>0.83923084961855987</v>
      </c>
      <c r="I33" s="2"/>
      <c r="J33" t="s">
        <v>18</v>
      </c>
      <c r="K33"/>
      <c r="L33"/>
      <c r="M33"/>
      <c r="N33"/>
      <c r="U33" s="20" t="s">
        <v>39</v>
      </c>
      <c r="V33" s="19">
        <v>33.350999999999999</v>
      </c>
      <c r="W33" s="19">
        <v>37.232999999999997</v>
      </c>
      <c r="X33" s="19">
        <v>70.012</v>
      </c>
    </row>
    <row r="34" spans="1:24" x14ac:dyDescent="0.25">
      <c r="A34" s="1"/>
      <c r="B34" s="1">
        <v>45169</v>
      </c>
      <c r="C34" s="2">
        <v>121.221</v>
      </c>
      <c r="D34" s="6">
        <v>49.552</v>
      </c>
      <c r="E34" s="6">
        <v>71.668999999999997</v>
      </c>
      <c r="F34" s="6">
        <v>109.77200000000001</v>
      </c>
      <c r="G34" s="6">
        <f t="shared" si="0"/>
        <v>0.45140837372007431</v>
      </c>
      <c r="H34" s="6">
        <f t="shared" si="1"/>
        <v>0.65288962576977727</v>
      </c>
      <c r="I34" s="2"/>
      <c r="J34" s="9"/>
      <c r="K34" s="9" t="s">
        <v>23</v>
      </c>
      <c r="L34" s="9" t="s">
        <v>24</v>
      </c>
      <c r="M34" s="9" t="s">
        <v>25</v>
      </c>
      <c r="N34" s="9" t="s">
        <v>26</v>
      </c>
      <c r="O34" s="9" t="s">
        <v>27</v>
      </c>
      <c r="U34" s="20" t="s">
        <v>40</v>
      </c>
      <c r="V34" s="19">
        <v>27.419</v>
      </c>
      <c r="W34" s="19">
        <v>33.841000000000001</v>
      </c>
      <c r="X34" s="19">
        <v>75.679000000000002</v>
      </c>
    </row>
    <row r="35" spans="1:24" x14ac:dyDescent="0.25">
      <c r="A35" s="1"/>
      <c r="B35" s="1">
        <v>45199</v>
      </c>
      <c r="C35" s="2">
        <v>145.11000000000001</v>
      </c>
      <c r="D35" s="6">
        <v>64.328999999999994</v>
      </c>
      <c r="E35" s="6">
        <v>80.781000000000006</v>
      </c>
      <c r="F35" s="6">
        <v>110.404</v>
      </c>
      <c r="G35" s="6">
        <f t="shared" si="0"/>
        <v>0.58266910619180456</v>
      </c>
      <c r="H35" s="6">
        <f t="shared" si="1"/>
        <v>0.73168544617948628</v>
      </c>
      <c r="I35" s="2"/>
      <c r="J35" s="7" t="s">
        <v>19</v>
      </c>
      <c r="K35" s="7">
        <v>2</v>
      </c>
      <c r="L35" s="7">
        <v>63534.58291518483</v>
      </c>
      <c r="M35" s="7">
        <v>31767.291457592415</v>
      </c>
      <c r="N35" s="7">
        <v>155.80539590459045</v>
      </c>
      <c r="O35" s="7">
        <v>5.927966233543439E-21</v>
      </c>
      <c r="U35" s="20" t="s">
        <v>41</v>
      </c>
      <c r="V35" s="19">
        <v>43.927999999999997</v>
      </c>
      <c r="W35" s="19">
        <v>51.192999999999998</v>
      </c>
      <c r="X35" s="19">
        <v>72.203999999999994</v>
      </c>
    </row>
    <row r="36" spans="1:24" x14ac:dyDescent="0.25">
      <c r="A36" s="1"/>
      <c r="B36" s="1">
        <v>45230</v>
      </c>
      <c r="C36" s="2">
        <v>145.94900000000001</v>
      </c>
      <c r="D36" s="6">
        <v>59.156999999999996</v>
      </c>
      <c r="E36" s="6">
        <v>86.792000000000002</v>
      </c>
      <c r="F36" s="6">
        <v>112.295</v>
      </c>
      <c r="G36" s="6">
        <f t="shared" si="0"/>
        <v>0.52679994656930407</v>
      </c>
      <c r="H36" s="6">
        <f t="shared" si="1"/>
        <v>0.7728928269290708</v>
      </c>
      <c r="I36" s="2"/>
      <c r="J36" s="7" t="s">
        <v>20</v>
      </c>
      <c r="K36" s="7">
        <v>45</v>
      </c>
      <c r="L36" s="7">
        <v>9175.0873407943436</v>
      </c>
      <c r="M36" s="7">
        <v>203.89082979542985</v>
      </c>
      <c r="N36" s="7"/>
      <c r="O36" s="7"/>
      <c r="U36" s="20" t="s">
        <v>42</v>
      </c>
      <c r="V36" s="19">
        <v>42.912999999999997</v>
      </c>
      <c r="W36" s="19">
        <v>55.67</v>
      </c>
      <c r="X36" s="19">
        <v>82.427999999999997</v>
      </c>
    </row>
    <row r="37" spans="1:24" ht="15.75" thickBot="1" x14ac:dyDescent="0.3">
      <c r="A37" s="1"/>
      <c r="B37" s="1">
        <v>45260</v>
      </c>
      <c r="C37" s="2">
        <v>146.08600000000001</v>
      </c>
      <c r="D37" s="6">
        <v>64.245999999999995</v>
      </c>
      <c r="E37" s="6">
        <v>81.84</v>
      </c>
      <c r="F37" s="6">
        <v>109.749</v>
      </c>
      <c r="G37" s="6">
        <f t="shared" si="0"/>
        <v>0.58539029968382394</v>
      </c>
      <c r="H37" s="6">
        <f t="shared" si="1"/>
        <v>0.74570155536724714</v>
      </c>
      <c r="I37" s="2"/>
      <c r="J37" s="8" t="s">
        <v>21</v>
      </c>
      <c r="K37" s="8">
        <v>47</v>
      </c>
      <c r="L37" s="8">
        <v>72709.670255979174</v>
      </c>
      <c r="M37" s="8"/>
      <c r="N37" s="8"/>
      <c r="O37" s="8"/>
      <c r="U37" s="20" t="s">
        <v>43</v>
      </c>
      <c r="V37" s="19">
        <v>41.061</v>
      </c>
      <c r="W37" s="19">
        <v>80.305999999999997</v>
      </c>
      <c r="X37" s="19">
        <v>95.69</v>
      </c>
    </row>
    <row r="38" spans="1:24" ht="15.75" thickBot="1" x14ac:dyDescent="0.3">
      <c r="A38" s="1"/>
      <c r="B38" s="1">
        <v>45291</v>
      </c>
      <c r="C38" s="2">
        <v>133.636</v>
      </c>
      <c r="D38" s="6">
        <v>55.521000000000001</v>
      </c>
      <c r="E38" s="6">
        <v>78.114999999999995</v>
      </c>
      <c r="F38" s="6">
        <v>119.474</v>
      </c>
      <c r="G38" s="6">
        <f t="shared" si="0"/>
        <v>0.46471198754540738</v>
      </c>
      <c r="H38" s="6">
        <f t="shared" si="1"/>
        <v>0.65382426301956909</v>
      </c>
      <c r="I38" s="2"/>
      <c r="J38"/>
      <c r="K38"/>
      <c r="L38"/>
      <c r="M38"/>
      <c r="N38"/>
      <c r="U38" s="20" t="s">
        <v>44</v>
      </c>
      <c r="V38" s="19">
        <v>49.552</v>
      </c>
      <c r="W38" s="19">
        <v>71.668999999999997</v>
      </c>
      <c r="X38" s="19">
        <v>109.77200000000001</v>
      </c>
    </row>
    <row r="39" spans="1:24" x14ac:dyDescent="0.25">
      <c r="A39" s="1"/>
      <c r="B39" s="1">
        <v>45322</v>
      </c>
      <c r="C39" s="2">
        <v>106.39500000000001</v>
      </c>
      <c r="D39" s="6">
        <v>42.085000000000001</v>
      </c>
      <c r="E39" s="6">
        <v>64.31</v>
      </c>
      <c r="F39" s="6">
        <v>80.239000000000004</v>
      </c>
      <c r="G39" s="6">
        <f t="shared" si="0"/>
        <v>0.52449556948616005</v>
      </c>
      <c r="H39" s="6">
        <f t="shared" si="1"/>
        <v>0.80148057677687901</v>
      </c>
      <c r="I39" s="2"/>
      <c r="J39" s="9"/>
      <c r="K39" s="9" t="s">
        <v>28</v>
      </c>
      <c r="L39" s="9" t="s">
        <v>16</v>
      </c>
      <c r="M39" s="9" t="s">
        <v>29</v>
      </c>
      <c r="N39" s="9" t="s">
        <v>30</v>
      </c>
      <c r="O39" s="9" t="s">
        <v>31</v>
      </c>
      <c r="P39" s="9" t="s">
        <v>32</v>
      </c>
      <c r="Q39" s="9" t="s">
        <v>33</v>
      </c>
      <c r="R39" s="9" t="s">
        <v>34</v>
      </c>
      <c r="U39" s="20" t="s">
        <v>45</v>
      </c>
      <c r="V39" s="19">
        <v>64.328999999999994</v>
      </c>
      <c r="W39" s="19">
        <v>80.781000000000006</v>
      </c>
      <c r="X39" s="19">
        <v>110.404</v>
      </c>
    </row>
    <row r="40" spans="1:24" x14ac:dyDescent="0.25">
      <c r="A40" s="1"/>
      <c r="B40" s="1">
        <v>45351</v>
      </c>
      <c r="C40" s="2">
        <v>117.67699999999999</v>
      </c>
      <c r="D40" s="6">
        <v>56.920999999999999</v>
      </c>
      <c r="E40" s="6">
        <v>60.756</v>
      </c>
      <c r="F40" s="6">
        <v>103.953</v>
      </c>
      <c r="G40" s="6">
        <f t="shared" si="0"/>
        <v>0.54756476484565142</v>
      </c>
      <c r="H40" s="6">
        <f t="shared" si="1"/>
        <v>0.5844564370436639</v>
      </c>
      <c r="I40" s="2"/>
      <c r="J40" s="7" t="s">
        <v>22</v>
      </c>
      <c r="K40" s="7">
        <v>13.28618476525228</v>
      </c>
      <c r="L40" s="7">
        <v>5.2988175439012961</v>
      </c>
      <c r="M40" s="7">
        <v>2.5073867245238683</v>
      </c>
      <c r="N40" s="7">
        <v>1.5840003359861715E-2</v>
      </c>
      <c r="O40" s="7">
        <v>2.6138183930194003</v>
      </c>
      <c r="P40" s="7">
        <v>23.958551137485159</v>
      </c>
      <c r="Q40" s="7">
        <v>2.6138183930194003</v>
      </c>
      <c r="R40" s="7">
        <v>23.958551137485159</v>
      </c>
      <c r="U40" s="20" t="s">
        <v>46</v>
      </c>
      <c r="V40" s="19">
        <v>59.156999999999996</v>
      </c>
      <c r="W40" s="19">
        <v>86.792000000000002</v>
      </c>
      <c r="X40" s="19">
        <v>112.295</v>
      </c>
    </row>
    <row r="41" spans="1:24" x14ac:dyDescent="0.25">
      <c r="A41" s="1"/>
      <c r="B41" s="1">
        <v>45382</v>
      </c>
      <c r="C41" s="2">
        <v>149.64499999999998</v>
      </c>
      <c r="D41" s="6">
        <v>62.268000000000001</v>
      </c>
      <c r="E41" s="6">
        <v>87.376999999999995</v>
      </c>
      <c r="F41" s="6">
        <v>146.52699999999999</v>
      </c>
      <c r="G41" s="6">
        <f t="shared" si="0"/>
        <v>0.42495922253236607</v>
      </c>
      <c r="H41" s="6">
        <f t="shared" si="1"/>
        <v>0.5963201321258198</v>
      </c>
      <c r="I41" s="2"/>
      <c r="J41" s="7" t="s">
        <v>7</v>
      </c>
      <c r="K41" s="7">
        <v>0.7678277720163974</v>
      </c>
      <c r="L41" s="7">
        <v>5.7193629367660218E-2</v>
      </c>
      <c r="M41" s="7">
        <v>13.425057659491021</v>
      </c>
      <c r="N41" s="7">
        <v>2.4106747647619743E-17</v>
      </c>
      <c r="O41" s="7">
        <v>0.65263388928459787</v>
      </c>
      <c r="P41" s="7">
        <v>0.88302165474819694</v>
      </c>
      <c r="Q41" s="7">
        <v>0.65263388928459787</v>
      </c>
      <c r="R41" s="7">
        <v>0.88302165474819694</v>
      </c>
      <c r="U41" s="20" t="s">
        <v>47</v>
      </c>
      <c r="V41" s="19">
        <v>64.245999999999995</v>
      </c>
      <c r="W41" s="19">
        <v>81.84</v>
      </c>
      <c r="X41" s="19">
        <v>109.749</v>
      </c>
    </row>
    <row r="42" spans="1:24" ht="15.75" thickBot="1" x14ac:dyDescent="0.3">
      <c r="A42" s="1"/>
      <c r="B42" s="1">
        <v>45412</v>
      </c>
      <c r="C42" s="2">
        <v>120.574003</v>
      </c>
      <c r="D42" s="6">
        <v>62.762003</v>
      </c>
      <c r="E42" s="6">
        <v>57.811999999999998</v>
      </c>
      <c r="F42" s="6">
        <v>137.04900000000001</v>
      </c>
      <c r="G42" s="6">
        <f t="shared" si="0"/>
        <v>0.45795301680420869</v>
      </c>
      <c r="H42" s="6">
        <f t="shared" si="1"/>
        <v>0.4218345263372954</v>
      </c>
      <c r="I42" s="2"/>
      <c r="J42" s="8" t="s">
        <v>8</v>
      </c>
      <c r="K42" s="8">
        <v>0.80878635595835868</v>
      </c>
      <c r="L42" s="8">
        <v>7.2463433508856326E-2</v>
      </c>
      <c r="M42" s="8">
        <v>11.161303250411265</v>
      </c>
      <c r="N42" s="8">
        <v>1.490274614684522E-14</v>
      </c>
      <c r="O42" s="8">
        <v>0.66283750895822935</v>
      </c>
      <c r="P42" s="8">
        <v>0.95473520295848802</v>
      </c>
      <c r="Q42" s="8">
        <v>0.66283750895822935</v>
      </c>
      <c r="R42" s="8">
        <v>0.95473520295848802</v>
      </c>
      <c r="U42" s="20" t="s">
        <v>48</v>
      </c>
      <c r="V42" s="19">
        <v>55.521000000000001</v>
      </c>
      <c r="W42" s="19">
        <v>78.114999999999995</v>
      </c>
      <c r="X42" s="19">
        <v>119.474</v>
      </c>
    </row>
    <row r="43" spans="1:24" x14ac:dyDescent="0.25">
      <c r="A43" s="1"/>
      <c r="B43" s="1">
        <v>45443</v>
      </c>
      <c r="C43" s="2">
        <v>111.87899999999999</v>
      </c>
      <c r="D43" s="6">
        <v>42.997999999999998</v>
      </c>
      <c r="E43" s="6">
        <v>68.881</v>
      </c>
      <c r="F43" s="6">
        <v>127.178</v>
      </c>
      <c r="G43" s="6">
        <f t="shared" si="0"/>
        <v>0.33809306641085723</v>
      </c>
      <c r="H43" s="6">
        <f t="shared" si="1"/>
        <v>0.54161097045086415</v>
      </c>
      <c r="I43" s="2"/>
      <c r="J43"/>
      <c r="K43"/>
      <c r="L43"/>
      <c r="M43"/>
      <c r="N43"/>
      <c r="U43" s="18" t="s">
        <v>52</v>
      </c>
      <c r="V43" s="19"/>
      <c r="W43" s="19"/>
      <c r="X43" s="19"/>
    </row>
    <row r="44" spans="1:24" x14ac:dyDescent="0.25">
      <c r="A44" s="1"/>
      <c r="B44" s="1">
        <v>45473</v>
      </c>
      <c r="C44" s="2">
        <v>131.95500000000001</v>
      </c>
      <c r="D44" s="6">
        <v>62.597000000000001</v>
      </c>
      <c r="E44" s="6">
        <v>69.358000000000004</v>
      </c>
      <c r="F44" s="6">
        <v>124.39400000000001</v>
      </c>
      <c r="G44" s="6">
        <f t="shared" si="0"/>
        <v>0.50321558917632681</v>
      </c>
      <c r="H44" s="6">
        <f t="shared" si="1"/>
        <v>0.55756708522919107</v>
      </c>
      <c r="I44" s="2"/>
      <c r="J44"/>
      <c r="K44"/>
      <c r="L44"/>
      <c r="M44"/>
      <c r="N44"/>
      <c r="U44" s="20" t="s">
        <v>50</v>
      </c>
      <c r="V44" s="19">
        <v>42.085000000000001</v>
      </c>
      <c r="W44" s="19">
        <v>64.31</v>
      </c>
      <c r="X44" s="19">
        <v>80.239000000000004</v>
      </c>
    </row>
    <row r="45" spans="1:24" x14ac:dyDescent="0.25">
      <c r="A45" s="1"/>
      <c r="B45" s="1">
        <v>45504</v>
      </c>
      <c r="C45" s="2">
        <v>139.393</v>
      </c>
      <c r="D45" s="6">
        <v>58.152999999999999</v>
      </c>
      <c r="E45" s="6">
        <v>81.239999999999995</v>
      </c>
      <c r="F45" s="6">
        <v>136.221</v>
      </c>
      <c r="G45" s="6">
        <f t="shared" si="0"/>
        <v>0.42690187269216934</v>
      </c>
      <c r="H45" s="6">
        <f t="shared" si="1"/>
        <v>0.59638381747307678</v>
      </c>
      <c r="I45" s="2"/>
      <c r="J45"/>
      <c r="K45"/>
      <c r="L45"/>
      <c r="M45"/>
      <c r="N45"/>
      <c r="U45" s="20" t="s">
        <v>38</v>
      </c>
      <c r="V45" s="19">
        <v>56.920999999999999</v>
      </c>
      <c r="W45" s="19">
        <v>60.756</v>
      </c>
      <c r="X45" s="19">
        <v>103.953</v>
      </c>
    </row>
    <row r="46" spans="1:24" x14ac:dyDescent="0.25">
      <c r="A46" s="1"/>
      <c r="B46" s="1">
        <v>45535</v>
      </c>
      <c r="C46" s="2">
        <v>139.84200000000001</v>
      </c>
      <c r="D46" s="6">
        <v>50.817</v>
      </c>
      <c r="E46" s="6">
        <v>89.025000000000006</v>
      </c>
      <c r="F46" s="6">
        <v>148.33799999999999</v>
      </c>
      <c r="G46" s="6">
        <f t="shared" si="0"/>
        <v>0.34257573919022771</v>
      </c>
      <c r="H46" s="6">
        <f t="shared" si="1"/>
        <v>0.60014965821300015</v>
      </c>
      <c r="I46" s="2"/>
      <c r="U46" s="20" t="s">
        <v>39</v>
      </c>
      <c r="V46" s="19">
        <v>62.268000000000001</v>
      </c>
      <c r="W46" s="19">
        <v>87.376999999999995</v>
      </c>
      <c r="X46" s="19">
        <v>146.52699999999999</v>
      </c>
    </row>
    <row r="47" spans="1:24" x14ac:dyDescent="0.25">
      <c r="A47" s="1"/>
      <c r="B47" s="1">
        <v>45565</v>
      </c>
      <c r="C47" s="2">
        <v>170.03700000000001</v>
      </c>
      <c r="D47" s="6">
        <v>65.792000000000002</v>
      </c>
      <c r="E47" s="6">
        <v>104.245</v>
      </c>
      <c r="F47" s="6">
        <v>150.87899999999999</v>
      </c>
      <c r="G47" s="6">
        <f t="shared" si="0"/>
        <v>0.43605803325843889</v>
      </c>
      <c r="H47" s="6">
        <f t="shared" si="1"/>
        <v>0.69091788784390151</v>
      </c>
      <c r="I47" s="2"/>
      <c r="U47" s="20" t="s">
        <v>40</v>
      </c>
      <c r="V47" s="19">
        <v>62.762003</v>
      </c>
      <c r="W47" s="19">
        <v>57.811999999999998</v>
      </c>
      <c r="X47" s="19">
        <v>137.04900000000001</v>
      </c>
    </row>
    <row r="48" spans="1:24" x14ac:dyDescent="0.25">
      <c r="A48" s="1"/>
      <c r="B48" s="1">
        <v>45596</v>
      </c>
      <c r="C48" s="2">
        <v>203.15300000000002</v>
      </c>
      <c r="D48" s="6">
        <v>91.161000000000001</v>
      </c>
      <c r="E48" s="6">
        <v>111.992</v>
      </c>
      <c r="F48" s="6">
        <v>171.179</v>
      </c>
      <c r="G48" s="6">
        <f t="shared" si="0"/>
        <v>0.53254780084005626</v>
      </c>
      <c r="H48" s="6">
        <f t="shared" si="1"/>
        <v>0.65423912979980026</v>
      </c>
      <c r="I48" s="2"/>
      <c r="U48" s="20" t="s">
        <v>41</v>
      </c>
      <c r="V48" s="19">
        <v>42.997999999999998</v>
      </c>
      <c r="W48" s="19">
        <v>68.881</v>
      </c>
      <c r="X48" s="19">
        <v>127.178</v>
      </c>
    </row>
    <row r="49" spans="1:24" x14ac:dyDescent="0.25">
      <c r="A49" s="1"/>
      <c r="B49" s="1">
        <v>45626</v>
      </c>
      <c r="C49" s="2">
        <v>141.923</v>
      </c>
      <c r="D49" s="6">
        <v>80.361000000000004</v>
      </c>
      <c r="E49" s="6">
        <v>61.561999999999998</v>
      </c>
      <c r="F49" s="6">
        <v>121.884</v>
      </c>
      <c r="G49" s="6">
        <f t="shared" si="0"/>
        <v>0.65932361917889148</v>
      </c>
      <c r="H49" s="6">
        <f t="shared" si="1"/>
        <v>0.50508680384628002</v>
      </c>
      <c r="I49" s="2"/>
      <c r="U49" s="20" t="s">
        <v>42</v>
      </c>
      <c r="V49" s="19">
        <v>62.597000000000001</v>
      </c>
      <c r="W49" s="19">
        <v>69.358000000000004</v>
      </c>
      <c r="X49" s="19">
        <v>124.39400000000001</v>
      </c>
    </row>
    <row r="50" spans="1:24" x14ac:dyDescent="0.25">
      <c r="A50" s="1"/>
      <c r="B50" s="1">
        <v>45657</v>
      </c>
      <c r="C50" s="2">
        <v>147.608</v>
      </c>
      <c r="D50" s="6">
        <v>79.593999999999994</v>
      </c>
      <c r="E50" s="6">
        <v>68.013999999999996</v>
      </c>
      <c r="F50" s="6">
        <v>123.431</v>
      </c>
      <c r="G50" s="6">
        <f t="shared" si="0"/>
        <v>0.64484610835203471</v>
      </c>
      <c r="H50" s="6">
        <f t="shared" si="1"/>
        <v>0.55102850985570884</v>
      </c>
      <c r="I50" s="2"/>
      <c r="U50" s="20" t="s">
        <v>43</v>
      </c>
      <c r="V50" s="19">
        <v>58.152999999999999</v>
      </c>
      <c r="W50" s="19">
        <v>81.239999999999995</v>
      </c>
      <c r="X50" s="19">
        <v>136.221</v>
      </c>
    </row>
    <row r="51" spans="1:24" x14ac:dyDescent="0.25">
      <c r="A51" s="1"/>
      <c r="B51" s="1">
        <v>45688</v>
      </c>
      <c r="C51" s="2">
        <v>31.946999999999999</v>
      </c>
      <c r="D51" s="6"/>
      <c r="E51" s="6">
        <v>31.946999999999999</v>
      </c>
      <c r="F51" s="6">
        <v>89.072000000000003</v>
      </c>
      <c r="G51" s="6"/>
      <c r="H51" s="6"/>
      <c r="I51" s="2"/>
      <c r="U51" s="20" t="s">
        <v>44</v>
      </c>
      <c r="V51" s="19">
        <v>50.817</v>
      </c>
      <c r="W51" s="19">
        <v>89.025000000000006</v>
      </c>
      <c r="X51" s="19">
        <v>148.33799999999999</v>
      </c>
    </row>
    <row r="52" spans="1:24" x14ac:dyDescent="0.25">
      <c r="G52" s="6"/>
      <c r="H52" s="6"/>
      <c r="U52" s="20" t="s">
        <v>45</v>
      </c>
      <c r="V52" s="19">
        <v>65.792000000000002</v>
      </c>
      <c r="W52" s="19">
        <v>104.245</v>
      </c>
      <c r="X52" s="19">
        <v>150.87899999999999</v>
      </c>
    </row>
    <row r="53" spans="1:24" x14ac:dyDescent="0.25">
      <c r="G53" s="6"/>
      <c r="H53" s="6"/>
      <c r="U53" s="20" t="s">
        <v>46</v>
      </c>
      <c r="V53" s="19">
        <v>91.161000000000001</v>
      </c>
      <c r="W53" s="19">
        <v>111.992</v>
      </c>
      <c r="X53" s="19">
        <v>171.179</v>
      </c>
    </row>
    <row r="54" spans="1:24" x14ac:dyDescent="0.25">
      <c r="G54" s="6"/>
      <c r="H54" s="6"/>
      <c r="U54" s="20" t="s">
        <v>47</v>
      </c>
      <c r="V54" s="19">
        <v>80.361000000000004</v>
      </c>
      <c r="W54" s="19">
        <v>61.561999999999998</v>
      </c>
      <c r="X54" s="19">
        <v>121.884</v>
      </c>
    </row>
    <row r="55" spans="1:24" x14ac:dyDescent="0.25">
      <c r="D55" s="6">
        <f>SUM(D39:D50)</f>
        <v>755.50900299999989</v>
      </c>
      <c r="E55" s="6">
        <f>SUM(E39:E50)</f>
        <v>924.572</v>
      </c>
      <c r="F55" s="6">
        <f>SUM(F39:F50)</f>
        <v>1571.2720000000002</v>
      </c>
      <c r="G55" s="6">
        <f t="shared" ref="G55" si="2">D55/$F55</f>
        <v>0.48082636424501918</v>
      </c>
      <c r="H55" s="6">
        <f t="shared" ref="H55" si="3">E55/$F55</f>
        <v>0.58842262829096426</v>
      </c>
      <c r="U55" s="20" t="s">
        <v>48</v>
      </c>
      <c r="V55" s="19">
        <v>79.593999999999994</v>
      </c>
      <c r="W55" s="19">
        <v>68.013999999999996</v>
      </c>
      <c r="X55" s="19">
        <v>123.431</v>
      </c>
    </row>
    <row r="56" spans="1:24" x14ac:dyDescent="0.25">
      <c r="U56" s="18" t="s">
        <v>36</v>
      </c>
      <c r="V56" s="19">
        <v>3109.8500030000005</v>
      </c>
      <c r="W56" s="19">
        <v>2160.2280000000001</v>
      </c>
      <c r="X56" s="19">
        <v>4772.7290000000003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H1" workbookViewId="0">
      <selection activeCell="L2" sqref="L2"/>
    </sheetView>
  </sheetViews>
  <sheetFormatPr defaultRowHeight="15" x14ac:dyDescent="0.25"/>
  <cols>
    <col min="8" max="8" width="17.28515625" customWidth="1"/>
    <col min="9" max="9" width="39.140625" customWidth="1"/>
    <col min="10" max="10" width="42.28515625" customWidth="1"/>
    <col min="11" max="11" width="40.7109375" customWidth="1"/>
    <col min="12" max="12" width="41.140625" customWidth="1"/>
  </cols>
  <sheetData>
    <row r="1" spans="1:12" x14ac:dyDescent="0.25">
      <c r="A1" t="s">
        <v>63</v>
      </c>
      <c r="B1" s="22" t="s">
        <v>59</v>
      </c>
      <c r="C1" s="22" t="s">
        <v>60</v>
      </c>
      <c r="D1" s="22" t="s">
        <v>61</v>
      </c>
      <c r="E1" s="22" t="s">
        <v>62</v>
      </c>
    </row>
    <row r="2" spans="1:12" x14ac:dyDescent="0.25">
      <c r="A2" s="23">
        <v>44227</v>
      </c>
      <c r="B2">
        <v>463.411</v>
      </c>
      <c r="H2" s="17" t="s">
        <v>35</v>
      </c>
      <c r="I2" t="s">
        <v>65</v>
      </c>
      <c r="J2" t="s">
        <v>66</v>
      </c>
      <c r="K2" t="s">
        <v>67</v>
      </c>
      <c r="L2" t="s">
        <v>68</v>
      </c>
    </row>
    <row r="3" spans="1:12" x14ac:dyDescent="0.25">
      <c r="A3" s="23">
        <v>44255</v>
      </c>
      <c r="B3">
        <v>516.24</v>
      </c>
      <c r="H3" s="18" t="s">
        <v>37</v>
      </c>
      <c r="I3" s="19"/>
      <c r="J3" s="19"/>
      <c r="K3" s="19"/>
      <c r="L3" s="19"/>
    </row>
    <row r="4" spans="1:12" x14ac:dyDescent="0.25">
      <c r="A4" s="23">
        <v>44286</v>
      </c>
      <c r="B4">
        <v>615.524</v>
      </c>
      <c r="H4" s="24" t="s">
        <v>50</v>
      </c>
      <c r="I4" s="19">
        <v>463.411</v>
      </c>
      <c r="J4" s="19"/>
      <c r="K4" s="19"/>
      <c r="L4" s="19"/>
    </row>
    <row r="5" spans="1:12" x14ac:dyDescent="0.25">
      <c r="A5" s="23">
        <v>44316</v>
      </c>
      <c r="B5">
        <v>722.93700000000001</v>
      </c>
      <c r="H5" s="24" t="s">
        <v>38</v>
      </c>
      <c r="I5" s="19">
        <v>516.24</v>
      </c>
      <c r="J5" s="19"/>
      <c r="K5" s="19"/>
      <c r="L5" s="19"/>
    </row>
    <row r="6" spans="1:12" x14ac:dyDescent="0.25">
      <c r="A6" s="23">
        <v>44347</v>
      </c>
      <c r="B6">
        <v>592.84100000000001</v>
      </c>
      <c r="H6" s="24" t="s">
        <v>39</v>
      </c>
      <c r="I6" s="19">
        <v>615.524</v>
      </c>
      <c r="J6" s="19"/>
      <c r="K6" s="19"/>
      <c r="L6" s="19"/>
    </row>
    <row r="7" spans="1:12" x14ac:dyDescent="0.25">
      <c r="A7" s="23">
        <v>44377</v>
      </c>
      <c r="B7">
        <v>665.38</v>
      </c>
      <c r="H7" s="24" t="s">
        <v>40</v>
      </c>
      <c r="I7" s="19">
        <v>722.93700000000001</v>
      </c>
      <c r="J7" s="19"/>
      <c r="K7" s="19"/>
      <c r="L7" s="19"/>
    </row>
    <row r="8" spans="1:12" x14ac:dyDescent="0.25">
      <c r="A8" s="23">
        <v>44408</v>
      </c>
      <c r="B8">
        <v>671.78899999999999</v>
      </c>
      <c r="H8" s="24" t="s">
        <v>41</v>
      </c>
      <c r="I8" s="19">
        <v>592.84100000000001</v>
      </c>
      <c r="J8" s="19"/>
      <c r="K8" s="19"/>
      <c r="L8" s="19"/>
    </row>
    <row r="9" spans="1:12" x14ac:dyDescent="0.25">
      <c r="A9" s="23">
        <v>44439</v>
      </c>
      <c r="B9">
        <v>641.39200000000005</v>
      </c>
      <c r="H9" s="24" t="s">
        <v>42</v>
      </c>
      <c r="I9" s="19">
        <v>665.38</v>
      </c>
      <c r="J9" s="19"/>
      <c r="K9" s="19"/>
      <c r="L9" s="19"/>
    </row>
    <row r="10" spans="1:12" x14ac:dyDescent="0.25">
      <c r="A10" s="23">
        <v>44469</v>
      </c>
      <c r="B10">
        <v>688.45699999999999</v>
      </c>
      <c r="H10" s="24" t="s">
        <v>43</v>
      </c>
      <c r="I10" s="19">
        <v>671.78899999999999</v>
      </c>
      <c r="J10" s="19"/>
      <c r="K10" s="19"/>
      <c r="L10" s="19"/>
    </row>
    <row r="11" spans="1:12" x14ac:dyDescent="0.25">
      <c r="A11" s="23">
        <v>44500</v>
      </c>
      <c r="B11">
        <v>691.25099999999998</v>
      </c>
      <c r="H11" s="24" t="s">
        <v>44</v>
      </c>
      <c r="I11" s="19">
        <v>641.39200000000005</v>
      </c>
      <c r="J11" s="19"/>
      <c r="K11" s="19"/>
      <c r="L11" s="19"/>
    </row>
    <row r="12" spans="1:12" x14ac:dyDescent="0.25">
      <c r="A12" s="23">
        <v>44530</v>
      </c>
      <c r="B12">
        <v>592.30999999999995</v>
      </c>
      <c r="H12" s="24" t="s">
        <v>45</v>
      </c>
      <c r="I12" s="19">
        <v>688.45699999999999</v>
      </c>
      <c r="J12" s="19"/>
      <c r="K12" s="19"/>
      <c r="L12" s="19"/>
    </row>
    <row r="13" spans="1:12" x14ac:dyDescent="0.25">
      <c r="A13" s="23">
        <v>44561</v>
      </c>
      <c r="B13">
        <v>646.89700000000005</v>
      </c>
      <c r="H13" s="24" t="s">
        <v>46</v>
      </c>
      <c r="I13" s="19">
        <v>691.25099999999998</v>
      </c>
      <c r="J13" s="19"/>
      <c r="K13" s="19"/>
      <c r="L13" s="19"/>
    </row>
    <row r="14" spans="1:12" x14ac:dyDescent="0.25">
      <c r="A14" s="23">
        <v>44592</v>
      </c>
      <c r="B14">
        <v>423.721</v>
      </c>
      <c r="H14" s="24" t="s">
        <v>47</v>
      </c>
      <c r="I14" s="19">
        <v>592.30999999999995</v>
      </c>
      <c r="J14" s="19"/>
      <c r="K14" s="19"/>
      <c r="L14" s="19"/>
    </row>
    <row r="15" spans="1:12" x14ac:dyDescent="0.25">
      <c r="A15" s="23">
        <v>44620</v>
      </c>
      <c r="B15">
        <v>476.39499999999998</v>
      </c>
      <c r="H15" s="24" t="s">
        <v>48</v>
      </c>
      <c r="I15" s="19">
        <v>646.89700000000005</v>
      </c>
      <c r="J15" s="19"/>
      <c r="K15" s="19"/>
      <c r="L15" s="19"/>
    </row>
    <row r="16" spans="1:12" x14ac:dyDescent="0.25">
      <c r="A16" s="23">
        <v>44651</v>
      </c>
      <c r="B16">
        <v>503.13299999999998</v>
      </c>
      <c r="H16" s="18" t="s">
        <v>49</v>
      </c>
      <c r="I16" s="19"/>
      <c r="J16" s="19"/>
      <c r="K16" s="19"/>
      <c r="L16" s="19"/>
    </row>
    <row r="17" spans="1:12" x14ac:dyDescent="0.25">
      <c r="A17" s="23">
        <v>44681</v>
      </c>
      <c r="B17">
        <v>380.30700000000002</v>
      </c>
      <c r="H17" s="24" t="s">
        <v>50</v>
      </c>
      <c r="I17" s="19">
        <v>423.721</v>
      </c>
      <c r="J17" s="19"/>
      <c r="K17" s="19"/>
      <c r="L17" s="19"/>
    </row>
    <row r="18" spans="1:12" x14ac:dyDescent="0.25">
      <c r="A18" s="23">
        <v>44712</v>
      </c>
      <c r="B18">
        <v>354.26499999999999</v>
      </c>
      <c r="H18" s="24" t="s">
        <v>38</v>
      </c>
      <c r="I18" s="19">
        <v>476.39499999999998</v>
      </c>
      <c r="J18" s="19"/>
      <c r="K18" s="19"/>
      <c r="L18" s="19"/>
    </row>
    <row r="19" spans="1:12" x14ac:dyDescent="0.25">
      <c r="A19" s="23">
        <v>44742</v>
      </c>
      <c r="B19">
        <v>431.26499999999999</v>
      </c>
      <c r="H19" s="24" t="s">
        <v>39</v>
      </c>
      <c r="I19" s="19">
        <v>503.13299999999998</v>
      </c>
      <c r="J19" s="19"/>
      <c r="K19" s="19"/>
      <c r="L19" s="19"/>
    </row>
    <row r="20" spans="1:12" x14ac:dyDescent="0.25">
      <c r="A20" s="23">
        <v>44773</v>
      </c>
      <c r="B20">
        <v>466.048</v>
      </c>
      <c r="H20" s="24" t="s">
        <v>40</v>
      </c>
      <c r="I20" s="19">
        <v>380.30700000000002</v>
      </c>
      <c r="J20" s="19"/>
      <c r="K20" s="19"/>
      <c r="L20" s="19"/>
    </row>
    <row r="21" spans="1:12" x14ac:dyDescent="0.25">
      <c r="A21" s="23">
        <v>44804</v>
      </c>
      <c r="B21">
        <v>481.48599999999999</v>
      </c>
      <c r="H21" s="24" t="s">
        <v>41</v>
      </c>
      <c r="I21" s="19">
        <v>354.26499999999999</v>
      </c>
      <c r="J21" s="19"/>
      <c r="K21" s="19"/>
      <c r="L21" s="19"/>
    </row>
    <row r="22" spans="1:12" x14ac:dyDescent="0.25">
      <c r="A22" s="23">
        <v>44834</v>
      </c>
      <c r="B22">
        <v>503.97899999999998</v>
      </c>
      <c r="H22" s="24" t="s">
        <v>42</v>
      </c>
      <c r="I22" s="19">
        <v>431.26499999999999</v>
      </c>
      <c r="J22" s="19"/>
      <c r="K22" s="19"/>
      <c r="L22" s="19"/>
    </row>
    <row r="23" spans="1:12" x14ac:dyDescent="0.25">
      <c r="A23" s="23">
        <v>44865</v>
      </c>
      <c r="B23">
        <v>480.46899999999999</v>
      </c>
      <c r="H23" s="24" t="s">
        <v>43</v>
      </c>
      <c r="I23" s="19">
        <v>466.048</v>
      </c>
      <c r="J23" s="19"/>
      <c r="K23" s="19"/>
      <c r="L23" s="19"/>
    </row>
    <row r="24" spans="1:12" x14ac:dyDescent="0.25">
      <c r="A24" s="23">
        <v>44895</v>
      </c>
      <c r="B24">
        <v>511.82299999999998</v>
      </c>
      <c r="H24" s="24" t="s">
        <v>44</v>
      </c>
      <c r="I24" s="19">
        <v>481.48599999999999</v>
      </c>
      <c r="J24" s="19"/>
      <c r="K24" s="19"/>
      <c r="L24" s="19"/>
    </row>
    <row r="25" spans="1:12" x14ac:dyDescent="0.25">
      <c r="A25" s="23">
        <v>44926</v>
      </c>
      <c r="B25">
        <v>525.62400000000002</v>
      </c>
      <c r="H25" s="24" t="s">
        <v>45</v>
      </c>
      <c r="I25" s="19">
        <v>503.97899999999998</v>
      </c>
      <c r="J25" s="19"/>
      <c r="K25" s="19"/>
      <c r="L25" s="19"/>
    </row>
    <row r="26" spans="1:12" x14ac:dyDescent="0.25">
      <c r="A26" s="23">
        <v>44957</v>
      </c>
      <c r="B26">
        <v>406.55099999999999</v>
      </c>
      <c r="H26" s="24" t="s">
        <v>46</v>
      </c>
      <c r="I26" s="19">
        <v>480.46899999999999</v>
      </c>
      <c r="J26" s="19"/>
      <c r="K26" s="19"/>
      <c r="L26" s="19"/>
    </row>
    <row r="27" spans="1:12" x14ac:dyDescent="0.25">
      <c r="A27" s="23">
        <v>44985</v>
      </c>
      <c r="B27">
        <v>450.68799999999999</v>
      </c>
      <c r="H27" s="24" t="s">
        <v>47</v>
      </c>
      <c r="I27" s="19">
        <v>511.82299999999998</v>
      </c>
      <c r="J27" s="19"/>
      <c r="K27" s="19"/>
      <c r="L27" s="19"/>
    </row>
    <row r="28" spans="1:12" x14ac:dyDescent="0.25">
      <c r="A28" s="23">
        <v>45016</v>
      </c>
      <c r="B28">
        <v>567.81899999999996</v>
      </c>
      <c r="H28" s="24" t="s">
        <v>48</v>
      </c>
      <c r="I28" s="19">
        <v>525.62400000000002</v>
      </c>
      <c r="J28" s="19"/>
      <c r="K28" s="19"/>
      <c r="L28" s="19"/>
    </row>
    <row r="29" spans="1:12" x14ac:dyDescent="0.25">
      <c r="A29" s="23">
        <v>45046</v>
      </c>
      <c r="B29">
        <v>571.35699999999997</v>
      </c>
      <c r="H29" s="18" t="s">
        <v>51</v>
      </c>
      <c r="I29" s="19"/>
      <c r="J29" s="19"/>
      <c r="K29" s="19"/>
      <c r="L29" s="19"/>
    </row>
    <row r="30" spans="1:12" x14ac:dyDescent="0.25">
      <c r="A30" s="23">
        <v>45077</v>
      </c>
      <c r="B30">
        <v>574.34699999999998</v>
      </c>
      <c r="H30" s="24" t="s">
        <v>50</v>
      </c>
      <c r="I30" s="19">
        <v>406.55099999999999</v>
      </c>
      <c r="J30" s="19"/>
      <c r="K30" s="19"/>
      <c r="L30" s="19"/>
    </row>
    <row r="31" spans="1:12" x14ac:dyDescent="0.25">
      <c r="A31" s="23">
        <v>45107</v>
      </c>
      <c r="B31">
        <v>584.51800000000003</v>
      </c>
      <c r="H31" s="24" t="s">
        <v>38</v>
      </c>
      <c r="I31" s="19">
        <v>450.68799999999999</v>
      </c>
      <c r="J31" s="19"/>
      <c r="K31" s="19"/>
      <c r="L31" s="19"/>
    </row>
    <row r="32" spans="1:12" x14ac:dyDescent="0.25">
      <c r="A32" s="23">
        <v>45138</v>
      </c>
      <c r="B32">
        <v>607.47299999999996</v>
      </c>
      <c r="H32" s="24" t="s">
        <v>39</v>
      </c>
      <c r="I32" s="19">
        <v>567.81899999999996</v>
      </c>
      <c r="J32" s="19"/>
      <c r="K32" s="19"/>
      <c r="L32" s="19"/>
    </row>
    <row r="33" spans="1:12" x14ac:dyDescent="0.25">
      <c r="A33" s="23">
        <v>45169</v>
      </c>
      <c r="B33">
        <v>661.04300000000001</v>
      </c>
      <c r="H33" s="24" t="s">
        <v>40</v>
      </c>
      <c r="I33" s="19">
        <v>571.35699999999997</v>
      </c>
      <c r="J33" s="19"/>
      <c r="K33" s="19"/>
      <c r="L33" s="19"/>
    </row>
    <row r="34" spans="1:12" x14ac:dyDescent="0.25">
      <c r="A34" s="23">
        <v>45199</v>
      </c>
      <c r="B34">
        <v>619.875</v>
      </c>
      <c r="H34" s="24" t="s">
        <v>41</v>
      </c>
      <c r="I34" s="19">
        <v>574.34699999999998</v>
      </c>
      <c r="J34" s="19"/>
      <c r="K34" s="19"/>
      <c r="L34" s="19"/>
    </row>
    <row r="35" spans="1:12" x14ac:dyDescent="0.25">
      <c r="A35" s="23">
        <v>45230</v>
      </c>
      <c r="B35">
        <v>601.40099999999995</v>
      </c>
      <c r="H35" s="24" t="s">
        <v>42</v>
      </c>
      <c r="I35" s="19">
        <v>584.51800000000003</v>
      </c>
      <c r="J35" s="19"/>
      <c r="K35" s="19"/>
      <c r="L35" s="19"/>
    </row>
    <row r="36" spans="1:12" x14ac:dyDescent="0.25">
      <c r="A36" s="23">
        <v>45260</v>
      </c>
      <c r="B36">
        <v>567.82799999999997</v>
      </c>
      <c r="H36" s="24" t="s">
        <v>43</v>
      </c>
      <c r="I36" s="19">
        <v>607.47299999999996</v>
      </c>
      <c r="J36" s="19"/>
      <c r="K36" s="19"/>
      <c r="L36" s="19"/>
    </row>
    <row r="37" spans="1:12" x14ac:dyDescent="0.25">
      <c r="A37" s="23">
        <v>45291</v>
      </c>
      <c r="B37">
        <v>539.14800000000002</v>
      </c>
      <c r="H37" s="24" t="s">
        <v>44</v>
      </c>
      <c r="I37" s="19">
        <v>661.04300000000001</v>
      </c>
      <c r="J37" s="19"/>
      <c r="K37" s="19"/>
      <c r="L37" s="19"/>
    </row>
    <row r="38" spans="1:12" x14ac:dyDescent="0.25">
      <c r="A38" s="23">
        <v>45322</v>
      </c>
      <c r="B38">
        <v>404.95499999999998</v>
      </c>
      <c r="H38" s="24" t="s">
        <v>45</v>
      </c>
      <c r="I38" s="19">
        <v>619.875</v>
      </c>
      <c r="J38" s="19"/>
      <c r="K38" s="19"/>
      <c r="L38" s="19"/>
    </row>
    <row r="39" spans="1:12" x14ac:dyDescent="0.25">
      <c r="A39" s="23">
        <v>45351</v>
      </c>
      <c r="B39">
        <v>503.36700000000002</v>
      </c>
      <c r="H39" s="24" t="s">
        <v>46</v>
      </c>
      <c r="I39" s="19">
        <v>601.40099999999995</v>
      </c>
      <c r="J39" s="19"/>
      <c r="K39" s="19"/>
      <c r="L39" s="19"/>
    </row>
    <row r="40" spans="1:12" x14ac:dyDescent="0.25">
      <c r="A40" s="23">
        <v>45382</v>
      </c>
      <c r="B40">
        <v>648.63</v>
      </c>
      <c r="H40" s="24" t="s">
        <v>47</v>
      </c>
      <c r="I40" s="19">
        <v>567.82799999999997</v>
      </c>
      <c r="J40" s="19"/>
      <c r="K40" s="19"/>
      <c r="L40" s="19"/>
    </row>
    <row r="41" spans="1:12" x14ac:dyDescent="0.25">
      <c r="A41" s="23">
        <v>45412</v>
      </c>
      <c r="B41">
        <v>646.57799999999997</v>
      </c>
      <c r="H41" s="24" t="s">
        <v>48</v>
      </c>
      <c r="I41" s="19">
        <v>539.14800000000002</v>
      </c>
      <c r="J41" s="19"/>
      <c r="K41" s="19"/>
      <c r="L41" s="19"/>
    </row>
    <row r="42" spans="1:12" x14ac:dyDescent="0.25">
      <c r="A42" s="23">
        <v>45443</v>
      </c>
      <c r="B42">
        <v>640.05700000000002</v>
      </c>
      <c r="H42" s="18" t="s">
        <v>52</v>
      </c>
      <c r="I42" s="19"/>
      <c r="J42" s="19"/>
      <c r="K42" s="19"/>
      <c r="L42" s="19"/>
    </row>
    <row r="43" spans="1:12" x14ac:dyDescent="0.25">
      <c r="A43" s="23">
        <v>45473</v>
      </c>
      <c r="B43">
        <v>624.01199999999994</v>
      </c>
      <c r="H43" s="24" t="s">
        <v>50</v>
      </c>
      <c r="I43" s="19">
        <v>404.95499999999998</v>
      </c>
      <c r="J43" s="19"/>
      <c r="K43" s="19"/>
      <c r="L43" s="19"/>
    </row>
    <row r="44" spans="1:12" x14ac:dyDescent="0.25">
      <c r="A44" s="23">
        <v>45504</v>
      </c>
      <c r="B44">
        <v>682.46</v>
      </c>
      <c r="H44" s="24" t="s">
        <v>38</v>
      </c>
      <c r="I44" s="19">
        <v>503.36700000000002</v>
      </c>
      <c r="J44" s="19"/>
      <c r="K44" s="19"/>
      <c r="L44" s="19"/>
    </row>
    <row r="45" spans="1:12" x14ac:dyDescent="0.25">
      <c r="A45" s="23">
        <v>45535</v>
      </c>
      <c r="B45">
        <v>708.37099999999998</v>
      </c>
      <c r="H45" s="24" t="s">
        <v>39</v>
      </c>
      <c r="I45" s="19">
        <v>648.63</v>
      </c>
      <c r="J45" s="19"/>
      <c r="K45" s="19"/>
      <c r="L45" s="19"/>
    </row>
    <row r="46" spans="1:12" x14ac:dyDescent="0.25">
      <c r="A46" s="23">
        <v>45565</v>
      </c>
      <c r="B46">
        <v>680.31899999999996</v>
      </c>
      <c r="H46" s="24" t="s">
        <v>40</v>
      </c>
      <c r="I46" s="19">
        <v>646.57799999999997</v>
      </c>
      <c r="J46" s="19"/>
      <c r="K46" s="19"/>
      <c r="L46" s="19"/>
    </row>
    <row r="47" spans="1:12" x14ac:dyDescent="0.25">
      <c r="A47" s="23">
        <v>45596</v>
      </c>
      <c r="B47">
        <v>776.5</v>
      </c>
      <c r="H47" s="24" t="s">
        <v>41</v>
      </c>
      <c r="I47" s="19">
        <v>640.05700000000002</v>
      </c>
      <c r="J47" s="19"/>
      <c r="K47" s="19"/>
      <c r="L47" s="19"/>
    </row>
    <row r="48" spans="1:12" x14ac:dyDescent="0.25">
      <c r="A48" s="23">
        <v>45626</v>
      </c>
      <c r="B48">
        <v>646.33799999999997</v>
      </c>
      <c r="H48" s="24" t="s">
        <v>42</v>
      </c>
      <c r="I48" s="19">
        <v>624.01199999999994</v>
      </c>
      <c r="J48" s="19"/>
      <c r="K48" s="19"/>
      <c r="L48" s="19"/>
    </row>
    <row r="49" spans="1:12" x14ac:dyDescent="0.25">
      <c r="A49" s="23">
        <v>45657</v>
      </c>
      <c r="B49">
        <v>646.32100000000003</v>
      </c>
      <c r="C49">
        <v>646.32100000000003</v>
      </c>
      <c r="D49">
        <v>646.32100000000003</v>
      </c>
      <c r="E49">
        <v>646.32100000000003</v>
      </c>
      <c r="H49" s="24" t="s">
        <v>43</v>
      </c>
      <c r="I49" s="19">
        <v>682.46</v>
      </c>
      <c r="J49" s="19"/>
      <c r="K49" s="19"/>
      <c r="L49" s="19"/>
    </row>
    <row r="50" spans="1:12" x14ac:dyDescent="0.25">
      <c r="A50" s="23">
        <v>45688</v>
      </c>
      <c r="C50">
        <v>524.72907989859652</v>
      </c>
      <c r="D50">
        <v>451.5567536092442</v>
      </c>
      <c r="E50">
        <v>597.90140618794885</v>
      </c>
      <c r="H50" s="24" t="s">
        <v>44</v>
      </c>
      <c r="I50" s="19">
        <v>708.37099999999998</v>
      </c>
      <c r="J50" s="19"/>
      <c r="K50" s="19"/>
      <c r="L50" s="19"/>
    </row>
    <row r="51" spans="1:12" x14ac:dyDescent="0.25">
      <c r="A51" s="23">
        <v>45716</v>
      </c>
      <c r="C51">
        <v>518.87806516460773</v>
      </c>
      <c r="D51">
        <v>432.31510757635868</v>
      </c>
      <c r="E51">
        <v>605.44102275285684</v>
      </c>
      <c r="H51" s="24" t="s">
        <v>45</v>
      </c>
      <c r="I51" s="19">
        <v>680.31899999999996</v>
      </c>
      <c r="J51" s="19"/>
      <c r="K51" s="19"/>
      <c r="L51" s="19"/>
    </row>
    <row r="52" spans="1:12" x14ac:dyDescent="0.25">
      <c r="A52" s="23">
        <v>45747</v>
      </c>
      <c r="C52">
        <v>593.66148249296134</v>
      </c>
      <c r="D52">
        <v>479.0891738624988</v>
      </c>
      <c r="E52">
        <v>708.23379112342388</v>
      </c>
      <c r="H52" s="24" t="s">
        <v>46</v>
      </c>
      <c r="I52" s="19">
        <v>776.5</v>
      </c>
      <c r="J52" s="19"/>
      <c r="K52" s="19"/>
      <c r="L52" s="19"/>
    </row>
    <row r="53" spans="1:12" x14ac:dyDescent="0.25">
      <c r="A53" s="23">
        <v>45777</v>
      </c>
      <c r="C53">
        <v>666.93181745745528</v>
      </c>
      <c r="D53">
        <v>535.1735082596789</v>
      </c>
      <c r="E53">
        <v>798.69012665523167</v>
      </c>
      <c r="H53" s="24" t="s">
        <v>47</v>
      </c>
      <c r="I53" s="19">
        <v>646.33799999999997</v>
      </c>
      <c r="J53" s="19"/>
      <c r="K53" s="19"/>
      <c r="L53" s="19"/>
    </row>
    <row r="54" spans="1:12" x14ac:dyDescent="0.25">
      <c r="A54" s="23">
        <v>45808</v>
      </c>
      <c r="C54">
        <v>531.25451218957357</v>
      </c>
      <c r="D54">
        <v>388.45199961800063</v>
      </c>
      <c r="E54">
        <v>674.05702476114652</v>
      </c>
      <c r="H54" s="24" t="s">
        <v>48</v>
      </c>
      <c r="I54" s="19">
        <v>646.32100000000003</v>
      </c>
      <c r="J54" s="19">
        <v>646.32100000000003</v>
      </c>
      <c r="K54" s="19">
        <v>646.32100000000003</v>
      </c>
      <c r="L54" s="19">
        <v>646.32100000000003</v>
      </c>
    </row>
    <row r="55" spans="1:12" x14ac:dyDescent="0.25">
      <c r="A55" s="23">
        <v>45838</v>
      </c>
      <c r="C55">
        <v>581.96282997283129</v>
      </c>
      <c r="D55">
        <v>431.9227873912659</v>
      </c>
      <c r="E55">
        <v>732.00287255439662</v>
      </c>
      <c r="H55" s="18" t="s">
        <v>64</v>
      </c>
      <c r="I55" s="19"/>
      <c r="J55" s="19"/>
      <c r="K55" s="19"/>
      <c r="L55" s="19"/>
    </row>
    <row r="56" spans="1:12" x14ac:dyDescent="0.25">
      <c r="A56" s="23">
        <v>45869</v>
      </c>
      <c r="C56">
        <v>657.33420100988576</v>
      </c>
      <c r="D56">
        <v>494.04860964647742</v>
      </c>
      <c r="E56">
        <v>820.6197923732941</v>
      </c>
      <c r="H56" s="24" t="s">
        <v>50</v>
      </c>
      <c r="I56" s="19"/>
      <c r="J56" s="19">
        <v>524.72907989859652</v>
      </c>
      <c r="K56" s="19">
        <v>451.5567536092442</v>
      </c>
      <c r="L56" s="19">
        <v>597.90140618794885</v>
      </c>
    </row>
    <row r="57" spans="1:12" x14ac:dyDescent="0.25">
      <c r="A57" s="23">
        <v>45900</v>
      </c>
      <c r="C57">
        <v>625.39191166229978</v>
      </c>
      <c r="D57">
        <v>460.40913102727148</v>
      </c>
      <c r="E57">
        <v>790.37469229732801</v>
      </c>
      <c r="H57" s="24" t="s">
        <v>38</v>
      </c>
      <c r="I57" s="19"/>
      <c r="J57" s="19">
        <v>518.87806516460773</v>
      </c>
      <c r="K57" s="19">
        <v>432.31510757635868</v>
      </c>
      <c r="L57" s="19">
        <v>605.44102275285684</v>
      </c>
    </row>
    <row r="58" spans="1:12" x14ac:dyDescent="0.25">
      <c r="A58" s="23">
        <v>45930</v>
      </c>
      <c r="C58">
        <v>590.03145863542818</v>
      </c>
      <c r="D58">
        <v>415.67841200408202</v>
      </c>
      <c r="E58">
        <v>764.38450526677434</v>
      </c>
      <c r="H58" s="24" t="s">
        <v>39</v>
      </c>
      <c r="I58" s="19"/>
      <c r="J58" s="19">
        <v>593.66148249296134</v>
      </c>
      <c r="K58" s="19">
        <v>479.0891738624988</v>
      </c>
      <c r="L58" s="19">
        <v>708.23379112342388</v>
      </c>
    </row>
    <row r="59" spans="1:12" x14ac:dyDescent="0.25">
      <c r="A59" s="23">
        <v>45961</v>
      </c>
      <c r="C59">
        <v>594.7200583023</v>
      </c>
      <c r="D59">
        <v>415.3554904547052</v>
      </c>
      <c r="E59">
        <v>774.0846261498948</v>
      </c>
      <c r="H59" s="24" t="s">
        <v>40</v>
      </c>
      <c r="I59" s="19"/>
      <c r="J59" s="19">
        <v>666.93181745745528</v>
      </c>
      <c r="K59" s="19">
        <v>535.1735082596789</v>
      </c>
      <c r="L59" s="19">
        <v>798.69012665523167</v>
      </c>
    </row>
    <row r="60" spans="1:12" x14ac:dyDescent="0.25">
      <c r="A60" s="23">
        <v>45991</v>
      </c>
      <c r="C60">
        <v>441.77852961577412</v>
      </c>
      <c r="D60">
        <v>259.74306101911287</v>
      </c>
      <c r="E60">
        <v>623.81399821243531</v>
      </c>
      <c r="H60" s="24" t="s">
        <v>41</v>
      </c>
      <c r="I60" s="19"/>
      <c r="J60" s="19">
        <v>531.25451218957357</v>
      </c>
      <c r="K60" s="19">
        <v>388.45199961800063</v>
      </c>
      <c r="L60" s="19">
        <v>674.05702476114652</v>
      </c>
    </row>
    <row r="61" spans="1:12" x14ac:dyDescent="0.25">
      <c r="A61" s="23">
        <v>46022</v>
      </c>
      <c r="C61">
        <v>529.9189837019062</v>
      </c>
      <c r="D61">
        <v>345.6913019219495</v>
      </c>
      <c r="E61">
        <v>714.1466654818629</v>
      </c>
      <c r="H61" s="24" t="s">
        <v>42</v>
      </c>
      <c r="I61" s="19"/>
      <c r="J61" s="19">
        <v>581.96282997283129</v>
      </c>
      <c r="K61" s="19">
        <v>431.9227873912659</v>
      </c>
      <c r="L61" s="19">
        <v>732.00287255439662</v>
      </c>
    </row>
    <row r="62" spans="1:12" x14ac:dyDescent="0.25">
      <c r="H62" s="24" t="s">
        <v>43</v>
      </c>
      <c r="I62" s="19"/>
      <c r="J62" s="19">
        <v>657.33420100988576</v>
      </c>
      <c r="K62" s="19">
        <v>494.04860964647742</v>
      </c>
      <c r="L62" s="19">
        <v>820.6197923732941</v>
      </c>
    </row>
    <row r="63" spans="1:12" x14ac:dyDescent="0.25">
      <c r="H63" s="24" t="s">
        <v>44</v>
      </c>
      <c r="I63" s="19"/>
      <c r="J63" s="19">
        <v>625.39191166229978</v>
      </c>
      <c r="K63" s="19">
        <v>460.40913102727148</v>
      </c>
      <c r="L63" s="19">
        <v>790.37469229732801</v>
      </c>
    </row>
    <row r="64" spans="1:12" x14ac:dyDescent="0.25">
      <c r="H64" s="24" t="s">
        <v>45</v>
      </c>
      <c r="I64" s="19"/>
      <c r="J64" s="19">
        <v>590.03145863542818</v>
      </c>
      <c r="K64" s="19">
        <v>415.67841200408202</v>
      </c>
      <c r="L64" s="19">
        <v>764.38450526677434</v>
      </c>
    </row>
    <row r="65" spans="8:12" x14ac:dyDescent="0.25">
      <c r="H65" s="24" t="s">
        <v>46</v>
      </c>
      <c r="I65" s="19"/>
      <c r="J65" s="19">
        <v>594.7200583023</v>
      </c>
      <c r="K65" s="19">
        <v>415.3554904547052</v>
      </c>
      <c r="L65" s="19">
        <v>774.0846261498948</v>
      </c>
    </row>
    <row r="66" spans="8:12" x14ac:dyDescent="0.25">
      <c r="H66" s="24" t="s">
        <v>47</v>
      </c>
      <c r="I66" s="19"/>
      <c r="J66" s="19">
        <v>441.77852961577412</v>
      </c>
      <c r="K66" s="19">
        <v>259.74306101911287</v>
      </c>
      <c r="L66" s="19">
        <v>623.81399821243531</v>
      </c>
    </row>
    <row r="67" spans="8:12" x14ac:dyDescent="0.25">
      <c r="H67" s="24" t="s">
        <v>48</v>
      </c>
      <c r="I67" s="19"/>
      <c r="J67" s="19">
        <v>529.9189837019062</v>
      </c>
      <c r="K67" s="19">
        <v>345.6913019219495</v>
      </c>
      <c r="L67" s="19">
        <v>714.1466654818629</v>
      </c>
    </row>
    <row r="68" spans="8:12" x14ac:dyDescent="0.25">
      <c r="H68" s="18" t="s">
        <v>36</v>
      </c>
      <c r="I68" s="19">
        <v>27406.900000000005</v>
      </c>
      <c r="J68" s="19">
        <v>7502.9139301036194</v>
      </c>
      <c r="K68" s="19">
        <v>5755.7563363906456</v>
      </c>
      <c r="L68" s="19">
        <v>9250.071523816594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opLeftCell="I1" workbookViewId="0">
      <selection activeCell="M2" sqref="M2"/>
    </sheetView>
  </sheetViews>
  <sheetFormatPr defaultRowHeight="15" x14ac:dyDescent="0.25"/>
  <cols>
    <col min="8" max="8" width="17.28515625" customWidth="1"/>
    <col min="9" max="9" width="39.140625" customWidth="1"/>
    <col min="10" max="10" width="42.28515625" customWidth="1"/>
    <col min="11" max="11" width="40.7109375" customWidth="1"/>
    <col min="12" max="12" width="41.140625" customWidth="1"/>
  </cols>
  <sheetData>
    <row r="1" spans="1:12" x14ac:dyDescent="0.25">
      <c r="A1" t="s">
        <v>63</v>
      </c>
      <c r="B1" s="22" t="s">
        <v>70</v>
      </c>
      <c r="C1" s="22" t="s">
        <v>60</v>
      </c>
      <c r="D1" s="22" t="s">
        <v>73</v>
      </c>
      <c r="E1" s="22" t="s">
        <v>74</v>
      </c>
    </row>
    <row r="2" spans="1:12" x14ac:dyDescent="0.25">
      <c r="A2" s="23">
        <v>44227</v>
      </c>
      <c r="B2">
        <v>97.983000000000004</v>
      </c>
      <c r="H2" s="17" t="s">
        <v>35</v>
      </c>
      <c r="I2" t="s">
        <v>65</v>
      </c>
      <c r="J2" t="s">
        <v>66</v>
      </c>
      <c r="K2" t="s">
        <v>67</v>
      </c>
      <c r="L2" t="s">
        <v>68</v>
      </c>
    </row>
    <row r="3" spans="1:12" x14ac:dyDescent="0.25">
      <c r="A3" s="23">
        <v>44255</v>
      </c>
      <c r="B3">
        <v>112.56100000000001</v>
      </c>
      <c r="H3" s="18" t="s">
        <v>37</v>
      </c>
      <c r="I3" s="19"/>
      <c r="J3" s="19"/>
      <c r="K3" s="19"/>
      <c r="L3" s="19"/>
    </row>
    <row r="4" spans="1:12" x14ac:dyDescent="0.25">
      <c r="A4" s="23">
        <v>44286</v>
      </c>
      <c r="B4">
        <v>139.226</v>
      </c>
      <c r="H4" s="24" t="s">
        <v>50</v>
      </c>
      <c r="I4" s="19">
        <v>97.983000000000004</v>
      </c>
      <c r="J4" s="19"/>
      <c r="K4" s="19"/>
      <c r="L4" s="19"/>
    </row>
    <row r="5" spans="1:12" x14ac:dyDescent="0.25">
      <c r="A5" s="23">
        <v>44316</v>
      </c>
      <c r="B5">
        <v>171.47800000000001</v>
      </c>
      <c r="H5" s="24" t="s">
        <v>38</v>
      </c>
      <c r="I5" s="19">
        <v>112.56100000000001</v>
      </c>
      <c r="J5" s="19"/>
      <c r="K5" s="19"/>
      <c r="L5" s="19"/>
    </row>
    <row r="6" spans="1:12" x14ac:dyDescent="0.25">
      <c r="A6" s="23">
        <v>44347</v>
      </c>
      <c r="B6">
        <v>127.235</v>
      </c>
      <c r="H6" s="24" t="s">
        <v>39</v>
      </c>
      <c r="I6" s="19">
        <v>139.226</v>
      </c>
      <c r="J6" s="19"/>
      <c r="K6" s="19"/>
      <c r="L6" s="19"/>
    </row>
    <row r="7" spans="1:12" x14ac:dyDescent="0.25">
      <c r="A7" s="23">
        <v>44377</v>
      </c>
      <c r="B7">
        <v>145.14599999999999</v>
      </c>
      <c r="H7" s="24" t="s">
        <v>40</v>
      </c>
      <c r="I7" s="19">
        <v>171.47800000000001</v>
      </c>
      <c r="J7" s="19"/>
      <c r="K7" s="19"/>
      <c r="L7" s="19"/>
    </row>
    <row r="8" spans="1:12" x14ac:dyDescent="0.25">
      <c r="A8" s="23">
        <v>44408</v>
      </c>
      <c r="B8">
        <v>141.48599999999999</v>
      </c>
      <c r="H8" s="24" t="s">
        <v>41</v>
      </c>
      <c r="I8" s="19">
        <v>127.235</v>
      </c>
      <c r="J8" s="19"/>
      <c r="K8" s="19"/>
      <c r="L8" s="19"/>
    </row>
    <row r="9" spans="1:12" x14ac:dyDescent="0.25">
      <c r="A9" s="23">
        <v>44439</v>
      </c>
      <c r="B9">
        <v>117.06399999999999</v>
      </c>
      <c r="H9" s="24" t="s">
        <v>42</v>
      </c>
      <c r="I9" s="19">
        <v>145.14599999999999</v>
      </c>
      <c r="J9" s="19"/>
      <c r="K9" s="19"/>
      <c r="L9" s="19"/>
    </row>
    <row r="10" spans="1:12" x14ac:dyDescent="0.25">
      <c r="A10" s="23">
        <v>44469</v>
      </c>
      <c r="B10">
        <v>112.255</v>
      </c>
      <c r="H10" s="24" t="s">
        <v>43</v>
      </c>
      <c r="I10" s="19">
        <v>141.48599999999999</v>
      </c>
      <c r="J10" s="19"/>
      <c r="K10" s="19"/>
      <c r="L10" s="19"/>
    </row>
    <row r="11" spans="1:12" x14ac:dyDescent="0.25">
      <c r="A11" s="23">
        <v>44500</v>
      </c>
      <c r="B11">
        <v>117.47</v>
      </c>
      <c r="H11" s="24" t="s">
        <v>44</v>
      </c>
      <c r="I11" s="19">
        <v>117.06399999999999</v>
      </c>
      <c r="J11" s="19"/>
      <c r="K11" s="19"/>
      <c r="L11" s="19"/>
    </row>
    <row r="12" spans="1:12" x14ac:dyDescent="0.25">
      <c r="A12" s="23">
        <v>44530</v>
      </c>
      <c r="B12">
        <v>100.626</v>
      </c>
      <c r="H12" s="24" t="s">
        <v>45</v>
      </c>
      <c r="I12" s="19">
        <v>112.255</v>
      </c>
      <c r="J12" s="19"/>
      <c r="K12" s="19"/>
      <c r="L12" s="19"/>
    </row>
    <row r="13" spans="1:12" x14ac:dyDescent="0.25">
      <c r="A13" s="23">
        <v>44561</v>
      </c>
      <c r="B13">
        <v>133.56200000000001</v>
      </c>
      <c r="H13" s="24" t="s">
        <v>46</v>
      </c>
      <c r="I13" s="19">
        <v>117.47</v>
      </c>
      <c r="J13" s="19"/>
      <c r="K13" s="19"/>
      <c r="L13" s="19"/>
    </row>
    <row r="14" spans="1:12" x14ac:dyDescent="0.25">
      <c r="A14" s="23">
        <v>44592</v>
      </c>
      <c r="B14">
        <v>85.93</v>
      </c>
      <c r="H14" s="24" t="s">
        <v>47</v>
      </c>
      <c r="I14" s="19">
        <v>100.626</v>
      </c>
      <c r="J14" s="19"/>
      <c r="K14" s="19"/>
      <c r="L14" s="19"/>
    </row>
    <row r="15" spans="1:12" x14ac:dyDescent="0.25">
      <c r="A15" s="23">
        <v>44620</v>
      </c>
      <c r="B15">
        <v>99.108000000000004</v>
      </c>
      <c r="H15" s="24" t="s">
        <v>48</v>
      </c>
      <c r="I15" s="19">
        <v>133.56200000000001</v>
      </c>
      <c r="J15" s="19"/>
      <c r="K15" s="19"/>
      <c r="L15" s="19"/>
    </row>
    <row r="16" spans="1:12" x14ac:dyDescent="0.25">
      <c r="A16" s="23">
        <v>44651</v>
      </c>
      <c r="B16">
        <v>78.909000000000006</v>
      </c>
      <c r="H16" s="18" t="s">
        <v>49</v>
      </c>
      <c r="I16" s="19"/>
      <c r="J16" s="19"/>
      <c r="K16" s="19"/>
      <c r="L16" s="19"/>
    </row>
    <row r="17" spans="1:12" x14ac:dyDescent="0.25">
      <c r="A17" s="23">
        <v>44681</v>
      </c>
      <c r="B17">
        <v>27.96</v>
      </c>
      <c r="H17" s="24" t="s">
        <v>50</v>
      </c>
      <c r="I17" s="19">
        <v>85.93</v>
      </c>
      <c r="J17" s="19"/>
      <c r="K17" s="19"/>
      <c r="L17" s="19"/>
    </row>
    <row r="18" spans="1:12" x14ac:dyDescent="0.25">
      <c r="A18" s="23">
        <v>44712</v>
      </c>
      <c r="B18">
        <v>27.456</v>
      </c>
      <c r="H18" s="24" t="s">
        <v>38</v>
      </c>
      <c r="I18" s="19">
        <v>99.108000000000004</v>
      </c>
      <c r="J18" s="19"/>
      <c r="K18" s="19"/>
      <c r="L18" s="19"/>
    </row>
    <row r="19" spans="1:12" x14ac:dyDescent="0.25">
      <c r="A19" s="23">
        <v>44742</v>
      </c>
      <c r="B19">
        <v>32.728999999999999</v>
      </c>
      <c r="H19" s="24" t="s">
        <v>39</v>
      </c>
      <c r="I19" s="19">
        <v>78.909000000000006</v>
      </c>
      <c r="J19" s="19"/>
      <c r="K19" s="19"/>
      <c r="L19" s="19"/>
    </row>
    <row r="20" spans="1:12" x14ac:dyDescent="0.25">
      <c r="A20" s="23">
        <v>44773</v>
      </c>
      <c r="B20">
        <v>35.58</v>
      </c>
      <c r="H20" s="24" t="s">
        <v>40</v>
      </c>
      <c r="I20" s="19">
        <v>27.96</v>
      </c>
      <c r="J20" s="19"/>
      <c r="K20" s="19"/>
      <c r="L20" s="19"/>
    </row>
    <row r="21" spans="1:12" x14ac:dyDescent="0.25">
      <c r="A21" s="23">
        <v>44804</v>
      </c>
      <c r="B21">
        <v>42.59</v>
      </c>
      <c r="H21" s="24" t="s">
        <v>41</v>
      </c>
      <c r="I21" s="19">
        <v>27.456</v>
      </c>
      <c r="J21" s="19"/>
      <c r="K21" s="19"/>
      <c r="L21" s="19"/>
    </row>
    <row r="22" spans="1:12" x14ac:dyDescent="0.25">
      <c r="A22" s="23">
        <v>44834</v>
      </c>
      <c r="B22">
        <v>44.398000000000003</v>
      </c>
      <c r="H22" s="24" t="s">
        <v>42</v>
      </c>
      <c r="I22" s="19">
        <v>32.728999999999999</v>
      </c>
      <c r="J22" s="19"/>
      <c r="K22" s="19"/>
      <c r="L22" s="19"/>
    </row>
    <row r="23" spans="1:12" x14ac:dyDescent="0.25">
      <c r="A23" s="23">
        <v>44865</v>
      </c>
      <c r="B23">
        <v>43.304000000000002</v>
      </c>
      <c r="H23" s="24" t="s">
        <v>43</v>
      </c>
      <c r="I23" s="19">
        <v>35.58</v>
      </c>
      <c r="J23" s="19"/>
      <c r="K23" s="19"/>
      <c r="L23" s="19"/>
    </row>
    <row r="24" spans="1:12" x14ac:dyDescent="0.25">
      <c r="A24" s="23">
        <v>44895</v>
      </c>
      <c r="B24">
        <v>51.517000000000003</v>
      </c>
      <c r="H24" s="24" t="s">
        <v>44</v>
      </c>
      <c r="I24" s="19">
        <v>42.59</v>
      </c>
      <c r="J24" s="19"/>
      <c r="K24" s="19"/>
      <c r="L24" s="19"/>
    </row>
    <row r="25" spans="1:12" x14ac:dyDescent="0.25">
      <c r="A25" s="23">
        <v>44926</v>
      </c>
      <c r="B25">
        <v>56.750999999999998</v>
      </c>
      <c r="H25" s="24" t="s">
        <v>45</v>
      </c>
      <c r="I25" s="19">
        <v>44.398000000000003</v>
      </c>
      <c r="J25" s="19"/>
      <c r="K25" s="19"/>
      <c r="L25" s="19"/>
    </row>
    <row r="26" spans="1:12" x14ac:dyDescent="0.25">
      <c r="A26" s="23">
        <v>44957</v>
      </c>
      <c r="B26">
        <v>45.249000000000002</v>
      </c>
      <c r="H26" s="24" t="s">
        <v>46</v>
      </c>
      <c r="I26" s="19">
        <v>43.304000000000002</v>
      </c>
      <c r="J26" s="19"/>
      <c r="K26" s="19"/>
      <c r="L26" s="19"/>
    </row>
    <row r="27" spans="1:12" x14ac:dyDescent="0.25">
      <c r="A27" s="23">
        <v>44985</v>
      </c>
      <c r="B27">
        <v>56.177</v>
      </c>
      <c r="H27" s="24" t="s">
        <v>47</v>
      </c>
      <c r="I27" s="19">
        <v>51.517000000000003</v>
      </c>
      <c r="J27" s="19"/>
      <c r="K27" s="19"/>
      <c r="L27" s="19"/>
    </row>
    <row r="28" spans="1:12" x14ac:dyDescent="0.25">
      <c r="A28" s="23">
        <v>45016</v>
      </c>
      <c r="B28">
        <v>70.012</v>
      </c>
      <c r="H28" s="24" t="s">
        <v>48</v>
      </c>
      <c r="I28" s="19">
        <v>56.750999999999998</v>
      </c>
      <c r="J28" s="19"/>
      <c r="K28" s="19"/>
      <c r="L28" s="19"/>
    </row>
    <row r="29" spans="1:12" x14ac:dyDescent="0.25">
      <c r="A29" s="23">
        <v>45046</v>
      </c>
      <c r="B29">
        <v>75.679000000000002</v>
      </c>
      <c r="H29" s="18" t="s">
        <v>51</v>
      </c>
      <c r="I29" s="19"/>
      <c r="J29" s="19"/>
      <c r="K29" s="19"/>
      <c r="L29" s="19"/>
    </row>
    <row r="30" spans="1:12" x14ac:dyDescent="0.25">
      <c r="A30" s="23">
        <v>45077</v>
      </c>
      <c r="B30">
        <v>72.203999999999994</v>
      </c>
      <c r="H30" s="24" t="s">
        <v>50</v>
      </c>
      <c r="I30" s="19">
        <v>45.249000000000002</v>
      </c>
      <c r="J30" s="19"/>
      <c r="K30" s="19"/>
      <c r="L30" s="19"/>
    </row>
    <row r="31" spans="1:12" x14ac:dyDescent="0.25">
      <c r="A31" s="23">
        <v>45107</v>
      </c>
      <c r="B31">
        <v>82.427999999999997</v>
      </c>
      <c r="H31" s="24" t="s">
        <v>38</v>
      </c>
      <c r="I31" s="19">
        <v>56.177</v>
      </c>
      <c r="J31" s="19"/>
      <c r="K31" s="19"/>
      <c r="L31" s="19"/>
    </row>
    <row r="32" spans="1:12" x14ac:dyDescent="0.25">
      <c r="A32" s="23">
        <v>45138</v>
      </c>
      <c r="B32">
        <v>95.69</v>
      </c>
      <c r="H32" s="24" t="s">
        <v>39</v>
      </c>
      <c r="I32" s="19">
        <v>70.012</v>
      </c>
      <c r="J32" s="19"/>
      <c r="K32" s="19"/>
      <c r="L32" s="19"/>
    </row>
    <row r="33" spans="1:12" x14ac:dyDescent="0.25">
      <c r="A33" s="23">
        <v>45169</v>
      </c>
      <c r="B33">
        <v>109.77200000000001</v>
      </c>
      <c r="H33" s="24" t="s">
        <v>40</v>
      </c>
      <c r="I33" s="19">
        <v>75.679000000000002</v>
      </c>
      <c r="J33" s="19"/>
      <c r="K33" s="19"/>
      <c r="L33" s="19"/>
    </row>
    <row r="34" spans="1:12" x14ac:dyDescent="0.25">
      <c r="A34" s="23">
        <v>45199</v>
      </c>
      <c r="B34">
        <v>110.404</v>
      </c>
      <c r="H34" s="24" t="s">
        <v>41</v>
      </c>
      <c r="I34" s="19">
        <v>72.203999999999994</v>
      </c>
      <c r="J34" s="19"/>
      <c r="K34" s="19"/>
      <c r="L34" s="19"/>
    </row>
    <row r="35" spans="1:12" x14ac:dyDescent="0.25">
      <c r="A35" s="23">
        <v>45230</v>
      </c>
      <c r="B35">
        <v>112.295</v>
      </c>
      <c r="H35" s="24" t="s">
        <v>42</v>
      </c>
      <c r="I35" s="19">
        <v>82.427999999999997</v>
      </c>
      <c r="J35" s="19"/>
      <c r="K35" s="19"/>
      <c r="L35" s="19"/>
    </row>
    <row r="36" spans="1:12" x14ac:dyDescent="0.25">
      <c r="A36" s="23">
        <v>45260</v>
      </c>
      <c r="B36">
        <v>109.749</v>
      </c>
      <c r="H36" s="24" t="s">
        <v>43</v>
      </c>
      <c r="I36" s="19">
        <v>95.69</v>
      </c>
      <c r="J36" s="19"/>
      <c r="K36" s="19"/>
      <c r="L36" s="19"/>
    </row>
    <row r="37" spans="1:12" x14ac:dyDescent="0.25">
      <c r="A37" s="23">
        <v>45291</v>
      </c>
      <c r="B37">
        <v>119.474</v>
      </c>
      <c r="H37" s="24" t="s">
        <v>44</v>
      </c>
      <c r="I37" s="19">
        <v>109.77200000000001</v>
      </c>
      <c r="J37" s="19"/>
      <c r="K37" s="19"/>
      <c r="L37" s="19"/>
    </row>
    <row r="38" spans="1:12" x14ac:dyDescent="0.25">
      <c r="A38" s="23">
        <v>45322</v>
      </c>
      <c r="B38">
        <v>80.239000000000004</v>
      </c>
      <c r="H38" s="24" t="s">
        <v>45</v>
      </c>
      <c r="I38" s="19">
        <v>110.404</v>
      </c>
      <c r="J38" s="19"/>
      <c r="K38" s="19"/>
      <c r="L38" s="19"/>
    </row>
    <row r="39" spans="1:12" x14ac:dyDescent="0.25">
      <c r="A39" s="23">
        <v>45351</v>
      </c>
      <c r="B39">
        <v>103.953</v>
      </c>
      <c r="H39" s="24" t="s">
        <v>46</v>
      </c>
      <c r="I39" s="19">
        <v>112.295</v>
      </c>
      <c r="J39" s="19"/>
      <c r="K39" s="19"/>
      <c r="L39" s="19"/>
    </row>
    <row r="40" spans="1:12" x14ac:dyDescent="0.25">
      <c r="A40" s="23">
        <v>45382</v>
      </c>
      <c r="B40">
        <v>146.52699999999999</v>
      </c>
      <c r="H40" s="24" t="s">
        <v>47</v>
      </c>
      <c r="I40" s="19">
        <v>109.749</v>
      </c>
      <c r="J40" s="19"/>
      <c r="K40" s="19"/>
      <c r="L40" s="19"/>
    </row>
    <row r="41" spans="1:12" x14ac:dyDescent="0.25">
      <c r="A41" s="23">
        <v>45412</v>
      </c>
      <c r="B41">
        <v>137.04900000000001</v>
      </c>
      <c r="H41" s="24" t="s">
        <v>48</v>
      </c>
      <c r="I41" s="19">
        <v>119.474</v>
      </c>
      <c r="J41" s="19"/>
      <c r="K41" s="19"/>
      <c r="L41" s="19"/>
    </row>
    <row r="42" spans="1:12" x14ac:dyDescent="0.25">
      <c r="A42" s="23">
        <v>45443</v>
      </c>
      <c r="B42">
        <v>127.178</v>
      </c>
      <c r="H42" s="18" t="s">
        <v>52</v>
      </c>
      <c r="I42" s="19"/>
      <c r="J42" s="19"/>
      <c r="K42" s="19"/>
      <c r="L42" s="19"/>
    </row>
    <row r="43" spans="1:12" x14ac:dyDescent="0.25">
      <c r="A43" s="23">
        <v>45473</v>
      </c>
      <c r="B43">
        <v>124.39400000000001</v>
      </c>
      <c r="H43" s="24" t="s">
        <v>50</v>
      </c>
      <c r="I43" s="19">
        <v>80.239000000000004</v>
      </c>
      <c r="J43" s="19"/>
      <c r="K43" s="19"/>
      <c r="L43" s="19"/>
    </row>
    <row r="44" spans="1:12" x14ac:dyDescent="0.25">
      <c r="A44" s="23">
        <v>45504</v>
      </c>
      <c r="B44">
        <v>136.221</v>
      </c>
      <c r="H44" s="24" t="s">
        <v>38</v>
      </c>
      <c r="I44" s="19">
        <v>103.953</v>
      </c>
      <c r="J44" s="19"/>
      <c r="K44" s="19"/>
      <c r="L44" s="19"/>
    </row>
    <row r="45" spans="1:12" x14ac:dyDescent="0.25">
      <c r="A45" s="23">
        <v>45535</v>
      </c>
      <c r="B45">
        <v>148.33799999999999</v>
      </c>
      <c r="H45" s="24" t="s">
        <v>39</v>
      </c>
      <c r="I45" s="19">
        <v>146.52699999999999</v>
      </c>
      <c r="J45" s="19"/>
      <c r="K45" s="19"/>
      <c r="L45" s="19"/>
    </row>
    <row r="46" spans="1:12" x14ac:dyDescent="0.25">
      <c r="A46" s="23">
        <v>45565</v>
      </c>
      <c r="B46">
        <v>150.87899999999999</v>
      </c>
      <c r="H46" s="24" t="s">
        <v>40</v>
      </c>
      <c r="I46" s="19">
        <v>137.04900000000001</v>
      </c>
      <c r="J46" s="19"/>
      <c r="K46" s="19"/>
      <c r="L46" s="19"/>
    </row>
    <row r="47" spans="1:12" x14ac:dyDescent="0.25">
      <c r="A47" s="23">
        <v>45596</v>
      </c>
      <c r="B47">
        <v>171.179</v>
      </c>
      <c r="H47" s="24" t="s">
        <v>41</v>
      </c>
      <c r="I47" s="19">
        <v>127.178</v>
      </c>
      <c r="J47" s="19"/>
      <c r="K47" s="19"/>
      <c r="L47" s="19"/>
    </row>
    <row r="48" spans="1:12" x14ac:dyDescent="0.25">
      <c r="A48" s="23">
        <v>45626</v>
      </c>
      <c r="B48">
        <v>121.884</v>
      </c>
      <c r="H48" s="24" t="s">
        <v>42</v>
      </c>
      <c r="I48" s="19">
        <v>124.39400000000001</v>
      </c>
      <c r="J48" s="19"/>
      <c r="K48" s="19"/>
      <c r="L48" s="19"/>
    </row>
    <row r="49" spans="1:12" x14ac:dyDescent="0.25">
      <c r="A49" s="23">
        <v>45657</v>
      </c>
      <c r="B49">
        <v>123.431</v>
      </c>
      <c r="C49">
        <v>123.431</v>
      </c>
      <c r="D49">
        <v>123.431</v>
      </c>
      <c r="E49">
        <v>123.431</v>
      </c>
      <c r="H49" s="24" t="s">
        <v>43</v>
      </c>
      <c r="I49" s="19">
        <v>136.221</v>
      </c>
      <c r="J49" s="19"/>
      <c r="K49" s="19"/>
      <c r="L49" s="19"/>
    </row>
    <row r="50" spans="1:12" x14ac:dyDescent="0.25">
      <c r="A50" s="23">
        <v>45688</v>
      </c>
      <c r="C50">
        <v>110.51680697779889</v>
      </c>
      <c r="D50">
        <v>88.633811068786741</v>
      </c>
      <c r="E50">
        <v>132.3998028868111</v>
      </c>
      <c r="H50" s="24" t="s">
        <v>44</v>
      </c>
      <c r="I50" s="19">
        <v>148.33799999999999</v>
      </c>
      <c r="J50" s="19"/>
      <c r="K50" s="19"/>
      <c r="L50" s="19"/>
    </row>
    <row r="51" spans="1:12" x14ac:dyDescent="0.25">
      <c r="A51" s="23">
        <v>45716</v>
      </c>
      <c r="C51">
        <v>126.6017014647971</v>
      </c>
      <c r="D51">
        <v>104.8684902611118</v>
      </c>
      <c r="E51">
        <v>148.3349126684823</v>
      </c>
      <c r="H51" s="24" t="s">
        <v>45</v>
      </c>
      <c r="I51" s="19">
        <v>150.87899999999999</v>
      </c>
      <c r="J51" s="19"/>
      <c r="K51" s="19"/>
      <c r="L51" s="19"/>
    </row>
    <row r="52" spans="1:12" x14ac:dyDescent="0.25">
      <c r="A52" s="23">
        <v>45747</v>
      </c>
      <c r="C52">
        <v>136.51264011355931</v>
      </c>
      <c r="D52">
        <v>111.1658452712217</v>
      </c>
      <c r="E52">
        <v>161.85943495589689</v>
      </c>
      <c r="H52" s="24" t="s">
        <v>46</v>
      </c>
      <c r="I52" s="19">
        <v>171.179</v>
      </c>
      <c r="J52" s="19"/>
      <c r="K52" s="19"/>
      <c r="L52" s="19"/>
    </row>
    <row r="53" spans="1:12" x14ac:dyDescent="0.25">
      <c r="A53" s="23">
        <v>45777</v>
      </c>
      <c r="C53">
        <v>135.90997650294611</v>
      </c>
      <c r="D53">
        <v>106.6040344108162</v>
      </c>
      <c r="E53">
        <v>165.215918595076</v>
      </c>
      <c r="H53" s="24" t="s">
        <v>47</v>
      </c>
      <c r="I53" s="19">
        <v>121.884</v>
      </c>
      <c r="J53" s="19"/>
      <c r="K53" s="19"/>
      <c r="L53" s="19"/>
    </row>
    <row r="54" spans="1:12" x14ac:dyDescent="0.25">
      <c r="A54" s="23">
        <v>45808</v>
      </c>
      <c r="C54">
        <v>113.8697996977773</v>
      </c>
      <c r="D54">
        <v>82.65532016997939</v>
      </c>
      <c r="E54">
        <v>145.08427922557519</v>
      </c>
      <c r="H54" s="24" t="s">
        <v>48</v>
      </c>
      <c r="I54" s="19">
        <v>123.431</v>
      </c>
      <c r="J54" s="19">
        <v>123.431</v>
      </c>
      <c r="K54" s="19">
        <v>123.431</v>
      </c>
      <c r="L54" s="19">
        <v>123.431</v>
      </c>
    </row>
    <row r="55" spans="1:12" x14ac:dyDescent="0.25">
      <c r="A55" s="23">
        <v>45838</v>
      </c>
      <c r="C55">
        <v>129.95500880533439</v>
      </c>
      <c r="D55">
        <v>96.719091664975934</v>
      </c>
      <c r="E55">
        <v>163.19092594569281</v>
      </c>
      <c r="H55" s="18" t="s">
        <v>64</v>
      </c>
      <c r="I55" s="19"/>
      <c r="J55" s="19"/>
      <c r="K55" s="19"/>
      <c r="L55" s="19"/>
    </row>
    <row r="56" spans="1:12" x14ac:dyDescent="0.25">
      <c r="A56" s="23">
        <v>45869</v>
      </c>
      <c r="C56">
        <v>145.57790087251431</v>
      </c>
      <c r="D56">
        <v>107.1411470393716</v>
      </c>
      <c r="E56">
        <v>184.01465470565699</v>
      </c>
      <c r="H56" s="24" t="s">
        <v>50</v>
      </c>
      <c r="I56" s="19"/>
      <c r="J56" s="19">
        <v>110.51680697779889</v>
      </c>
      <c r="K56" s="19">
        <v>88.633811068786741</v>
      </c>
      <c r="L56" s="19">
        <v>132.3998028868111</v>
      </c>
    </row>
    <row r="57" spans="1:12" x14ac:dyDescent="0.25">
      <c r="A57" s="23">
        <v>45900</v>
      </c>
      <c r="C57">
        <v>132.28951575801011</v>
      </c>
      <c r="D57">
        <v>91.036881368422897</v>
      </c>
      <c r="E57">
        <v>173.5421501475972</v>
      </c>
      <c r="H57" s="24" t="s">
        <v>38</v>
      </c>
      <c r="I57" s="19"/>
      <c r="J57" s="19">
        <v>126.6017014647971</v>
      </c>
      <c r="K57" s="19">
        <v>104.8684902611118</v>
      </c>
      <c r="L57" s="19">
        <v>148.3349126684823</v>
      </c>
    </row>
    <row r="58" spans="1:12" x14ac:dyDescent="0.25">
      <c r="A58" s="23">
        <v>45930</v>
      </c>
      <c r="C58">
        <v>140.44028666149291</v>
      </c>
      <c r="D58">
        <v>94.635766243869739</v>
      </c>
      <c r="E58">
        <v>186.2448070791161</v>
      </c>
      <c r="H58" s="24" t="s">
        <v>39</v>
      </c>
      <c r="I58" s="19"/>
      <c r="J58" s="19">
        <v>136.51264011355931</v>
      </c>
      <c r="K58" s="19">
        <v>111.1658452712217</v>
      </c>
      <c r="L58" s="19">
        <v>161.85943495589689</v>
      </c>
    </row>
    <row r="59" spans="1:12" x14ac:dyDescent="0.25">
      <c r="A59" s="23">
        <v>45961</v>
      </c>
      <c r="C59">
        <v>144.26861030763919</v>
      </c>
      <c r="D59">
        <v>95.848738757544865</v>
      </c>
      <c r="E59">
        <v>192.68848185773359</v>
      </c>
      <c r="H59" s="24" t="s">
        <v>40</v>
      </c>
      <c r="I59" s="19"/>
      <c r="J59" s="19">
        <v>135.90997650294611</v>
      </c>
      <c r="K59" s="19">
        <v>106.6040344108162</v>
      </c>
      <c r="L59" s="19">
        <v>165.215918595076</v>
      </c>
    </row>
    <row r="60" spans="1:12" x14ac:dyDescent="0.25">
      <c r="A60" s="23">
        <v>45991</v>
      </c>
      <c r="C60">
        <v>128.30700846742201</v>
      </c>
      <c r="D60">
        <v>78.464114867009357</v>
      </c>
      <c r="E60">
        <v>178.14990206783449</v>
      </c>
      <c r="H60" s="24" t="s">
        <v>41</v>
      </c>
      <c r="I60" s="19"/>
      <c r="J60" s="19">
        <v>113.8697996977773</v>
      </c>
      <c r="K60" s="19">
        <v>82.65532016997939</v>
      </c>
      <c r="L60" s="19">
        <v>145.08427922557519</v>
      </c>
    </row>
    <row r="61" spans="1:12" x14ac:dyDescent="0.25">
      <c r="A61" s="23">
        <v>46022</v>
      </c>
      <c r="C61">
        <v>141.39437400518401</v>
      </c>
      <c r="D61">
        <v>89.166584323674698</v>
      </c>
      <c r="E61">
        <v>193.62216368669331</v>
      </c>
      <c r="H61" s="24" t="s">
        <v>42</v>
      </c>
      <c r="I61" s="19"/>
      <c r="J61" s="19">
        <v>129.95500880533439</v>
      </c>
      <c r="K61" s="19">
        <v>96.719091664975934</v>
      </c>
      <c r="L61" s="19">
        <v>163.19092594569281</v>
      </c>
    </row>
    <row r="62" spans="1:12" x14ac:dyDescent="0.25">
      <c r="H62" s="24" t="s">
        <v>43</v>
      </c>
      <c r="I62" s="19"/>
      <c r="J62" s="19">
        <v>145.57790087251431</v>
      </c>
      <c r="K62" s="19">
        <v>107.1411470393716</v>
      </c>
      <c r="L62" s="19">
        <v>184.01465470565699</v>
      </c>
    </row>
    <row r="63" spans="1:12" x14ac:dyDescent="0.25">
      <c r="H63" s="24" t="s">
        <v>44</v>
      </c>
      <c r="I63" s="19"/>
      <c r="J63" s="19">
        <v>132.28951575801011</v>
      </c>
      <c r="K63" s="19">
        <v>91.036881368422897</v>
      </c>
      <c r="L63" s="19">
        <v>173.5421501475972</v>
      </c>
    </row>
    <row r="64" spans="1:12" x14ac:dyDescent="0.25">
      <c r="H64" s="24" t="s">
        <v>45</v>
      </c>
      <c r="I64" s="19"/>
      <c r="J64" s="19">
        <v>140.44028666149291</v>
      </c>
      <c r="K64" s="19">
        <v>94.635766243869739</v>
      </c>
      <c r="L64" s="19">
        <v>186.2448070791161</v>
      </c>
    </row>
    <row r="65" spans="8:12" x14ac:dyDescent="0.25">
      <c r="H65" s="24" t="s">
        <v>46</v>
      </c>
      <c r="I65" s="19"/>
      <c r="J65" s="19">
        <v>144.26861030763919</v>
      </c>
      <c r="K65" s="19">
        <v>95.848738757544865</v>
      </c>
      <c r="L65" s="19">
        <v>192.68848185773359</v>
      </c>
    </row>
    <row r="66" spans="8:12" x14ac:dyDescent="0.25">
      <c r="H66" s="24" t="s">
        <v>47</v>
      </c>
      <c r="I66" s="19"/>
      <c r="J66" s="19">
        <v>128.30700846742201</v>
      </c>
      <c r="K66" s="19">
        <v>78.464114867009357</v>
      </c>
      <c r="L66" s="19">
        <v>178.14990206783449</v>
      </c>
    </row>
    <row r="67" spans="8:12" x14ac:dyDescent="0.25">
      <c r="H67" s="24" t="s">
        <v>48</v>
      </c>
      <c r="I67" s="19"/>
      <c r="J67" s="19">
        <v>141.39437400518401</v>
      </c>
      <c r="K67" s="19">
        <v>89.166584323674698</v>
      </c>
      <c r="L67" s="19">
        <v>193.62216368669331</v>
      </c>
    </row>
    <row r="68" spans="8:12" x14ac:dyDescent="0.25">
      <c r="H68" s="18" t="s">
        <v>36</v>
      </c>
      <c r="I68" s="19">
        <v>4772.7290000000003</v>
      </c>
      <c r="J68" s="19">
        <v>1709.074629634476</v>
      </c>
      <c r="K68" s="19">
        <v>1270.3708254467849</v>
      </c>
      <c r="L68" s="19">
        <v>2147.7784338221659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J9" sqref="J9"/>
    </sheetView>
  </sheetViews>
  <sheetFormatPr defaultRowHeight="15" x14ac:dyDescent="0.25"/>
  <cols>
    <col min="8" max="8" width="17.28515625" customWidth="1"/>
    <col min="9" max="9" width="39.140625" customWidth="1"/>
    <col min="10" max="10" width="42.28515625" customWidth="1"/>
    <col min="11" max="11" width="40.7109375" customWidth="1"/>
    <col min="12" max="12" width="41.140625" customWidth="1"/>
  </cols>
  <sheetData>
    <row r="1" spans="1:12" x14ac:dyDescent="0.25">
      <c r="A1" t="s">
        <v>63</v>
      </c>
      <c r="B1" s="22" t="s">
        <v>69</v>
      </c>
      <c r="C1" s="22" t="s">
        <v>60</v>
      </c>
      <c r="D1" s="22" t="s">
        <v>72</v>
      </c>
      <c r="E1" s="22" t="s">
        <v>71</v>
      </c>
    </row>
    <row r="2" spans="1:12" x14ac:dyDescent="0.25">
      <c r="A2" s="23">
        <v>44227</v>
      </c>
      <c r="B2">
        <v>365.428</v>
      </c>
      <c r="H2" s="17" t="s">
        <v>35</v>
      </c>
      <c r="I2" t="s">
        <v>65</v>
      </c>
      <c r="J2" t="s">
        <v>66</v>
      </c>
      <c r="K2" t="s">
        <v>67</v>
      </c>
      <c r="L2" t="s">
        <v>68</v>
      </c>
    </row>
    <row r="3" spans="1:12" x14ac:dyDescent="0.25">
      <c r="A3" s="23">
        <v>44255</v>
      </c>
      <c r="B3">
        <v>403.67899999999997</v>
      </c>
      <c r="H3" s="18" t="s">
        <v>37</v>
      </c>
      <c r="I3" s="19"/>
      <c r="J3" s="19"/>
      <c r="K3" s="19"/>
      <c r="L3" s="19"/>
    </row>
    <row r="4" spans="1:12" x14ac:dyDescent="0.25">
      <c r="A4" s="23">
        <v>44286</v>
      </c>
      <c r="B4">
        <v>476.298</v>
      </c>
      <c r="H4" s="24" t="s">
        <v>50</v>
      </c>
      <c r="I4" s="19">
        <v>365.428</v>
      </c>
      <c r="J4" s="19"/>
      <c r="K4" s="19"/>
      <c r="L4" s="19"/>
    </row>
    <row r="5" spans="1:12" x14ac:dyDescent="0.25">
      <c r="A5" s="23">
        <v>44316</v>
      </c>
      <c r="B5">
        <v>551.45899999999995</v>
      </c>
      <c r="H5" s="24" t="s">
        <v>38</v>
      </c>
      <c r="I5" s="19">
        <v>403.67899999999997</v>
      </c>
      <c r="J5" s="19"/>
      <c r="K5" s="19"/>
      <c r="L5" s="19"/>
    </row>
    <row r="6" spans="1:12" x14ac:dyDescent="0.25">
      <c r="A6" s="23">
        <v>44347</v>
      </c>
      <c r="B6">
        <v>465.60599999999999</v>
      </c>
      <c r="H6" s="24" t="s">
        <v>39</v>
      </c>
      <c r="I6" s="19">
        <v>476.298</v>
      </c>
      <c r="J6" s="19"/>
      <c r="K6" s="19"/>
      <c r="L6" s="19"/>
    </row>
    <row r="7" spans="1:12" x14ac:dyDescent="0.25">
      <c r="A7" s="23">
        <v>44377</v>
      </c>
      <c r="B7">
        <v>520.23400000000004</v>
      </c>
      <c r="H7" s="24" t="s">
        <v>40</v>
      </c>
      <c r="I7" s="19">
        <v>551.45899999999995</v>
      </c>
      <c r="J7" s="19"/>
      <c r="K7" s="19"/>
      <c r="L7" s="19"/>
    </row>
    <row r="8" spans="1:12" x14ac:dyDescent="0.25">
      <c r="A8" s="23">
        <v>44408</v>
      </c>
      <c r="B8">
        <v>530.303</v>
      </c>
      <c r="H8" s="24" t="s">
        <v>41</v>
      </c>
      <c r="I8" s="19">
        <v>465.60599999999999</v>
      </c>
      <c r="J8" s="19"/>
      <c r="K8" s="19"/>
      <c r="L8" s="19"/>
    </row>
    <row r="9" spans="1:12" x14ac:dyDescent="0.25">
      <c r="A9" s="23">
        <v>44439</v>
      </c>
      <c r="B9">
        <v>524.32799999999997</v>
      </c>
      <c r="H9" s="24" t="s">
        <v>42</v>
      </c>
      <c r="I9" s="19">
        <v>520.23400000000004</v>
      </c>
      <c r="J9" s="19"/>
      <c r="K9" s="19"/>
      <c r="L9" s="19"/>
    </row>
    <row r="10" spans="1:12" x14ac:dyDescent="0.25">
      <c r="A10" s="23">
        <v>44469</v>
      </c>
      <c r="B10">
        <v>576.202</v>
      </c>
      <c r="H10" s="24" t="s">
        <v>43</v>
      </c>
      <c r="I10" s="19">
        <v>530.303</v>
      </c>
      <c r="J10" s="19"/>
      <c r="K10" s="19"/>
      <c r="L10" s="19"/>
    </row>
    <row r="11" spans="1:12" x14ac:dyDescent="0.25">
      <c r="A11" s="23">
        <v>44500</v>
      </c>
      <c r="B11">
        <v>573.78099999999995</v>
      </c>
      <c r="H11" s="24" t="s">
        <v>44</v>
      </c>
      <c r="I11" s="19">
        <v>524.32799999999997</v>
      </c>
      <c r="J11" s="19"/>
      <c r="K11" s="19"/>
      <c r="L11" s="19"/>
    </row>
    <row r="12" spans="1:12" x14ac:dyDescent="0.25">
      <c r="A12" s="23">
        <v>44530</v>
      </c>
      <c r="B12">
        <v>491.68400000000003</v>
      </c>
      <c r="H12" s="24" t="s">
        <v>45</v>
      </c>
      <c r="I12" s="19">
        <v>576.202</v>
      </c>
      <c r="J12" s="19"/>
      <c r="K12" s="19"/>
      <c r="L12" s="19"/>
    </row>
    <row r="13" spans="1:12" x14ac:dyDescent="0.25">
      <c r="A13" s="23">
        <v>44561</v>
      </c>
      <c r="B13">
        <v>513.33500000000004</v>
      </c>
      <c r="H13" s="24" t="s">
        <v>46</v>
      </c>
      <c r="I13" s="19">
        <v>573.78099999999995</v>
      </c>
      <c r="J13" s="19"/>
      <c r="K13" s="19"/>
      <c r="L13" s="19"/>
    </row>
    <row r="14" spans="1:12" x14ac:dyDescent="0.25">
      <c r="A14" s="23">
        <v>44592</v>
      </c>
      <c r="B14">
        <v>337.791</v>
      </c>
      <c r="H14" s="24" t="s">
        <v>47</v>
      </c>
      <c r="I14" s="19">
        <v>491.68400000000003</v>
      </c>
      <c r="J14" s="19"/>
      <c r="K14" s="19"/>
      <c r="L14" s="19"/>
    </row>
    <row r="15" spans="1:12" x14ac:dyDescent="0.25">
      <c r="A15" s="23">
        <v>44620</v>
      </c>
      <c r="B15">
        <v>377.28699999999998</v>
      </c>
      <c r="H15" s="24" t="s">
        <v>48</v>
      </c>
      <c r="I15" s="19">
        <v>513.33500000000004</v>
      </c>
      <c r="J15" s="19"/>
      <c r="K15" s="19"/>
      <c r="L15" s="19"/>
    </row>
    <row r="16" spans="1:12" x14ac:dyDescent="0.25">
      <c r="A16" s="23">
        <v>44651</v>
      </c>
      <c r="B16">
        <v>424.22399999999999</v>
      </c>
      <c r="H16" s="18" t="s">
        <v>49</v>
      </c>
      <c r="I16" s="19"/>
      <c r="J16" s="19"/>
      <c r="K16" s="19"/>
      <c r="L16" s="19"/>
    </row>
    <row r="17" spans="1:12" x14ac:dyDescent="0.25">
      <c r="A17" s="23">
        <v>44681</v>
      </c>
      <c r="B17">
        <v>352.34699999999998</v>
      </c>
      <c r="H17" s="24" t="s">
        <v>50</v>
      </c>
      <c r="I17" s="19">
        <v>337.791</v>
      </c>
      <c r="J17" s="19"/>
      <c r="K17" s="19"/>
      <c r="L17" s="19"/>
    </row>
    <row r="18" spans="1:12" x14ac:dyDescent="0.25">
      <c r="A18" s="23">
        <v>44712</v>
      </c>
      <c r="B18">
        <v>326.80900000000003</v>
      </c>
      <c r="H18" s="24" t="s">
        <v>38</v>
      </c>
      <c r="I18" s="19">
        <v>377.28699999999998</v>
      </c>
      <c r="J18" s="19"/>
      <c r="K18" s="19"/>
      <c r="L18" s="19"/>
    </row>
    <row r="19" spans="1:12" x14ac:dyDescent="0.25">
      <c r="A19" s="23">
        <v>44742</v>
      </c>
      <c r="B19">
        <v>398.536</v>
      </c>
      <c r="H19" s="24" t="s">
        <v>39</v>
      </c>
      <c r="I19" s="19">
        <v>424.22399999999999</v>
      </c>
      <c r="J19" s="19"/>
      <c r="K19" s="19"/>
      <c r="L19" s="19"/>
    </row>
    <row r="20" spans="1:12" x14ac:dyDescent="0.25">
      <c r="A20" s="23">
        <v>44773</v>
      </c>
      <c r="B20">
        <v>430.46800000000002</v>
      </c>
      <c r="H20" s="24" t="s">
        <v>40</v>
      </c>
      <c r="I20" s="19">
        <v>352.34699999999998</v>
      </c>
      <c r="J20" s="19"/>
      <c r="K20" s="19"/>
      <c r="L20" s="19"/>
    </row>
    <row r="21" spans="1:12" x14ac:dyDescent="0.25">
      <c r="A21" s="23">
        <v>44804</v>
      </c>
      <c r="B21">
        <v>438.89600000000002</v>
      </c>
      <c r="H21" s="24" t="s">
        <v>41</v>
      </c>
      <c r="I21" s="19">
        <v>326.80900000000003</v>
      </c>
      <c r="J21" s="19"/>
      <c r="K21" s="19"/>
      <c r="L21" s="19"/>
    </row>
    <row r="22" spans="1:12" x14ac:dyDescent="0.25">
      <c r="A22" s="23">
        <v>44834</v>
      </c>
      <c r="B22">
        <v>459.58100000000002</v>
      </c>
      <c r="H22" s="24" t="s">
        <v>42</v>
      </c>
      <c r="I22" s="19">
        <v>398.536</v>
      </c>
      <c r="J22" s="19"/>
      <c r="K22" s="19"/>
      <c r="L22" s="19"/>
    </row>
    <row r="23" spans="1:12" x14ac:dyDescent="0.25">
      <c r="A23" s="23">
        <v>44865</v>
      </c>
      <c r="B23">
        <v>437.16500000000002</v>
      </c>
      <c r="H23" s="24" t="s">
        <v>43</v>
      </c>
      <c r="I23" s="19">
        <v>430.46800000000002</v>
      </c>
      <c r="J23" s="19"/>
      <c r="K23" s="19"/>
      <c r="L23" s="19"/>
    </row>
    <row r="24" spans="1:12" x14ac:dyDescent="0.25">
      <c r="A24" s="23">
        <v>44895</v>
      </c>
      <c r="B24">
        <v>460.30599999999998</v>
      </c>
      <c r="H24" s="24" t="s">
        <v>44</v>
      </c>
      <c r="I24" s="19">
        <v>438.89600000000002</v>
      </c>
      <c r="J24" s="19"/>
      <c r="K24" s="19"/>
      <c r="L24" s="19"/>
    </row>
    <row r="25" spans="1:12" x14ac:dyDescent="0.25">
      <c r="A25" s="23">
        <v>44926</v>
      </c>
      <c r="B25">
        <v>468.87299999999999</v>
      </c>
      <c r="H25" s="24" t="s">
        <v>45</v>
      </c>
      <c r="I25" s="19">
        <v>459.58100000000002</v>
      </c>
      <c r="J25" s="19"/>
      <c r="K25" s="19"/>
      <c r="L25" s="19"/>
    </row>
    <row r="26" spans="1:12" x14ac:dyDescent="0.25">
      <c r="A26" s="23">
        <v>44957</v>
      </c>
      <c r="B26">
        <v>361.30200000000002</v>
      </c>
      <c r="H26" s="24" t="s">
        <v>46</v>
      </c>
      <c r="I26" s="19">
        <v>437.16500000000002</v>
      </c>
      <c r="J26" s="19"/>
      <c r="K26" s="19"/>
      <c r="L26" s="19"/>
    </row>
    <row r="27" spans="1:12" x14ac:dyDescent="0.25">
      <c r="A27" s="23">
        <v>44985</v>
      </c>
      <c r="B27">
        <v>394.51100000000002</v>
      </c>
      <c r="H27" s="24" t="s">
        <v>47</v>
      </c>
      <c r="I27" s="19">
        <v>460.30599999999998</v>
      </c>
      <c r="J27" s="19"/>
      <c r="K27" s="19"/>
      <c r="L27" s="19"/>
    </row>
    <row r="28" spans="1:12" x14ac:dyDescent="0.25">
      <c r="A28" s="23">
        <v>45016</v>
      </c>
      <c r="B28">
        <v>497.80700000000002</v>
      </c>
      <c r="H28" s="24" t="s">
        <v>48</v>
      </c>
      <c r="I28" s="19">
        <v>468.87299999999999</v>
      </c>
      <c r="J28" s="19"/>
      <c r="K28" s="19"/>
      <c r="L28" s="19"/>
    </row>
    <row r="29" spans="1:12" x14ac:dyDescent="0.25">
      <c r="A29" s="23">
        <v>45046</v>
      </c>
      <c r="B29">
        <v>495.678</v>
      </c>
      <c r="H29" s="18" t="s">
        <v>51</v>
      </c>
      <c r="I29" s="19"/>
      <c r="J29" s="19"/>
      <c r="K29" s="19"/>
      <c r="L29" s="19"/>
    </row>
    <row r="30" spans="1:12" x14ac:dyDescent="0.25">
      <c r="A30" s="23">
        <v>45077</v>
      </c>
      <c r="B30">
        <v>502.14299999999997</v>
      </c>
      <c r="H30" s="24" t="s">
        <v>50</v>
      </c>
      <c r="I30" s="19">
        <v>361.30200000000002</v>
      </c>
      <c r="J30" s="19"/>
      <c r="K30" s="19"/>
      <c r="L30" s="19"/>
    </row>
    <row r="31" spans="1:12" x14ac:dyDescent="0.25">
      <c r="A31" s="23">
        <v>45107</v>
      </c>
      <c r="B31">
        <v>502.09</v>
      </c>
      <c r="H31" s="24" t="s">
        <v>38</v>
      </c>
      <c r="I31" s="19">
        <v>394.51100000000002</v>
      </c>
      <c r="J31" s="19"/>
      <c r="K31" s="19"/>
      <c r="L31" s="19"/>
    </row>
    <row r="32" spans="1:12" x14ac:dyDescent="0.25">
      <c r="A32" s="23">
        <v>45138</v>
      </c>
      <c r="B32">
        <v>511.78300000000002</v>
      </c>
      <c r="H32" s="24" t="s">
        <v>39</v>
      </c>
      <c r="I32" s="19">
        <v>497.80700000000002</v>
      </c>
      <c r="J32" s="19"/>
      <c r="K32" s="19"/>
      <c r="L32" s="19"/>
    </row>
    <row r="33" spans="1:12" x14ac:dyDescent="0.25">
      <c r="A33" s="23">
        <v>45169</v>
      </c>
      <c r="B33">
        <v>551.27099999999996</v>
      </c>
      <c r="H33" s="24" t="s">
        <v>40</v>
      </c>
      <c r="I33" s="19">
        <v>495.678</v>
      </c>
      <c r="J33" s="19"/>
      <c r="K33" s="19"/>
      <c r="L33" s="19"/>
    </row>
    <row r="34" spans="1:12" x14ac:dyDescent="0.25">
      <c r="A34" s="23">
        <v>45199</v>
      </c>
      <c r="B34">
        <v>509.471</v>
      </c>
      <c r="H34" s="24" t="s">
        <v>41</v>
      </c>
      <c r="I34" s="19">
        <v>502.14299999999997</v>
      </c>
      <c r="J34" s="19"/>
      <c r="K34" s="19"/>
      <c r="L34" s="19"/>
    </row>
    <row r="35" spans="1:12" x14ac:dyDescent="0.25">
      <c r="A35" s="23">
        <v>45230</v>
      </c>
      <c r="B35">
        <v>489.10599999999999</v>
      </c>
      <c r="H35" s="24" t="s">
        <v>42</v>
      </c>
      <c r="I35" s="19">
        <v>502.09</v>
      </c>
      <c r="J35" s="19"/>
      <c r="K35" s="19"/>
      <c r="L35" s="19"/>
    </row>
    <row r="36" spans="1:12" x14ac:dyDescent="0.25">
      <c r="A36" s="23">
        <v>45260</v>
      </c>
      <c r="B36">
        <v>458.07900000000001</v>
      </c>
      <c r="H36" s="24" t="s">
        <v>43</v>
      </c>
      <c r="I36" s="19">
        <v>511.78300000000002</v>
      </c>
      <c r="J36" s="19"/>
      <c r="K36" s="19"/>
      <c r="L36" s="19"/>
    </row>
    <row r="37" spans="1:12" x14ac:dyDescent="0.25">
      <c r="A37" s="23">
        <v>45291</v>
      </c>
      <c r="B37">
        <v>419.67399999999998</v>
      </c>
      <c r="H37" s="24" t="s">
        <v>44</v>
      </c>
      <c r="I37" s="19">
        <v>551.27099999999996</v>
      </c>
      <c r="J37" s="19"/>
      <c r="K37" s="19"/>
      <c r="L37" s="19"/>
    </row>
    <row r="38" spans="1:12" x14ac:dyDescent="0.25">
      <c r="A38" s="23">
        <v>45322</v>
      </c>
      <c r="B38">
        <v>324.71600000000001</v>
      </c>
      <c r="H38" s="24" t="s">
        <v>45</v>
      </c>
      <c r="I38" s="19">
        <v>509.471</v>
      </c>
      <c r="J38" s="19"/>
      <c r="K38" s="19"/>
      <c r="L38" s="19"/>
    </row>
    <row r="39" spans="1:12" x14ac:dyDescent="0.25">
      <c r="A39" s="23">
        <v>45351</v>
      </c>
      <c r="B39">
        <v>399.41399999999999</v>
      </c>
      <c r="H39" s="24" t="s">
        <v>46</v>
      </c>
      <c r="I39" s="19">
        <v>489.10599999999999</v>
      </c>
      <c r="J39" s="19"/>
      <c r="K39" s="19"/>
      <c r="L39" s="19"/>
    </row>
    <row r="40" spans="1:12" x14ac:dyDescent="0.25">
      <c r="A40" s="23">
        <v>45382</v>
      </c>
      <c r="B40">
        <v>502.10300000000001</v>
      </c>
      <c r="H40" s="24" t="s">
        <v>47</v>
      </c>
      <c r="I40" s="19">
        <v>458.07900000000001</v>
      </c>
      <c r="J40" s="19"/>
      <c r="K40" s="19"/>
      <c r="L40" s="19"/>
    </row>
    <row r="41" spans="1:12" x14ac:dyDescent="0.25">
      <c r="A41" s="23">
        <v>45412</v>
      </c>
      <c r="B41">
        <v>509.529</v>
      </c>
      <c r="H41" s="24" t="s">
        <v>48</v>
      </c>
      <c r="I41" s="19">
        <v>419.67399999999998</v>
      </c>
      <c r="J41" s="19"/>
      <c r="K41" s="19"/>
      <c r="L41" s="19"/>
    </row>
    <row r="42" spans="1:12" x14ac:dyDescent="0.25">
      <c r="A42" s="23">
        <v>45443</v>
      </c>
      <c r="B42">
        <v>512.87900000000002</v>
      </c>
      <c r="H42" s="18" t="s">
        <v>52</v>
      </c>
      <c r="I42" s="19"/>
      <c r="J42" s="19"/>
      <c r="K42" s="19"/>
      <c r="L42" s="19"/>
    </row>
    <row r="43" spans="1:12" x14ac:dyDescent="0.25">
      <c r="A43" s="23">
        <v>45473</v>
      </c>
      <c r="B43">
        <v>499.61799999999999</v>
      </c>
      <c r="H43" s="24" t="s">
        <v>50</v>
      </c>
      <c r="I43" s="19">
        <v>324.71600000000001</v>
      </c>
      <c r="J43" s="19"/>
      <c r="K43" s="19"/>
      <c r="L43" s="19"/>
    </row>
    <row r="44" spans="1:12" x14ac:dyDescent="0.25">
      <c r="A44" s="23">
        <v>45504</v>
      </c>
      <c r="B44">
        <v>546.23900000000003</v>
      </c>
      <c r="H44" s="24" t="s">
        <v>38</v>
      </c>
      <c r="I44" s="19">
        <v>399.41399999999999</v>
      </c>
      <c r="J44" s="19"/>
      <c r="K44" s="19"/>
      <c r="L44" s="19"/>
    </row>
    <row r="45" spans="1:12" x14ac:dyDescent="0.25">
      <c r="A45" s="23">
        <v>45535</v>
      </c>
      <c r="B45">
        <v>560.03300000000002</v>
      </c>
      <c r="H45" s="24" t="s">
        <v>39</v>
      </c>
      <c r="I45" s="19">
        <v>502.10300000000001</v>
      </c>
      <c r="J45" s="19"/>
      <c r="K45" s="19"/>
      <c r="L45" s="19"/>
    </row>
    <row r="46" spans="1:12" x14ac:dyDescent="0.25">
      <c r="A46" s="23">
        <v>45565</v>
      </c>
      <c r="B46">
        <v>529.44000000000005</v>
      </c>
      <c r="H46" s="24" t="s">
        <v>40</v>
      </c>
      <c r="I46" s="19">
        <v>509.529</v>
      </c>
      <c r="J46" s="19"/>
      <c r="K46" s="19"/>
      <c r="L46" s="19"/>
    </row>
    <row r="47" spans="1:12" x14ac:dyDescent="0.25">
      <c r="A47" s="23">
        <v>45596</v>
      </c>
      <c r="B47">
        <v>605.32100000000003</v>
      </c>
      <c r="H47" s="24" t="s">
        <v>41</v>
      </c>
      <c r="I47" s="19">
        <v>512.87900000000002</v>
      </c>
      <c r="J47" s="19"/>
      <c r="K47" s="19"/>
      <c r="L47" s="19"/>
    </row>
    <row r="48" spans="1:12" x14ac:dyDescent="0.25">
      <c r="A48" s="23">
        <v>45626</v>
      </c>
      <c r="B48">
        <v>524.45399999999995</v>
      </c>
      <c r="H48" s="24" t="s">
        <v>42</v>
      </c>
      <c r="I48" s="19">
        <v>499.61799999999999</v>
      </c>
      <c r="J48" s="19"/>
      <c r="K48" s="19"/>
      <c r="L48" s="19"/>
    </row>
    <row r="49" spans="1:12" x14ac:dyDescent="0.25">
      <c r="A49" s="23">
        <v>45657</v>
      </c>
      <c r="B49">
        <v>522.89</v>
      </c>
      <c r="C49">
        <v>522.89</v>
      </c>
      <c r="D49">
        <v>522.89</v>
      </c>
      <c r="E49">
        <v>522.89</v>
      </c>
      <c r="H49" s="24" t="s">
        <v>43</v>
      </c>
      <c r="I49" s="19">
        <v>546.23900000000003</v>
      </c>
      <c r="J49" s="19"/>
      <c r="K49" s="19"/>
      <c r="L49" s="19"/>
    </row>
    <row r="50" spans="1:12" x14ac:dyDescent="0.25">
      <c r="A50" s="23">
        <v>45688</v>
      </c>
      <c r="C50">
        <v>377.09589091772227</v>
      </c>
      <c r="D50">
        <v>329.67960519751921</v>
      </c>
      <c r="E50">
        <v>424.51217663792528</v>
      </c>
      <c r="H50" s="24" t="s">
        <v>44</v>
      </c>
      <c r="I50" s="19">
        <v>560.03300000000002</v>
      </c>
      <c r="J50" s="19"/>
      <c r="K50" s="19"/>
      <c r="L50" s="19"/>
    </row>
    <row r="51" spans="1:12" x14ac:dyDescent="0.25">
      <c r="A51" s="23">
        <v>45716</v>
      </c>
      <c r="C51">
        <v>381.69706912032558</v>
      </c>
      <c r="D51">
        <v>322.95855066915573</v>
      </c>
      <c r="E51">
        <v>440.43558757149549</v>
      </c>
      <c r="H51" s="24" t="s">
        <v>45</v>
      </c>
      <c r="I51" s="19">
        <v>529.44000000000005</v>
      </c>
      <c r="J51" s="19"/>
      <c r="K51" s="19"/>
      <c r="L51" s="19"/>
    </row>
    <row r="52" spans="1:12" x14ac:dyDescent="0.25">
      <c r="A52" s="23">
        <v>45747</v>
      </c>
      <c r="C52">
        <v>437.97087596932391</v>
      </c>
      <c r="D52">
        <v>349.00010586853881</v>
      </c>
      <c r="E52">
        <v>526.94164607010896</v>
      </c>
      <c r="H52" s="24" t="s">
        <v>46</v>
      </c>
      <c r="I52" s="19">
        <v>605.32100000000003</v>
      </c>
      <c r="J52" s="19"/>
      <c r="K52" s="19"/>
      <c r="L52" s="19"/>
    </row>
    <row r="53" spans="1:12" x14ac:dyDescent="0.25">
      <c r="A53" s="23">
        <v>45777</v>
      </c>
      <c r="C53">
        <v>488.84127803327908</v>
      </c>
      <c r="D53">
        <v>388.79164823720492</v>
      </c>
      <c r="E53">
        <v>588.89090782935341</v>
      </c>
      <c r="H53" s="24" t="s">
        <v>47</v>
      </c>
      <c r="I53" s="19">
        <v>524.45399999999995</v>
      </c>
      <c r="J53" s="19"/>
      <c r="K53" s="19"/>
      <c r="L53" s="19"/>
    </row>
    <row r="54" spans="1:12" x14ac:dyDescent="0.25">
      <c r="A54" s="23">
        <v>45808</v>
      </c>
      <c r="C54">
        <v>442.28396988695039</v>
      </c>
      <c r="D54">
        <v>331.59325563971879</v>
      </c>
      <c r="E54">
        <v>552.97468413418187</v>
      </c>
      <c r="H54" s="24" t="s">
        <v>48</v>
      </c>
      <c r="I54" s="19">
        <v>522.89</v>
      </c>
      <c r="J54" s="19">
        <v>522.89</v>
      </c>
      <c r="K54" s="19">
        <v>522.89</v>
      </c>
      <c r="L54" s="19">
        <v>522.89</v>
      </c>
    </row>
    <row r="55" spans="1:12" x14ac:dyDescent="0.25">
      <c r="A55" s="23">
        <v>45838</v>
      </c>
      <c r="C55">
        <v>486.68146897061888</v>
      </c>
      <c r="D55">
        <v>370.02335950673108</v>
      </c>
      <c r="E55">
        <v>603.33957843450673</v>
      </c>
      <c r="H55" s="18" t="s">
        <v>64</v>
      </c>
      <c r="I55" s="19"/>
      <c r="J55" s="19"/>
      <c r="K55" s="19"/>
      <c r="L55" s="19"/>
    </row>
    <row r="56" spans="1:12" x14ac:dyDescent="0.25">
      <c r="A56" s="23">
        <v>45869</v>
      </c>
      <c r="C56">
        <v>551.75903823134979</v>
      </c>
      <c r="D56">
        <v>428.13482619300362</v>
      </c>
      <c r="E56">
        <v>675.38325026969596</v>
      </c>
      <c r="H56" s="24" t="s">
        <v>50</v>
      </c>
      <c r="I56" s="19"/>
      <c r="J56" s="19">
        <v>377.09589091772227</v>
      </c>
      <c r="K56" s="19">
        <v>329.67960519751921</v>
      </c>
      <c r="L56" s="19">
        <v>424.51217663792528</v>
      </c>
    </row>
    <row r="57" spans="1:12" x14ac:dyDescent="0.25">
      <c r="A57" s="23">
        <v>45900</v>
      </c>
      <c r="C57">
        <v>522.73962781487535</v>
      </c>
      <c r="D57">
        <v>397.98653838989702</v>
      </c>
      <c r="E57">
        <v>647.49271723985373</v>
      </c>
      <c r="H57" s="24" t="s">
        <v>38</v>
      </c>
      <c r="I57" s="19"/>
      <c r="J57" s="19">
        <v>381.69706912032558</v>
      </c>
      <c r="K57" s="19">
        <v>322.95855066915573</v>
      </c>
      <c r="L57" s="19">
        <v>440.43558757149549</v>
      </c>
    </row>
    <row r="58" spans="1:12" x14ac:dyDescent="0.25">
      <c r="A58" s="23">
        <v>45930</v>
      </c>
      <c r="C58">
        <v>483.35450212713152</v>
      </c>
      <c r="D58">
        <v>354.97405306291728</v>
      </c>
      <c r="E58">
        <v>611.73495119134577</v>
      </c>
      <c r="H58" s="24" t="s">
        <v>39</v>
      </c>
      <c r="I58" s="19"/>
      <c r="J58" s="19">
        <v>437.97087596932391</v>
      </c>
      <c r="K58" s="19">
        <v>349.00010586853881</v>
      </c>
      <c r="L58" s="19">
        <v>526.94164607010896</v>
      </c>
    </row>
    <row r="59" spans="1:12" x14ac:dyDescent="0.25">
      <c r="A59" s="23">
        <v>45961</v>
      </c>
      <c r="C59">
        <v>490.7247302929751</v>
      </c>
      <c r="D59">
        <v>360.39336592191478</v>
      </c>
      <c r="E59">
        <v>621.0560946640353</v>
      </c>
      <c r="H59" s="24" t="s">
        <v>40</v>
      </c>
      <c r="I59" s="19"/>
      <c r="J59" s="19">
        <v>488.84127803327908</v>
      </c>
      <c r="K59" s="19">
        <v>388.79164823720492</v>
      </c>
      <c r="L59" s="19">
        <v>588.89090782935341</v>
      </c>
    </row>
    <row r="60" spans="1:12" x14ac:dyDescent="0.25">
      <c r="A60" s="23">
        <v>45991</v>
      </c>
      <c r="C60">
        <v>371.29893367433459</v>
      </c>
      <c r="D60">
        <v>238.7938601072068</v>
      </c>
      <c r="E60">
        <v>503.80400724146239</v>
      </c>
      <c r="H60" s="24" t="s">
        <v>41</v>
      </c>
      <c r="I60" s="19"/>
      <c r="J60" s="19">
        <v>442.28396988695039</v>
      </c>
      <c r="K60" s="19">
        <v>331.59325563971879</v>
      </c>
      <c r="L60" s="19">
        <v>552.97468413418187</v>
      </c>
    </row>
    <row r="61" spans="1:12" x14ac:dyDescent="0.25">
      <c r="A61" s="23">
        <v>46022</v>
      </c>
      <c r="C61">
        <v>401.36433756375948</v>
      </c>
      <c r="D61">
        <v>266.9747573085657</v>
      </c>
      <c r="E61">
        <v>535.75391781895325</v>
      </c>
      <c r="H61" s="24" t="s">
        <v>42</v>
      </c>
      <c r="I61" s="19"/>
      <c r="J61" s="19">
        <v>486.68146897061888</v>
      </c>
      <c r="K61" s="19">
        <v>370.02335950673108</v>
      </c>
      <c r="L61" s="19">
        <v>603.33957843450673</v>
      </c>
    </row>
    <row r="62" spans="1:12" x14ac:dyDescent="0.25">
      <c r="H62" s="24" t="s">
        <v>43</v>
      </c>
      <c r="I62" s="19"/>
      <c r="J62" s="19">
        <v>551.75903823134979</v>
      </c>
      <c r="K62" s="19">
        <v>428.13482619300362</v>
      </c>
      <c r="L62" s="19">
        <v>675.38325026969596</v>
      </c>
    </row>
    <row r="63" spans="1:12" x14ac:dyDescent="0.25">
      <c r="H63" s="24" t="s">
        <v>44</v>
      </c>
      <c r="I63" s="19"/>
      <c r="J63" s="19">
        <v>522.73962781487535</v>
      </c>
      <c r="K63" s="19">
        <v>397.98653838989702</v>
      </c>
      <c r="L63" s="19">
        <v>647.49271723985373</v>
      </c>
    </row>
    <row r="64" spans="1:12" x14ac:dyDescent="0.25">
      <c r="H64" s="24" t="s">
        <v>45</v>
      </c>
      <c r="I64" s="19"/>
      <c r="J64" s="19">
        <v>483.35450212713152</v>
      </c>
      <c r="K64" s="19">
        <v>354.97405306291728</v>
      </c>
      <c r="L64" s="19">
        <v>611.73495119134577</v>
      </c>
    </row>
    <row r="65" spans="8:12" x14ac:dyDescent="0.25">
      <c r="H65" s="24" t="s">
        <v>46</v>
      </c>
      <c r="I65" s="19"/>
      <c r="J65" s="19">
        <v>490.7247302929751</v>
      </c>
      <c r="K65" s="19">
        <v>360.39336592191478</v>
      </c>
      <c r="L65" s="19">
        <v>621.0560946640353</v>
      </c>
    </row>
    <row r="66" spans="8:12" x14ac:dyDescent="0.25">
      <c r="H66" s="24" t="s">
        <v>47</v>
      </c>
      <c r="I66" s="19"/>
      <c r="J66" s="19">
        <v>371.29893367433459</v>
      </c>
      <c r="K66" s="19">
        <v>238.7938601072068</v>
      </c>
      <c r="L66" s="19">
        <v>503.80400724146239</v>
      </c>
    </row>
    <row r="67" spans="8:12" x14ac:dyDescent="0.25">
      <c r="H67" s="24" t="s">
        <v>48</v>
      </c>
      <c r="I67" s="19"/>
      <c r="J67" s="19">
        <v>401.36433756375948</v>
      </c>
      <c r="K67" s="19">
        <v>266.9747573085657</v>
      </c>
      <c r="L67" s="19">
        <v>535.75391781895325</v>
      </c>
    </row>
    <row r="68" spans="8:12" x14ac:dyDescent="0.25">
      <c r="H68" s="18" t="s">
        <v>36</v>
      </c>
      <c r="I68" s="19">
        <v>22634.171000000002</v>
      </c>
      <c r="J68" s="19">
        <v>5958.7017226026455</v>
      </c>
      <c r="K68" s="19">
        <v>4662.1939261023745</v>
      </c>
      <c r="L68" s="19">
        <v>7255.2095191029184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regs x loans</vt:lpstr>
      <vt:lpstr>import+production</vt:lpstr>
      <vt:lpstr>forecast both</vt:lpstr>
      <vt:lpstr>forecast new</vt:lpstr>
      <vt:lpstr>forecast 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2025-03-06T17:28:01Z</dcterms:modified>
</cp:coreProperties>
</file>