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03"/>
  <workbookPr defaultThemeVersion="166925"/>
  <mc:AlternateContent xmlns:mc="http://schemas.openxmlformats.org/markup-compatibility/2006">
    <mc:Choice Requires="x15">
      <x15ac:absPath xmlns:x15ac="http://schemas.microsoft.com/office/spreadsheetml/2010/11/ac" url="V:\~WATER\_res_ops\NCVP\Sac River\2024\"/>
    </mc:Choice>
  </mc:AlternateContent>
  <xr:revisionPtr revIDLastSave="0" documentId="8_{4C799120-5015-4399-AC7D-AE38A96B2E2E}" xr6:coauthVersionLast="47" xr6:coauthVersionMax="47" xr10:uidLastSave="{00000000-0000-0000-0000-000000000000}"/>
  <bookViews>
    <workbookView xWindow="-108" yWindow="-108" windowWidth="23256" windowHeight="12576" tabRatio="876"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 name="Shallow WRC Redds 08212024" sheetId="13"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88" i="3" l="1"/>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157" i="3"/>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26" i="3"/>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A12" i="14"/>
  <c r="M188" i="3"/>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M157" i="3"/>
  <c r="M158" i="3" s="1"/>
  <c r="M159" i="3" s="1"/>
  <c r="M160" i="3" s="1"/>
  <c r="M161" i="3" s="1"/>
  <c r="M162" i="3" s="1"/>
  <c r="M163" i="3" s="1"/>
  <c r="M164" i="3" s="1"/>
  <c r="M165" i="3" s="1"/>
  <c r="M166" i="3" s="1"/>
  <c r="M167" i="3" s="1"/>
  <c r="M168" i="3" s="1"/>
  <c r="M169" i="3" s="1"/>
  <c r="M170" i="3" s="1"/>
  <c r="M171" i="3" s="1"/>
  <c r="M172" i="3" s="1"/>
  <c r="M173" i="3" s="1"/>
  <c r="M174" i="3" s="1"/>
  <c r="M175" i="3" s="1"/>
  <c r="M176" i="3" s="1"/>
  <c r="M177" i="3" s="1"/>
  <c r="M178" i="3" s="1"/>
  <c r="M179" i="3" s="1"/>
  <c r="M180" i="3" s="1"/>
  <c r="M181" i="3" s="1"/>
  <c r="M182" i="3" s="1"/>
  <c r="M183" i="3" s="1"/>
  <c r="M184" i="3" s="1"/>
  <c r="M185" i="3" s="1"/>
  <c r="M186" i="3" s="1"/>
  <c r="M126" i="3"/>
  <c r="M127" i="3" s="1"/>
  <c r="M128" i="3" s="1"/>
  <c r="M129" i="3" s="1"/>
  <c r="M130" i="3" s="1"/>
  <c r="M131" i="3" s="1"/>
  <c r="M132" i="3" s="1"/>
  <c r="M133" i="3" s="1"/>
  <c r="M134" i="3" s="1"/>
  <c r="M135" i="3" s="1"/>
  <c r="M136" i="3" s="1"/>
  <c r="M137" i="3" s="1"/>
  <c r="M138" i="3" s="1"/>
  <c r="M139" i="3" s="1"/>
  <c r="M140" i="3" s="1"/>
  <c r="M141" i="3" s="1"/>
  <c r="M142" i="3" s="1"/>
  <c r="M143" i="3" s="1"/>
  <c r="M144" i="3" s="1"/>
  <c r="M145" i="3" s="1"/>
  <c r="M146" i="3" s="1"/>
  <c r="M147" i="3" s="1"/>
  <c r="M148" i="3" s="1"/>
  <c r="M149" i="3" s="1"/>
  <c r="M150" i="3" s="1"/>
  <c r="M151" i="3" s="1"/>
  <c r="M152" i="3" s="1"/>
  <c r="M153" i="3" s="1"/>
  <c r="M154" i="3" s="1"/>
  <c r="M155" i="3" s="1"/>
  <c r="K188" i="3"/>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157" i="3"/>
  <c r="K158" i="3" s="1"/>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26" i="3"/>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J103" i="3" l="1"/>
  <c r="J104" i="3" s="1"/>
  <c r="J105" i="3" s="1"/>
  <c r="J106" i="3" s="1"/>
  <c r="I188" i="3" l="1"/>
  <c r="I189" i="3" s="1"/>
  <c r="I190" i="3" s="1"/>
  <c r="I191" i="3" s="1"/>
  <c r="I192" i="3" s="1"/>
  <c r="I193" i="3" s="1"/>
  <c r="I194" i="3" s="1"/>
  <c r="I195" i="3" s="1"/>
  <c r="I196" i="3" s="1"/>
  <c r="I197" i="3" s="1"/>
  <c r="I198" i="3" s="1"/>
  <c r="I199" i="3" s="1"/>
  <c r="I200" i="3" s="1"/>
  <c r="I201" i="3" s="1"/>
  <c r="I202" i="3" s="1"/>
  <c r="I203" i="3" s="1"/>
  <c r="I204" i="3" s="1"/>
  <c r="I205" i="3" s="1"/>
  <c r="I206" i="3" s="1"/>
  <c r="I207" i="3" s="1"/>
  <c r="I208" i="3" s="1"/>
  <c r="I209" i="3" s="1"/>
  <c r="I210" i="3" s="1"/>
  <c r="I211" i="3" s="1"/>
  <c r="I212" i="3" s="1"/>
  <c r="I213" i="3" s="1"/>
  <c r="I214" i="3" s="1"/>
  <c r="J188" i="3"/>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I126" i="3"/>
  <c r="I127" i="3" s="1"/>
  <c r="I128" i="3" s="1"/>
  <c r="I129" i="3" s="1"/>
  <c r="I130" i="3" s="1"/>
  <c r="I131" i="3" s="1"/>
  <c r="I132" i="3" s="1"/>
  <c r="I133" i="3" s="1"/>
  <c r="I134" i="3" s="1"/>
  <c r="I135" i="3" s="1"/>
  <c r="I136" i="3" s="1"/>
  <c r="I137" i="3" s="1"/>
  <c r="I138" i="3" s="1"/>
  <c r="I139" i="3" s="1"/>
  <c r="I140" i="3" s="1"/>
  <c r="I141" i="3" s="1"/>
  <c r="I142" i="3" s="1"/>
  <c r="I143" i="3" s="1"/>
  <c r="I144" i="3" s="1"/>
  <c r="I145" i="3" s="1"/>
  <c r="I146" i="3" s="1"/>
  <c r="I147" i="3" s="1"/>
  <c r="I148" i="3" s="1"/>
  <c r="I149" i="3" s="1"/>
  <c r="I150" i="3" s="1"/>
  <c r="I151" i="3" s="1"/>
  <c r="I152" i="3" s="1"/>
  <c r="I153" i="3" s="1"/>
  <c r="I154" i="3" s="1"/>
  <c r="I155" i="3" s="1"/>
  <c r="J126" i="3"/>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I157" i="3"/>
  <c r="I158" i="3" s="1"/>
  <c r="I159" i="3" s="1"/>
  <c r="I160" i="3" s="1"/>
  <c r="I161" i="3" s="1"/>
  <c r="I162" i="3" s="1"/>
  <c r="I163" i="3" s="1"/>
  <c r="I164" i="3" s="1"/>
  <c r="I165" i="3" s="1"/>
  <c r="I166" i="3" s="1"/>
  <c r="I167" i="3" s="1"/>
  <c r="I168" i="3" s="1"/>
  <c r="I169" i="3" s="1"/>
  <c r="I170" i="3" s="1"/>
  <c r="I171" i="3" s="1"/>
  <c r="I172" i="3" s="1"/>
  <c r="I173" i="3" s="1"/>
  <c r="I174" i="3" s="1"/>
  <c r="I175" i="3" s="1"/>
  <c r="I176" i="3" s="1"/>
  <c r="I177" i="3" s="1"/>
  <c r="I178" i="3" s="1"/>
  <c r="I179" i="3" s="1"/>
  <c r="I180" i="3" s="1"/>
  <c r="I181" i="3" s="1"/>
  <c r="I182" i="3" s="1"/>
  <c r="I183" i="3" s="1"/>
  <c r="I184" i="3" s="1"/>
  <c r="I185" i="3" s="1"/>
  <c r="I186" i="3" s="1"/>
  <c r="J157" i="3"/>
  <c r="J158" i="3" s="1"/>
  <c r="J159" i="3" s="1"/>
  <c r="J160" i="3" s="1"/>
  <c r="J161" i="3" s="1"/>
  <c r="J162" i="3" s="1"/>
  <c r="J163" i="3" s="1"/>
  <c r="J164" i="3" s="1"/>
  <c r="J165" i="3" s="1"/>
  <c r="J166" i="3" s="1"/>
  <c r="J167" i="3" s="1"/>
  <c r="J168" i="3" s="1"/>
  <c r="J169" i="3" s="1"/>
  <c r="J170" i="3" s="1"/>
  <c r="J171" i="3" s="1"/>
  <c r="J172" i="3" s="1"/>
  <c r="J173" i="3" s="1"/>
  <c r="J174" i="3" s="1"/>
  <c r="J175" i="3" s="1"/>
  <c r="J176" i="3" s="1"/>
  <c r="J177" i="3" s="1"/>
  <c r="J178" i="3" s="1"/>
  <c r="J179" i="3" s="1"/>
  <c r="J180" i="3" s="1"/>
  <c r="J181" i="3" s="1"/>
  <c r="J182" i="3" s="1"/>
  <c r="J183" i="3" s="1"/>
  <c r="J184" i="3" s="1"/>
  <c r="J185" i="3" s="1"/>
  <c r="J186" i="3" s="1"/>
  <c r="J111" i="3"/>
  <c r="J112" i="3" s="1"/>
  <c r="J113" i="3" s="1"/>
  <c r="J114" i="3" s="1"/>
  <c r="J115" i="3" s="1"/>
  <c r="J116" i="3" s="1"/>
  <c r="J117" i="3" s="1"/>
  <c r="J118" i="3" s="1"/>
  <c r="J119" i="3" s="1"/>
  <c r="J120" i="3" s="1"/>
  <c r="J121" i="3" s="1"/>
  <c r="J122" i="3" s="1"/>
  <c r="J123" i="3" s="1"/>
  <c r="J124" i="3" s="1"/>
  <c r="I111" i="3"/>
  <c r="I112" i="3" s="1"/>
  <c r="I113" i="3" s="1"/>
  <c r="I114" i="3" s="1"/>
  <c r="I115" i="3" s="1"/>
  <c r="I116" i="3" s="1"/>
  <c r="I117" i="3" s="1"/>
  <c r="I118" i="3" s="1"/>
  <c r="I119" i="3" s="1"/>
  <c r="I120" i="3" s="1"/>
  <c r="I121" i="3" s="1"/>
  <c r="I122" i="3" s="1"/>
  <c r="I123" i="3" s="1"/>
  <c r="I124" i="3" s="1"/>
  <c r="I103" i="3"/>
  <c r="I104" i="3" s="1"/>
  <c r="I105" i="3" s="1"/>
  <c r="I106" i="3" s="1"/>
  <c r="B217" i="3"/>
  <c r="A13" i="14"/>
  <c r="A11" i="14"/>
  <c r="A10" i="14"/>
  <c r="A9" i="14"/>
  <c r="A8" i="14"/>
  <c r="A7" i="14"/>
  <c r="A6" i="14"/>
  <c r="A5" i="14"/>
  <c r="A4" i="14"/>
  <c r="A3" i="14"/>
  <c r="A2" i="14"/>
  <c r="H188" i="3"/>
  <c r="H189" i="3" s="1"/>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G188" i="3"/>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H157" i="3"/>
  <c r="H158" i="3" s="1"/>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G157" i="3"/>
  <c r="G158" i="3" s="1"/>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H126" i="3"/>
  <c r="H127" i="3" s="1"/>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G126" i="3"/>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08" i="3"/>
  <c r="G109" i="3" s="1"/>
  <c r="G110" i="3" s="1"/>
  <c r="G111" i="3" s="1"/>
  <c r="G112" i="3" s="1"/>
  <c r="G113" i="3" s="1"/>
  <c r="G114" i="3" s="1"/>
  <c r="G115" i="3" s="1"/>
  <c r="G116" i="3" s="1"/>
  <c r="G117" i="3" s="1"/>
  <c r="G118" i="3" s="1"/>
  <c r="G119" i="3" s="1"/>
  <c r="G120" i="3" s="1"/>
  <c r="G121" i="3" s="1"/>
  <c r="G122" i="3" s="1"/>
  <c r="G123" i="3" s="1"/>
  <c r="G124" i="3" s="1"/>
  <c r="H96" i="3"/>
  <c r="H97" i="3" s="1"/>
  <c r="H98" i="3" s="1"/>
  <c r="H99" i="3" s="1"/>
  <c r="H100" i="3" s="1"/>
  <c r="H101" i="3" s="1"/>
  <c r="H102" i="3" s="1"/>
  <c r="H103" i="3" s="1"/>
  <c r="H104" i="3" s="1"/>
  <c r="H105" i="3" s="1"/>
  <c r="H106" i="3" s="1"/>
  <c r="H108" i="3" s="1"/>
  <c r="H109" i="3" s="1"/>
  <c r="H110" i="3" s="1"/>
  <c r="H111" i="3" s="1"/>
  <c r="H112" i="3" s="1"/>
  <c r="H113" i="3" s="1"/>
  <c r="H114" i="3" s="1"/>
  <c r="H115" i="3" s="1"/>
  <c r="H116" i="3" s="1"/>
  <c r="H117" i="3" s="1"/>
  <c r="H118" i="3" s="1"/>
  <c r="H119" i="3" s="1"/>
  <c r="H120" i="3" s="1"/>
  <c r="H121" i="3" s="1"/>
  <c r="H122" i="3" s="1"/>
  <c r="H123" i="3" s="1"/>
  <c r="H124" i="3" s="1"/>
  <c r="H65" i="3"/>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G65" i="3"/>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G88" i="3" s="1"/>
  <c r="G89" i="3" s="1"/>
  <c r="G90" i="3" s="1"/>
  <c r="G91" i="3" s="1"/>
  <c r="G92" i="3" s="1"/>
  <c r="G93" i="3" s="1"/>
  <c r="G94" i="3" s="1"/>
  <c r="H35" i="3"/>
  <c r="H36" i="3" s="1"/>
  <c r="G35" i="3"/>
  <c r="G36" i="3"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G4" i="3"/>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P34" i="3"/>
  <c r="H37" i="3" l="1"/>
  <c r="H38" i="3" s="1"/>
  <c r="H39" i="3" s="1"/>
  <c r="H40" i="3" s="1"/>
  <c r="H41" i="3" s="1"/>
  <c r="G37" i="3"/>
  <c r="G38" i="3" s="1"/>
  <c r="G39" i="3" s="1"/>
  <c r="G40" i="3" s="1"/>
  <c r="G41" i="3" s="1"/>
  <c r="G217" i="3"/>
  <c r="H217" i="3"/>
  <c r="I217" i="3"/>
  <c r="J217" i="3"/>
  <c r="K217" i="3"/>
  <c r="M217" i="3"/>
  <c r="L217" i="3"/>
  <c r="I218" i="3"/>
  <c r="I225" i="3" s="1"/>
  <c r="J218" i="3"/>
  <c r="J225" i="3" s="1"/>
  <c r="K218" i="3"/>
  <c r="K225" i="3" s="1"/>
  <c r="M218" i="3"/>
  <c r="M225" i="3" s="1"/>
  <c r="L218" i="3"/>
  <c r="L225" i="3" s="1"/>
  <c r="G219" i="3"/>
  <c r="G226" i="3" s="1"/>
  <c r="H219" i="3"/>
  <c r="H226" i="3" s="1"/>
  <c r="I219" i="3"/>
  <c r="I226" i="3" s="1"/>
  <c r="J219" i="3"/>
  <c r="J226" i="3" s="1"/>
  <c r="K219" i="3"/>
  <c r="K226" i="3" s="1"/>
  <c r="M219" i="3"/>
  <c r="M226" i="3" s="1"/>
  <c r="L219" i="3"/>
  <c r="L226" i="3" s="1"/>
  <c r="G220" i="3"/>
  <c r="G227" i="3" s="1"/>
  <c r="H220" i="3"/>
  <c r="H227" i="3" s="1"/>
  <c r="I220" i="3"/>
  <c r="I227" i="3" s="1"/>
  <c r="J220" i="3"/>
  <c r="J227" i="3" s="1"/>
  <c r="K220" i="3"/>
  <c r="K227" i="3" s="1"/>
  <c r="M220" i="3"/>
  <c r="M227" i="3" s="1"/>
  <c r="L220" i="3"/>
  <c r="L227" i="3" s="1"/>
  <c r="G221" i="3"/>
  <c r="G228" i="3" s="1"/>
  <c r="H221" i="3"/>
  <c r="H228" i="3" s="1"/>
  <c r="I221" i="3"/>
  <c r="I228" i="3" s="1"/>
  <c r="J221" i="3"/>
  <c r="J228" i="3" s="1"/>
  <c r="K221" i="3"/>
  <c r="K228" i="3" s="1"/>
  <c r="M221" i="3"/>
  <c r="M228" i="3" s="1"/>
  <c r="L221" i="3"/>
  <c r="L228" i="3" s="1"/>
  <c r="G222" i="3"/>
  <c r="G229" i="3" s="1"/>
  <c r="H222" i="3"/>
  <c r="H229" i="3" s="1"/>
  <c r="I222" i="3"/>
  <c r="I229" i="3" s="1"/>
  <c r="J222" i="3"/>
  <c r="J229" i="3" s="1"/>
  <c r="K222" i="3"/>
  <c r="K229" i="3" s="1"/>
  <c r="M222" i="3"/>
  <c r="M229" i="3" s="1"/>
  <c r="L222" i="3"/>
  <c r="L229" i="3" s="1"/>
  <c r="G223" i="3"/>
  <c r="G230" i="3" s="1"/>
  <c r="H223" i="3"/>
  <c r="H230" i="3" s="1"/>
  <c r="I223" i="3"/>
  <c r="I230" i="3" s="1"/>
  <c r="J223" i="3"/>
  <c r="J230" i="3" s="1"/>
  <c r="K223" i="3"/>
  <c r="K230" i="3" s="1"/>
  <c r="M223" i="3"/>
  <c r="M230" i="3" s="1"/>
  <c r="L223" i="3"/>
  <c r="L230" i="3" s="1"/>
  <c r="F188" i="3"/>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E188" i="3"/>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F157" i="3"/>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E157" i="3"/>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F126" i="3"/>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E126" i="3"/>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F96" i="3"/>
  <c r="F97" i="3" s="1"/>
  <c r="E96" i="3"/>
  <c r="E97" i="3" s="1"/>
  <c r="E98" i="3" s="1"/>
  <c r="E99" i="3" s="1"/>
  <c r="E100" i="3" s="1"/>
  <c r="E101" i="3" s="1"/>
  <c r="E102" i="3" s="1"/>
  <c r="E103" i="3" s="1"/>
  <c r="E104" i="3" s="1"/>
  <c r="E105" i="3" s="1"/>
  <c r="E106" i="3" s="1"/>
  <c r="E107" i="3" s="1"/>
  <c r="E108" i="3" s="1"/>
  <c r="E109" i="3" s="1"/>
  <c r="E110" i="3" s="1"/>
  <c r="E111" i="3" s="1"/>
  <c r="E112" i="3" s="1"/>
  <c r="E113" i="3" s="1"/>
  <c r="E114" i="3" s="1"/>
  <c r="E115" i="3" s="1"/>
  <c r="E116" i="3" s="1"/>
  <c r="E117" i="3" s="1"/>
  <c r="E118" i="3" s="1"/>
  <c r="E119" i="3" s="1"/>
  <c r="E120" i="3" s="1"/>
  <c r="E121" i="3" s="1"/>
  <c r="E122" i="3" s="1"/>
  <c r="E123" i="3" s="1"/>
  <c r="E124" i="3" s="1"/>
  <c r="F65" i="3"/>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E65" i="3"/>
  <c r="E66" i="3" s="1"/>
  <c r="E67" i="3" s="1"/>
  <c r="E68" i="3" s="1"/>
  <c r="E69" i="3" s="1"/>
  <c r="E70" i="3" s="1"/>
  <c r="E71" i="3" s="1"/>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F35" i="3"/>
  <c r="F36" i="3" s="1"/>
  <c r="E35" i="3"/>
  <c r="F4" i="3"/>
  <c r="E4" i="3"/>
  <c r="E5" i="3" s="1"/>
  <c r="G42" i="3" l="1"/>
  <c r="G43" i="3" s="1"/>
  <c r="G44" i="3" s="1"/>
  <c r="G45" i="3" s="1"/>
  <c r="G46" i="3" s="1"/>
  <c r="G47" i="3" s="1"/>
  <c r="G48" i="3" s="1"/>
  <c r="G49" i="3" s="1"/>
  <c r="G50" i="3" s="1"/>
  <c r="G51" i="3" s="1"/>
  <c r="G52" i="3" s="1"/>
  <c r="G53" i="3" s="1"/>
  <c r="G54" i="3" s="1"/>
  <c r="G55" i="3" s="1"/>
  <c r="G56" i="3" s="1"/>
  <c r="G57" i="3" s="1"/>
  <c r="G58" i="3" s="1"/>
  <c r="G59" i="3" s="1"/>
  <c r="G60" i="3" s="1"/>
  <c r="G61" i="3" s="1"/>
  <c r="G62" i="3" s="1"/>
  <c r="G63" i="3" s="1"/>
  <c r="H42" i="3"/>
  <c r="H43" i="3" s="1"/>
  <c r="H44" i="3" s="1"/>
  <c r="H45" i="3" s="1"/>
  <c r="H46" i="3" s="1"/>
  <c r="H47" i="3" s="1"/>
  <c r="H48" i="3" s="1"/>
  <c r="H49" i="3" s="1"/>
  <c r="H50" i="3" s="1"/>
  <c r="H51" i="3" s="1"/>
  <c r="H52" i="3" s="1"/>
  <c r="H53" i="3" s="1"/>
  <c r="H54" i="3" s="1"/>
  <c r="H55" i="3" s="1"/>
  <c r="H56" i="3" s="1"/>
  <c r="H57" i="3" s="1"/>
  <c r="H58" i="3" s="1"/>
  <c r="H59" i="3" s="1"/>
  <c r="H60" i="3" s="1"/>
  <c r="H61" i="3" s="1"/>
  <c r="H62" i="3" s="1"/>
  <c r="H63" i="3" s="1"/>
  <c r="F37" i="3"/>
  <c r="F38" i="3" s="1"/>
  <c r="F39" i="3" s="1"/>
  <c r="F40" i="3" s="1"/>
  <c r="F41" i="3" s="1"/>
  <c r="F223" i="3"/>
  <c r="F230" i="3" s="1"/>
  <c r="E222" i="3"/>
  <c r="E229" i="3" s="1"/>
  <c r="F221" i="3"/>
  <c r="F228" i="3" s="1"/>
  <c r="F5" i="3"/>
  <c r="F222" i="3"/>
  <c r="F229" i="3" s="1"/>
  <c r="E223" i="3"/>
  <c r="E230" i="3" s="1"/>
  <c r="F219" i="3"/>
  <c r="F226" i="3" s="1"/>
  <c r="E219" i="3"/>
  <c r="E226" i="3" s="1"/>
  <c r="E220" i="3"/>
  <c r="E227" i="3" s="1"/>
  <c r="E221" i="3"/>
  <c r="E228" i="3" s="1"/>
  <c r="F98" i="3"/>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E6" i="3"/>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6" i="3"/>
  <c r="D96" i="3"/>
  <c r="D126" i="3"/>
  <c r="D157" i="3"/>
  <c r="D188" i="3"/>
  <c r="D65" i="3"/>
  <c r="D35" i="3"/>
  <c r="D4" i="3"/>
  <c r="F42" i="3" l="1"/>
  <c r="F43" i="3" s="1"/>
  <c r="F44" i="3" s="1"/>
  <c r="F45" i="3" s="1"/>
  <c r="F46" i="3" s="1"/>
  <c r="F47" i="3" s="1"/>
  <c r="F48" i="3" s="1"/>
  <c r="F49" i="3" s="1"/>
  <c r="F50" i="3" s="1"/>
  <c r="F51" i="3" s="1"/>
  <c r="F52" i="3" s="1"/>
  <c r="F53" i="3" s="1"/>
  <c r="F54" i="3" s="1"/>
  <c r="F55" i="3" s="1"/>
  <c r="F56" i="3" s="1"/>
  <c r="F57" i="3" s="1"/>
  <c r="F58" i="3" s="1"/>
  <c r="F59" i="3" s="1"/>
  <c r="F60" i="3" s="1"/>
  <c r="F61" i="3" s="1"/>
  <c r="F62" i="3" s="1"/>
  <c r="F63" i="3" s="1"/>
  <c r="E37" i="3"/>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H218" i="3"/>
  <c r="H225" i="3" s="1"/>
  <c r="G218" i="3"/>
  <c r="G225" i="3" s="1"/>
  <c r="D5" i="3"/>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6" i="3"/>
  <c r="D66" i="3"/>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189" i="3"/>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158" i="3"/>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127" i="3"/>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F6" i="3"/>
  <c r="F220" i="3"/>
  <c r="F227" i="3" s="1"/>
  <c r="E217" i="3"/>
  <c r="L231" i="3"/>
  <c r="M231" i="3"/>
  <c r="J231" i="3"/>
  <c r="K231" i="3"/>
  <c r="D97" i="3"/>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37" i="3" l="1"/>
  <c r="D38" i="3" s="1"/>
  <c r="D39" i="3" s="1"/>
  <c r="D40" i="3" s="1"/>
  <c r="D41" i="3" s="1"/>
  <c r="E218" i="3"/>
  <c r="E225" i="3" s="1"/>
  <c r="F218" i="3"/>
  <c r="F225" i="3" s="1"/>
  <c r="F231" i="3" s="1"/>
  <c r="D217" i="3"/>
  <c r="D221" i="3"/>
  <c r="D228" i="3" s="1"/>
  <c r="D219" i="3"/>
  <c r="D226" i="3" s="1"/>
  <c r="D222" i="3"/>
  <c r="D229" i="3" s="1"/>
  <c r="D223" i="3"/>
  <c r="D230" i="3" s="1"/>
  <c r="F7" i="3"/>
  <c r="D220" i="3"/>
  <c r="D227" i="3" s="1"/>
  <c r="C4" i="3"/>
  <c r="A33" i="3"/>
  <c r="P33" i="3" s="1"/>
  <c r="C65" i="3"/>
  <c r="C66" i="3" s="1"/>
  <c r="C67" i="3" s="1"/>
  <c r="C68" i="3" s="1"/>
  <c r="C69" i="3" s="1"/>
  <c r="C70" i="3" s="1"/>
  <c r="C71" i="3" s="1"/>
  <c r="C72" i="3" s="1"/>
  <c r="C35" i="3"/>
  <c r="A35" i="3"/>
  <c r="P35" i="3" s="1"/>
  <c r="D42" i="3" l="1"/>
  <c r="D43" i="3" s="1"/>
  <c r="D44" i="3" s="1"/>
  <c r="D45" i="3" s="1"/>
  <c r="D46" i="3" s="1"/>
  <c r="D47" i="3" s="1"/>
  <c r="D48" i="3" s="1"/>
  <c r="D49" i="3" s="1"/>
  <c r="D50" i="3" s="1"/>
  <c r="D51" i="3" s="1"/>
  <c r="D52" i="3" s="1"/>
  <c r="D53" i="3" s="1"/>
  <c r="D54" i="3" s="1"/>
  <c r="D55" i="3" s="1"/>
  <c r="D56" i="3" s="1"/>
  <c r="D57" i="3" s="1"/>
  <c r="D58" i="3" s="1"/>
  <c r="D59" i="3" s="1"/>
  <c r="D60" i="3" s="1"/>
  <c r="D61" i="3" s="1"/>
  <c r="D62" i="3" s="1"/>
  <c r="D63" i="3" s="1"/>
  <c r="D218" i="3"/>
  <c r="D225" i="3" s="1"/>
  <c r="D231" i="3" s="1"/>
  <c r="F8" i="3"/>
  <c r="C5" i="3"/>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6" i="3"/>
  <c r="A36" i="3"/>
  <c r="P36" i="3" s="1"/>
  <c r="A32" i="3"/>
  <c r="P32" i="3" s="1"/>
  <c r="C73" i="3"/>
  <c r="C74" i="3" s="1"/>
  <c r="C75" i="3" s="1"/>
  <c r="C76" i="3" s="1"/>
  <c r="C77" i="3" s="1"/>
  <c r="C78" i="3" s="1"/>
  <c r="C79" i="3" s="1"/>
  <c r="C80" i="3" s="1"/>
  <c r="C81" i="3" s="1"/>
  <c r="C82" i="3" s="1"/>
  <c r="C83" i="3" s="1"/>
  <c r="C84" i="3" s="1"/>
  <c r="C85" i="3" s="1"/>
  <c r="C86" i="3" s="1"/>
  <c r="C87" i="3" s="1"/>
  <c r="C88" i="3" s="1"/>
  <c r="C89" i="3" s="1"/>
  <c r="C90" i="3" s="1"/>
  <c r="C91" i="3" s="1"/>
  <c r="C92" i="3" s="1"/>
  <c r="C93" i="3" s="1"/>
  <c r="C94" i="3" s="1"/>
  <c r="C96" i="3" s="1"/>
  <c r="C37" i="3" l="1"/>
  <c r="C38" i="3" s="1"/>
  <c r="C39" i="3" s="1"/>
  <c r="C40" i="3" s="1"/>
  <c r="C41" i="3" s="1"/>
  <c r="F9" i="3"/>
  <c r="C217" i="3"/>
  <c r="C97" i="3"/>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6" i="3" s="1"/>
  <c r="A31" i="3"/>
  <c r="P31" i="3" s="1"/>
  <c r="A37" i="3"/>
  <c r="P37" i="3" s="1"/>
  <c r="C219" i="3"/>
  <c r="C226" i="3" s="1"/>
  <c r="C42" i="3" l="1"/>
  <c r="C43" i="3" s="1"/>
  <c r="C44" i="3" s="1"/>
  <c r="C45" i="3" s="1"/>
  <c r="C46" i="3" s="1"/>
  <c r="C47" i="3" s="1"/>
  <c r="C48" i="3" s="1"/>
  <c r="C49" i="3" s="1"/>
  <c r="C50" i="3" s="1"/>
  <c r="C51" i="3" s="1"/>
  <c r="C52" i="3" s="1"/>
  <c r="C53" i="3" s="1"/>
  <c r="C54" i="3" s="1"/>
  <c r="C55" i="3" s="1"/>
  <c r="C56" i="3" s="1"/>
  <c r="C57" i="3" s="1"/>
  <c r="C58" i="3" s="1"/>
  <c r="C59" i="3" s="1"/>
  <c r="C60" i="3" s="1"/>
  <c r="C61" i="3" s="1"/>
  <c r="C62" i="3" s="1"/>
  <c r="C63" i="3" s="1"/>
  <c r="F10" i="3"/>
  <c r="C127" i="3"/>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7" i="3" s="1"/>
  <c r="C220" i="3"/>
  <c r="C227" i="3" s="1"/>
  <c r="A38" i="3"/>
  <c r="P38" i="3" s="1"/>
  <c r="A30" i="3"/>
  <c r="P30" i="3" s="1"/>
  <c r="C218" i="3" l="1"/>
  <c r="C225" i="3" s="1"/>
  <c r="F11" i="3"/>
  <c r="C221" i="3"/>
  <c r="C228" i="3" s="1"/>
  <c r="C158" i="3"/>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8" i="3" s="1"/>
  <c r="A29" i="3"/>
  <c r="P29" i="3" s="1"/>
  <c r="A39" i="3"/>
  <c r="P39" i="3" s="1"/>
  <c r="F12" i="3" l="1"/>
  <c r="F13" i="3" s="1"/>
  <c r="F14" i="3" s="1"/>
  <c r="F15" i="3" s="1"/>
  <c r="F16" i="3" s="1"/>
  <c r="F17" i="3" s="1"/>
  <c r="F18" i="3" s="1"/>
  <c r="F19" i="3" s="1"/>
  <c r="F20" i="3" s="1"/>
  <c r="F21" i="3" s="1"/>
  <c r="F22" i="3" s="1"/>
  <c r="F23" i="3" s="1"/>
  <c r="F24" i="3" s="1"/>
  <c r="F25" i="3" s="1"/>
  <c r="F26" i="3" s="1"/>
  <c r="F27" i="3" s="1"/>
  <c r="F28" i="3" s="1"/>
  <c r="F29" i="3" s="1"/>
  <c r="F30" i="3" s="1"/>
  <c r="F31" i="3" s="1"/>
  <c r="F32" i="3" s="1"/>
  <c r="F33" i="3" s="1"/>
  <c r="G231" i="3"/>
  <c r="C189" i="3"/>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22" i="3"/>
  <c r="C229" i="3" s="1"/>
  <c r="A40" i="3"/>
  <c r="P40" i="3" s="1"/>
  <c r="A28" i="3"/>
  <c r="P28" i="3" s="1"/>
  <c r="F217" i="3" l="1"/>
  <c r="C223" i="3"/>
  <c r="C230" i="3" s="1"/>
  <c r="C231" i="3" s="1"/>
  <c r="H231" i="3"/>
  <c r="I231" i="3"/>
  <c r="A27" i="3"/>
  <c r="P27" i="3" s="1"/>
  <c r="A41" i="3"/>
  <c r="P41" i="3" s="1"/>
  <c r="E231" i="3" l="1"/>
  <c r="A42" i="3"/>
  <c r="P42" i="3" s="1"/>
  <c r="A26" i="3"/>
  <c r="P26" i="3" s="1"/>
  <c r="A25" i="3" l="1"/>
  <c r="P25" i="3" s="1"/>
  <c r="A43" i="3"/>
  <c r="P43" i="3" s="1"/>
  <c r="A44" i="3" l="1"/>
  <c r="P44" i="3" s="1"/>
  <c r="A24" i="3"/>
  <c r="P24" i="3" s="1"/>
  <c r="A23" i="3" l="1"/>
  <c r="P23" i="3" s="1"/>
  <c r="A45" i="3"/>
  <c r="P45" i="3" s="1"/>
  <c r="A46" i="3" l="1"/>
  <c r="P46" i="3" s="1"/>
  <c r="A22" i="3"/>
  <c r="P22" i="3" s="1"/>
  <c r="A47" i="3" l="1"/>
  <c r="P47" i="3" s="1"/>
  <c r="A21" i="3"/>
  <c r="P21" i="3" s="1"/>
  <c r="A48" i="3" l="1"/>
  <c r="P48" i="3" s="1"/>
  <c r="A20" i="3"/>
  <c r="P20" i="3" s="1"/>
  <c r="A49" i="3" l="1"/>
  <c r="P49" i="3" s="1"/>
  <c r="A19" i="3"/>
  <c r="P19" i="3" s="1"/>
  <c r="A50" i="3" l="1"/>
  <c r="P50" i="3" s="1"/>
  <c r="A18" i="3"/>
  <c r="P18" i="3" s="1"/>
  <c r="A17" i="3" l="1"/>
  <c r="P17" i="3" s="1"/>
  <c r="A51" i="3"/>
  <c r="P51" i="3" s="1"/>
  <c r="A52" i="3" l="1"/>
  <c r="P52" i="3" s="1"/>
  <c r="A16" i="3"/>
  <c r="P16" i="3" s="1"/>
  <c r="A15" i="3" l="1"/>
  <c r="P15" i="3" s="1"/>
  <c r="A53" i="3"/>
  <c r="P53" i="3" s="1"/>
  <c r="A54" i="3" l="1"/>
  <c r="P54" i="3" s="1"/>
  <c r="A14" i="3"/>
  <c r="P14" i="3" s="1"/>
  <c r="A13" i="3" l="1"/>
  <c r="P13" i="3" s="1"/>
  <c r="A55" i="3"/>
  <c r="P55" i="3" s="1"/>
  <c r="A12" i="3" l="1"/>
  <c r="P12" i="3" s="1"/>
  <c r="A56" i="3"/>
  <c r="P56" i="3" s="1"/>
  <c r="A57" i="3" l="1"/>
  <c r="P57" i="3" s="1"/>
  <c r="A11" i="3"/>
  <c r="P11" i="3" s="1"/>
  <c r="A10" i="3" l="1"/>
  <c r="P10" i="3" s="1"/>
  <c r="A58" i="3"/>
  <c r="P58" i="3" s="1"/>
  <c r="A59" i="3" l="1"/>
  <c r="P59" i="3" s="1"/>
  <c r="A9" i="3"/>
  <c r="P9" i="3" s="1"/>
  <c r="A8" i="3" l="1"/>
  <c r="P8" i="3" s="1"/>
  <c r="A60" i="3"/>
  <c r="P60" i="3" s="1"/>
  <c r="A61" i="3" l="1"/>
  <c r="P61" i="3" s="1"/>
  <c r="A7" i="3"/>
  <c r="P7" i="3" s="1"/>
  <c r="A6" i="3" l="1"/>
  <c r="P6" i="3" s="1"/>
  <c r="A62" i="3"/>
  <c r="P62" i="3" s="1"/>
  <c r="A63" i="3" l="1"/>
  <c r="P63" i="3" s="1"/>
  <c r="A5" i="3"/>
  <c r="P5" i="3" s="1"/>
  <c r="A4" i="3" l="1"/>
  <c r="P4" i="3" s="1"/>
  <c r="A64" i="3"/>
  <c r="P64" i="3" s="1"/>
  <c r="A65" i="3" l="1"/>
  <c r="P65" i="3" s="1"/>
  <c r="A3" i="3"/>
  <c r="P3" i="3" s="1"/>
  <c r="A66" i="3" l="1"/>
  <c r="P66" i="3" s="1"/>
  <c r="A67" i="3" l="1"/>
  <c r="P67" i="3" s="1"/>
  <c r="A68" i="3" l="1"/>
  <c r="P68" i="3" s="1"/>
  <c r="A69" i="3" l="1"/>
  <c r="P69" i="3" s="1"/>
  <c r="A70" i="3" l="1"/>
  <c r="P70" i="3" s="1"/>
  <c r="A71" i="3" l="1"/>
  <c r="P71" i="3" s="1"/>
  <c r="A72" i="3" l="1"/>
  <c r="P72" i="3" s="1"/>
  <c r="A73" i="3" l="1"/>
  <c r="P73" i="3" s="1"/>
  <c r="A74" i="3" l="1"/>
  <c r="P74" i="3" s="1"/>
  <c r="A75" i="3" l="1"/>
  <c r="P75" i="3" s="1"/>
  <c r="A76" i="3" l="1"/>
  <c r="P76" i="3" s="1"/>
  <c r="A77" i="3" l="1"/>
  <c r="P77" i="3" s="1"/>
  <c r="A78" i="3" l="1"/>
  <c r="P78" i="3" s="1"/>
  <c r="A79" i="3" l="1"/>
  <c r="P79" i="3" s="1"/>
  <c r="A80" i="3" l="1"/>
  <c r="P80" i="3" s="1"/>
  <c r="A81" i="3" l="1"/>
  <c r="P81" i="3" s="1"/>
  <c r="A82" i="3" l="1"/>
  <c r="P82" i="3" s="1"/>
  <c r="A83" i="3" l="1"/>
  <c r="P83" i="3" s="1"/>
  <c r="A84" i="3" l="1"/>
  <c r="P84" i="3" s="1"/>
  <c r="A85" i="3" l="1"/>
  <c r="P85" i="3" s="1"/>
  <c r="A86" i="3" l="1"/>
  <c r="P86" i="3" s="1"/>
  <c r="A87" i="3" l="1"/>
  <c r="P87" i="3" s="1"/>
  <c r="A88" i="3" l="1"/>
  <c r="P88" i="3" s="1"/>
  <c r="A89" i="3" l="1"/>
  <c r="P89" i="3" s="1"/>
  <c r="A90" i="3" l="1"/>
  <c r="P90" i="3" s="1"/>
  <c r="A91" i="3" l="1"/>
  <c r="P91" i="3" s="1"/>
  <c r="A92" i="3" l="1"/>
  <c r="P92" i="3" s="1"/>
  <c r="A93" i="3" l="1"/>
  <c r="P93" i="3" s="1"/>
  <c r="A94" i="3" l="1"/>
  <c r="P94" i="3" s="1"/>
  <c r="A95" i="3" l="1"/>
  <c r="P95" i="3" s="1"/>
  <c r="A96" i="3" l="1"/>
  <c r="P96" i="3" s="1"/>
  <c r="A97" i="3" l="1"/>
  <c r="P97" i="3" s="1"/>
  <c r="A98" i="3" l="1"/>
  <c r="P98" i="3" s="1"/>
  <c r="A99" i="3" l="1"/>
  <c r="P99" i="3" s="1"/>
  <c r="A100" i="3" l="1"/>
  <c r="P100" i="3" s="1"/>
  <c r="A101" i="3" l="1"/>
  <c r="P101" i="3" s="1"/>
  <c r="A102" i="3" l="1"/>
  <c r="P102" i="3" s="1"/>
  <c r="A103" i="3" l="1"/>
  <c r="P103" i="3" s="1"/>
  <c r="A104" i="3" l="1"/>
  <c r="P104" i="3" s="1"/>
  <c r="A105" i="3" l="1"/>
  <c r="P105" i="3" s="1"/>
  <c r="A106" i="3" l="1"/>
  <c r="P106" i="3" s="1"/>
  <c r="A107" i="3" l="1"/>
  <c r="P107" i="3" s="1"/>
  <c r="A108" i="3" l="1"/>
  <c r="P108" i="3" s="1"/>
  <c r="A109" i="3" l="1"/>
  <c r="P109" i="3" s="1"/>
  <c r="A110" i="3" l="1"/>
  <c r="P110" i="3" s="1"/>
  <c r="A111" i="3" l="1"/>
  <c r="P111" i="3" s="1"/>
  <c r="A112" i="3" l="1"/>
  <c r="P112" i="3" s="1"/>
  <c r="A113" i="3" l="1"/>
  <c r="P113" i="3" s="1"/>
  <c r="A114" i="3" l="1"/>
  <c r="P114" i="3" s="1"/>
  <c r="A115" i="3" l="1"/>
  <c r="P115" i="3" s="1"/>
  <c r="A116" i="3" l="1"/>
  <c r="P116" i="3" s="1"/>
  <c r="A117" i="3" l="1"/>
  <c r="P117" i="3" s="1"/>
  <c r="A118" i="3" l="1"/>
  <c r="P118" i="3" s="1"/>
  <c r="A119" i="3" l="1"/>
  <c r="P119" i="3" s="1"/>
  <c r="A120" i="3" l="1"/>
  <c r="P120" i="3" s="1"/>
  <c r="A121" i="3" l="1"/>
  <c r="P121" i="3" s="1"/>
  <c r="A122" i="3" l="1"/>
  <c r="P122" i="3" s="1"/>
  <c r="A123" i="3" l="1"/>
  <c r="P123" i="3" s="1"/>
  <c r="A124" i="3" l="1"/>
  <c r="P124" i="3" s="1"/>
  <c r="A125" i="3" l="1"/>
  <c r="P125" i="3" s="1"/>
  <c r="A126" i="3" l="1"/>
  <c r="P126" i="3" s="1"/>
  <c r="A127" i="3" l="1"/>
  <c r="P127" i="3" s="1"/>
  <c r="A128" i="3" l="1"/>
  <c r="P128" i="3" s="1"/>
  <c r="A129" i="3" l="1"/>
  <c r="P129" i="3" s="1"/>
  <c r="A130" i="3" l="1"/>
  <c r="P130" i="3" s="1"/>
  <c r="A131" i="3" l="1"/>
  <c r="P131" i="3" s="1"/>
  <c r="A132" i="3" l="1"/>
  <c r="P132" i="3" s="1"/>
  <c r="A133" i="3" l="1"/>
  <c r="P133" i="3" s="1"/>
  <c r="A134" i="3" l="1"/>
  <c r="P134" i="3" s="1"/>
  <c r="A135" i="3" l="1"/>
  <c r="P135" i="3" s="1"/>
  <c r="A136" i="3" l="1"/>
  <c r="P136" i="3" s="1"/>
  <c r="A137" i="3" l="1"/>
  <c r="P137" i="3" s="1"/>
  <c r="A138" i="3" l="1"/>
  <c r="P138" i="3" s="1"/>
  <c r="A139" i="3" l="1"/>
  <c r="P139" i="3" s="1"/>
  <c r="A140" i="3" l="1"/>
  <c r="P140" i="3" s="1"/>
  <c r="A141" i="3" l="1"/>
  <c r="P141" i="3" s="1"/>
  <c r="A142" i="3" l="1"/>
  <c r="P142" i="3" s="1"/>
  <c r="A143" i="3" l="1"/>
  <c r="P143" i="3" s="1"/>
  <c r="A144" i="3" l="1"/>
  <c r="P144" i="3" s="1"/>
  <c r="A145" i="3" l="1"/>
  <c r="P145" i="3" s="1"/>
  <c r="A146" i="3" l="1"/>
  <c r="P146" i="3" s="1"/>
  <c r="A147" i="3" l="1"/>
  <c r="P147" i="3" s="1"/>
  <c r="A148" i="3" l="1"/>
  <c r="P148" i="3" s="1"/>
  <c r="A149" i="3" l="1"/>
  <c r="P149" i="3" s="1"/>
  <c r="A150" i="3" l="1"/>
  <c r="P150" i="3" s="1"/>
  <c r="A151" i="3" l="1"/>
  <c r="P151" i="3" s="1"/>
  <c r="A152" i="3" l="1"/>
  <c r="P152" i="3" s="1"/>
  <c r="A153" i="3" l="1"/>
  <c r="P153" i="3" s="1"/>
  <c r="A154" i="3" l="1"/>
  <c r="P154" i="3" s="1"/>
  <c r="A155" i="3" l="1"/>
  <c r="P155" i="3" s="1"/>
  <c r="A156" i="3" l="1"/>
  <c r="P156" i="3" s="1"/>
  <c r="A157" i="3" l="1"/>
  <c r="P157" i="3" s="1"/>
  <c r="A158" i="3" l="1"/>
  <c r="P158" i="3" s="1"/>
  <c r="A159" i="3" l="1"/>
  <c r="P159" i="3" s="1"/>
  <c r="A160" i="3" l="1"/>
  <c r="P160" i="3" s="1"/>
  <c r="A161" i="3" l="1"/>
  <c r="P161" i="3" s="1"/>
  <c r="A162" i="3" l="1"/>
  <c r="P162" i="3" s="1"/>
  <c r="A163" i="3" l="1"/>
  <c r="P163" i="3" s="1"/>
  <c r="A164" i="3" l="1"/>
  <c r="P164" i="3" s="1"/>
  <c r="A165" i="3" l="1"/>
  <c r="P165" i="3" s="1"/>
  <c r="A166" i="3" l="1"/>
  <c r="P166" i="3" s="1"/>
  <c r="A167" i="3" l="1"/>
  <c r="P167" i="3" s="1"/>
  <c r="A168" i="3" l="1"/>
  <c r="P168" i="3" s="1"/>
  <c r="A169" i="3" l="1"/>
  <c r="P169" i="3" s="1"/>
  <c r="A170" i="3" l="1"/>
  <c r="P170" i="3" s="1"/>
  <c r="A171" i="3" l="1"/>
  <c r="P171" i="3" s="1"/>
  <c r="A172" i="3" l="1"/>
  <c r="P172" i="3" s="1"/>
  <c r="A173" i="3" l="1"/>
  <c r="P173" i="3" s="1"/>
  <c r="A174" i="3" l="1"/>
  <c r="P174" i="3" s="1"/>
  <c r="A175" i="3" l="1"/>
  <c r="P175" i="3" s="1"/>
  <c r="A176" i="3" l="1"/>
  <c r="P176" i="3" s="1"/>
  <c r="A177" i="3" l="1"/>
  <c r="P177" i="3" s="1"/>
  <c r="A178" i="3" l="1"/>
  <c r="P178" i="3" s="1"/>
  <c r="A179" i="3" l="1"/>
  <c r="P179" i="3" s="1"/>
  <c r="A180" i="3" l="1"/>
  <c r="P180" i="3" s="1"/>
  <c r="A181" i="3" l="1"/>
  <c r="P181" i="3" s="1"/>
  <c r="A182" i="3" l="1"/>
  <c r="P182" i="3" s="1"/>
  <c r="A183" i="3" l="1"/>
  <c r="P183" i="3" s="1"/>
  <c r="A184" i="3" l="1"/>
  <c r="P184" i="3" s="1"/>
  <c r="A185" i="3" l="1"/>
  <c r="P185" i="3" s="1"/>
  <c r="A186" i="3" l="1"/>
  <c r="P186" i="3" s="1"/>
  <c r="A187" i="3" l="1"/>
  <c r="P187" i="3" s="1"/>
  <c r="A188" i="3" l="1"/>
  <c r="P188" i="3" s="1"/>
  <c r="A189" i="3" l="1"/>
  <c r="P189" i="3" s="1"/>
  <c r="A190" i="3" l="1"/>
  <c r="P190" i="3" s="1"/>
  <c r="A191" i="3" l="1"/>
  <c r="P191" i="3" s="1"/>
  <c r="A192" i="3" l="1"/>
  <c r="P192" i="3" s="1"/>
  <c r="A193" i="3" l="1"/>
  <c r="P193" i="3" s="1"/>
  <c r="A194" i="3" l="1"/>
  <c r="P194" i="3" s="1"/>
  <c r="A195" i="3" l="1"/>
  <c r="P195" i="3" s="1"/>
  <c r="A196" i="3" l="1"/>
  <c r="P196" i="3" s="1"/>
  <c r="A197" i="3" l="1"/>
  <c r="P197" i="3" s="1"/>
  <c r="A198" i="3" l="1"/>
  <c r="P198" i="3" s="1"/>
  <c r="A199" i="3" l="1"/>
  <c r="P199" i="3" s="1"/>
  <c r="A200" i="3" l="1"/>
  <c r="P200" i="3" s="1"/>
  <c r="A201" i="3" l="1"/>
  <c r="P201" i="3" s="1"/>
  <c r="A202" i="3" l="1"/>
  <c r="P202" i="3" s="1"/>
  <c r="A203" i="3" l="1"/>
  <c r="P203" i="3" s="1"/>
  <c r="A204" i="3" l="1"/>
  <c r="P204" i="3" s="1"/>
  <c r="A205" i="3" l="1"/>
  <c r="P205" i="3" s="1"/>
  <c r="A206" i="3" l="1"/>
  <c r="P206" i="3" s="1"/>
  <c r="A207" i="3" l="1"/>
  <c r="P207" i="3" s="1"/>
  <c r="A208" i="3" l="1"/>
  <c r="P208" i="3" s="1"/>
  <c r="A209" i="3" l="1"/>
  <c r="P209" i="3" s="1"/>
  <c r="A210" i="3" l="1"/>
  <c r="P210" i="3" s="1"/>
  <c r="A211" i="3" l="1"/>
  <c r="P211" i="3" s="1"/>
  <c r="A212" i="3" l="1"/>
  <c r="P212" i="3" s="1"/>
  <c r="A213" i="3" l="1"/>
  <c r="P213" i="3" s="1"/>
  <c r="A214" i="3" l="1"/>
  <c r="P214" i="3" s="1"/>
</calcChain>
</file>

<file path=xl/sharedStrings.xml><?xml version="1.0" encoding="utf-8"?>
<sst xmlns="http://schemas.openxmlformats.org/spreadsheetml/2006/main" count="1575" uniqueCount="105">
  <si>
    <t>Keswick Flows in cfs</t>
  </si>
  <si>
    <t>Date</t>
  </si>
  <si>
    <t>Actual</t>
  </si>
  <si>
    <t>Jul 50%</t>
  </si>
  <si>
    <t>Jul 90%</t>
  </si>
  <si>
    <t>Aug 50%</t>
  </si>
  <si>
    <t>Aug 90%</t>
  </si>
  <si>
    <t>Aug 50% WR1</t>
  </si>
  <si>
    <t>Aug 90% WR1</t>
  </si>
  <si>
    <t>Aug 90% WR dec</t>
  </si>
  <si>
    <t>Aug 90% WR flat dec</t>
  </si>
  <si>
    <t>Aug 90% WR shape dec</t>
  </si>
  <si>
    <t>Aug 90% WR shape2 dec</t>
  </si>
  <si>
    <t>Aug 90% WR adj dec</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</si>
  <si>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</si>
  <si>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</si>
  <si>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</si>
  <si>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</si>
  <si>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</si>
  <si>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</si>
  <si>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</si>
  <si>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</si>
  <si>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</si>
  <si>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</si>
  <si>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</si>
  <si>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</si>
  <si>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</si>
  <si>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</si>
  <si>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</si>
  <si>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</si>
  <si>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end of September Shasta storage</t>
  </si>
  <si>
    <t>end of October Shasta storage</t>
  </si>
  <si>
    <t>end of November Shasta Storage</t>
  </si>
  <si>
    <t>end of December Shasta Storage</t>
  </si>
  <si>
    <t>end of January Shasta Storage</t>
  </si>
  <si>
    <t>end of February Shasta Storage</t>
  </si>
  <si>
    <t>Scenario</t>
  </si>
  <si>
    <t>Use</t>
  </si>
  <si>
    <t>N</t>
  </si>
  <si>
    <t>Y</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</si>
  <si>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</si>
  <si>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</si>
  <si>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</si>
  <si>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</si>
  <si>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</si>
  <si>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</si>
  <si>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</si>
  <si>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2024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</si>
  <si>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</si>
  <si>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number</t>
    </r>
  </si>
  <si>
    <r>
      <t>·</t>
    </r>
    <r>
      <rPr>
        <sz val="7"/>
        <color theme="1"/>
        <rFont val="Times New Roman"/>
        <family val="1"/>
      </rPr>
      <t xml:space="preserve">       </t>
    </r>
    <r>
      <rPr>
        <sz val="11"/>
        <color theme="1"/>
        <rFont val="Times New Roman"/>
        <family val="1"/>
      </rPr>
      <t>As scenarios get tweaked add a different letter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</si>
  <si>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</si>
  <si>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</si>
  <si>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</si>
  <si>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 xml:space="preserve">Jul 50 = Initial rough template scenario put together based on July 50% exceedance forecast.  Strategy is to drop to baseflows as quickly as possible while meeting numerous downstream needs, reduce fall-run redd dewatering, conserve water for future years. Does not follow ramping rates. </t>
  </si>
  <si>
    <t>Jul 90 = Initial rough template scenario put together based on July 90% exceedance forecast.  Strategy is to drop to baseflows as quickly as possible while meeting numerous downstream needs, reduce fall-run redd dewatering, conserve water for future years. Does not follow ramping rates</t>
  </si>
  <si>
    <t>Aug 50 = Initial rough template scenario put together based on Aug 50% exceedance forecast. Strategy is to drop to baseflows as quickly as possible while meeting numerous downstream needs, reduce fall-run redd dewatering, conserve water for future years. Does not follow ramping rates</t>
  </si>
  <si>
    <t>Aug 90 = Initial rough template scenario put together based on Aug 90% exceedance forecast.  Strategy is to drop to baseflows as quickly as possible while meeting numerous downstream needs, reduce fall-run redd dewatering, conserve water for future years. Does not follow ramping rates</t>
  </si>
  <si>
    <t>Aug 50% WR1 = Draft scenario based off of August 50% forecast. Developed on 8-27-2024 to avoid any winter-run redd dewatering.</t>
  </si>
  <si>
    <t>Aug 90% WR1 = Draft scenario based off of August 90% forecast. Developed on 8-27-2024 to avoid any winter-run redd dewatering.</t>
  </si>
  <si>
    <t>Aug 90% WR dec = Developed on 9/6/2024. Based on the 90% forecast exceedance. Follows ramping rates. Keswick releases decrease in late September and then increase as demand increases later in October.</t>
  </si>
  <si>
    <t>Aug 90% WR flat dec = Developed on 9/6/2024. Based on the 90% forecast exceedance. Follows ramping rates. Flows remain at 7,500 cfs in October.</t>
  </si>
  <si>
    <t>Aug 90% WR shape dec = Developed on 9/6/2024. Based on the 90% forecast exceedance. Follows ramping rates.  Shifts 500cfs diversion from late Oct to early Oct.</t>
  </si>
  <si>
    <t>Aug 90% WR shape2 dec = Developed on 9/11/2024. Based on the 90% forecast exceedance. Follows ramping rates.  Shifts 500cfs diversion from late Oct to early Oct.  Removes end of Sept 4-day flow reduction at Keswick</t>
  </si>
  <si>
    <t>Aug 90% adj dec = Developed on 9/6/2024. Based on the 90% forecast exceedance. Follows ramping rates. Keswick releases decrease in late September and then increase as demand increases later in October. Flows remain higher in early November to shift diversions later into the season.</t>
  </si>
  <si>
    <t>ID</t>
  </si>
  <si>
    <t>Redd Number</t>
  </si>
  <si>
    <t>Born on Date</t>
  </si>
  <si>
    <t>Estimated Date of Emergence</t>
  </si>
  <si>
    <t>Born on Depth</t>
  </si>
  <si>
    <t>Status</t>
  </si>
  <si>
    <t xml:space="preserve"> Born on Flow (KWK) </t>
  </si>
  <si>
    <t xml:space="preserve"> Born on Flow (KES) </t>
  </si>
  <si>
    <t xml:space="preserve"> Actual or Estimated Dewater Flow (KES) </t>
  </si>
  <si>
    <t>Location</t>
  </si>
  <si>
    <t>Previous Estimate</t>
  </si>
  <si>
    <t>All Depths in Inches</t>
  </si>
  <si>
    <t>Dates of Flow changes</t>
  </si>
  <si>
    <t> </t>
  </si>
  <si>
    <t>Approximate Flow Schedule from the KES gauge when redds were remeasured during the range of dates above</t>
  </si>
  <si>
    <t>REDD ID</t>
  </si>
  <si>
    <t>Initial</t>
  </si>
  <si>
    <t>4141-24-W</t>
  </si>
  <si>
    <t>OK</t>
  </si>
  <si>
    <t xml:space="preserve">Sec 3, RL Golf Course </t>
  </si>
  <si>
    <t>4142-24-W</t>
  </si>
  <si>
    <t>Sec 3, RR Kutras Corner</t>
  </si>
  <si>
    <t>4143-24-W</t>
  </si>
  <si>
    <t>Sec 2, RR Kayak Ramp</t>
  </si>
  <si>
    <t>trampled</t>
  </si>
  <si>
    <t>4145-24-W</t>
  </si>
  <si>
    <t>4148-24-W</t>
  </si>
  <si>
    <t>Sec 2, RR Below Sundial</t>
  </si>
  <si>
    <t>4150-24-W</t>
  </si>
  <si>
    <t>4151-24-W</t>
  </si>
  <si>
    <t>4152-24-W</t>
  </si>
  <si>
    <t>4153-24-W</t>
  </si>
  <si>
    <t>4154-24-W</t>
  </si>
  <si>
    <t>4155-24-W</t>
  </si>
  <si>
    <t>4156-24-W</t>
  </si>
  <si>
    <t>4157-24-W</t>
  </si>
  <si>
    <t>Sec 2, RR Market Street Gravel</t>
  </si>
  <si>
    <t>4158-24-W</t>
  </si>
  <si>
    <t>4159-24-W</t>
  </si>
  <si>
    <t>4160-24-W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</si>
</sst>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3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b/>
      <sz val="12"/>
      <color rgb="FF000000"/>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sz val="11"/>
      <color rgb="FF000000"/>
      <name val="Times New Roman"/>
      <family val="1"/>
    </font>
    <font>
      <i/>
      <sz val="11"/>
      <color rgb="FF000000"/>
      <name val="Times New Roman"/>
      <family val="1"/>
    </font>
    <font>
      <b/>
      <sz val="11"/>
      <color rgb="FF000000"/>
      <name val="Times New Roman"/>
      <family val="1"/>
    </font>
    <font>
      <b/>
      <sz val="10"/>
      <color rgb="FF000000"/>
      <name val="Times New Roman"/>
      <family val="1"/>
    </font>
    <font>
      <sz val="10"/>
      <name val="Times New Roman"/>
      <family val="1"/>
    </font>
    <font>
      <sz val="14"/>
      <color rgb="FF000000"/>
      <name val="Times New Roman"/>
      <family val="1"/>
    </font>
    <font>
      <i/>
      <sz val="11"/>
      <name val="Times New Roman"/>
      <family val="1"/>
    </font>
    <font>
      <b/>
      <sz val="1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FFFFF"/>
        <bgColor rgb="FF000000"/>
      </patternFill>
    </fill>
    <fill>
      <patternFill patternType="solid">
        <fgColor rgb="FFFFFF00"/>
        <bgColor rgb="FF000000"/>
      </patternFill>
    </fill>
    <fill>
      <patternFill patternType="solid">
        <fgColor rgb="FFBFBFBF"/>
        <bgColor rgb="FF000000"/>
      </patternFill>
    </fill>
    <fill>
      <patternFill patternType="solid">
        <fgColor indexed="65"/>
        <bgColor indexed="64"/>
      </patternFill>
    </fill>
    <fill>
      <patternFill patternType="solid">
        <fgColor rgb="FF92D050"/>
        <bgColor rgb="FF000000"/>
      </patternFill>
    </fill>
    <fill>
      <patternFill patternType="solid">
        <fgColor rgb="FFFFC000"/>
        <bgColor rgb="FF000000"/>
      </patternFill>
    </fill>
    <fill>
      <patternFill patternType="solid">
        <fgColor rgb="FFF1D8FC"/>
        <bgColor rgb="FF000000"/>
      </patternFill>
    </fill>
    <fill>
      <patternFill patternType="solid">
        <fgColor rgb="FFFFF2CC"/>
        <bgColor rgb="FF000000"/>
      </patternFill>
    </fill>
    <fill>
      <patternFill patternType="solid">
        <fgColor rgb="FF9BC2E6"/>
        <bgColor rgb="FF000000"/>
      </patternFill>
    </fill>
    <fill>
      <patternFill patternType="solid">
        <fgColor theme="5" tint="0.59999389629810485"/>
        <bgColor indexed="64"/>
      </patternFill>
    </fill>
  </fills>
  <borders count="56">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rgb="FF000000"/>
      </right>
      <top style="medium">
        <color indexed="64"/>
      </top>
      <bottom/>
      <diagonal/>
    </border>
    <border>
      <left style="medium">
        <color indexed="64"/>
      </left>
      <right/>
      <top/>
      <bottom/>
      <diagonal/>
    </border>
    <border>
      <left/>
      <right style="medium">
        <color rgb="FF000000"/>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rgb="FF000000"/>
      </right>
      <top style="thin">
        <color indexed="64"/>
      </top>
      <bottom style="medium">
        <color indexed="64"/>
      </bottom>
      <diagonal/>
    </border>
    <border>
      <left/>
      <right/>
      <top style="thin">
        <color indexed="64"/>
      </top>
      <bottom style="medium">
        <color indexed="64"/>
      </bottom>
      <diagonal/>
    </border>
    <border>
      <left style="thin">
        <color rgb="FFC0C0C0"/>
      </left>
      <right/>
      <top style="thin">
        <color rgb="FFC0C0C0"/>
      </top>
      <bottom style="thin">
        <color rgb="FFC0C0C0"/>
      </bottom>
      <diagonal/>
    </border>
    <border>
      <left style="medium">
        <color indexed="64"/>
      </left>
      <right style="medium">
        <color indexed="64"/>
      </right>
      <top/>
      <bottom/>
      <diagonal/>
    </border>
    <border>
      <left/>
      <right/>
      <top style="medium">
        <color indexed="64"/>
      </top>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diagonal/>
    </border>
    <border>
      <left/>
      <right style="thin">
        <color rgb="FFC0C0C0"/>
      </right>
      <top style="thin">
        <color rgb="FFC0C0C0"/>
      </top>
      <bottom/>
      <diagonal/>
    </border>
    <border>
      <left/>
      <right style="thin">
        <color rgb="FFBFBFBF"/>
      </right>
      <top style="thin">
        <color rgb="FFBFBFBF"/>
      </top>
      <bottom style="thin">
        <color indexed="64"/>
      </bottom>
      <diagonal/>
    </border>
    <border>
      <left/>
      <right/>
      <top/>
      <bottom style="thin">
        <color rgb="FFC0C0C0"/>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style="thin">
        <color rgb="FFC0C0C0"/>
      </left>
      <right style="thin">
        <color rgb="FFC0C0C0"/>
      </right>
      <top style="thin">
        <color rgb="FFC0C0C0"/>
      </top>
      <bottom style="thin">
        <color rgb="FFC0C0C0"/>
      </bottom>
      <diagonal/>
    </border>
    <border>
      <left/>
      <right style="thin">
        <color rgb="FFBFBFBF"/>
      </right>
      <top/>
      <bottom style="thin">
        <color indexed="64"/>
      </bottom>
      <diagonal/>
    </border>
    <border>
      <left style="medium">
        <color indexed="64"/>
      </left>
      <right style="thin">
        <color indexed="64"/>
      </right>
      <top/>
      <bottom style="thin">
        <color indexed="64"/>
      </bottom>
      <diagonal/>
    </border>
    <border>
      <left/>
      <right style="medium">
        <color rgb="FF000000"/>
      </right>
      <top style="thin">
        <color indexed="64"/>
      </top>
      <bottom style="thin">
        <color indexed="64"/>
      </bottom>
      <diagonal/>
    </border>
    <border>
      <left/>
      <right/>
      <top style="thin">
        <color indexed="64"/>
      </top>
      <bottom style="thin">
        <color indexed="64"/>
      </bottom>
      <diagonal/>
    </border>
    <border>
      <left style="thin">
        <color rgb="FFC0C0C0"/>
      </left>
      <right style="thin">
        <color rgb="FFC0C0C0"/>
      </right>
      <top/>
      <bottom style="thin">
        <color rgb="FFC0C0C0"/>
      </bottom>
      <diagonal/>
    </border>
    <border>
      <left/>
      <right/>
      <top style="thin">
        <color rgb="FFD9D9D9"/>
      </top>
      <bottom style="thin">
        <color rgb="FFD9D9D9"/>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C0C0C0"/>
      </right>
      <top/>
      <bottom style="thin">
        <color rgb="FFC0C0C0"/>
      </bottom>
      <diagonal/>
    </border>
    <border>
      <left/>
      <right style="thin">
        <color rgb="FFC0C0C0"/>
      </right>
      <top style="thin">
        <color rgb="FFC0C0C0"/>
      </top>
      <bottom style="thin">
        <color rgb="FFC0C0C0"/>
      </bottom>
      <diagonal/>
    </border>
    <border>
      <left style="thin">
        <color auto="1"/>
      </left>
      <right/>
      <top/>
      <bottom/>
      <diagonal/>
    </border>
  </borders>
  <cellStyleXfs count="126">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cellStyleXfs>
  <cellXfs count="187">
    <xf numFmtId="0" fontId="0" fillId="0" borderId="0" xfId="0"/>
    <xf numFmtId="3" fontId="0" fillId="0" borderId="0" xfId="0" applyNumberFormat="1" applyFont="1" applyFill="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0" borderId="0" xfId="0" applyFont="1" applyAlignment="1">
      <alignment horizontal="left" vertical="center" indent="1"/>
    </xf>
    <xf numFmtId="0" fontId="17" fillId="0" borderId="0" xfId="0" applyFont="1" applyAlignment="1">
      <alignment horizontal="left" vertical="center" indent="1"/>
    </xf>
    <xf numFmtId="14" fontId="2" fillId="0" borderId="0" xfId="0" applyNumberFormat="1" applyFont="1" applyFill="1" applyBorder="1"/>
    <xf numFmtId="0" fontId="0" fillId="0" borderId="0" xfId="0" applyFont="1" applyAlignment="1">
      <alignment horizontal="left" vertical="center" indent="1"/>
    </xf>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0" fontId="2" fillId="0" borderId="0" xfId="0" applyFont="1" applyBorder="1"/>
    <xf numFmtId="164" fontId="0" fillId="0" borderId="0" xfId="0" applyNumberFormat="1" applyFont="1" applyFill="1"/>
    <xf numFmtId="164" fontId="0" fillId="0" borderId="2" xfId="0" applyNumberFormat="1" applyFont="1" applyFill="1" applyBorder="1"/>
    <xf numFmtId="164" fontId="0" fillId="0" borderId="0" xfId="0" applyNumberFormat="1" applyFill="1"/>
    <xf numFmtId="164" fontId="0" fillId="0" borderId="0" xfId="0" applyNumberFormat="1" applyFill="1" applyBorder="1"/>
    <xf numFmtId="164" fontId="0" fillId="0" borderId="2" xfId="0" applyNumberFormat="1" applyFill="1" applyBorder="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8" fillId="0" borderId="0" xfId="0" applyFont="1" applyAlignment="1">
      <alignment vertical="center"/>
    </xf>
    <xf numFmtId="0" fontId="12"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164" fontId="0" fillId="2" borderId="0" xfId="0" applyNumberFormat="1" applyFill="1"/>
    <xf numFmtId="0" fontId="2" fillId="0" borderId="4" xfId="0" applyNumberFormat="1" applyFont="1" applyFill="1" applyBorder="1" applyAlignment="1">
      <alignment horizontal="center"/>
    </xf>
    <xf numFmtId="1" fontId="0" fillId="0" borderId="0" xfId="0" applyNumberFormat="1" applyFill="1" applyBorder="1" applyAlignment="1">
      <alignment horizontal="center"/>
    </xf>
    <xf numFmtId="0" fontId="0" fillId="0" borderId="0" xfId="0" applyFill="1" applyBorder="1" applyAlignment="1">
      <alignment horizont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17" fontId="12" fillId="0" borderId="0" xfId="0" quotePrefix="1" applyNumberFormat="1" applyFont="1" applyAlignment="1">
      <alignment horizontal="left" vertical="center" indent="1"/>
    </xf>
    <xf numFmtId="164" fontId="0" fillId="2" borderId="3" xfId="0" applyNumberFormat="1" applyFill="1" applyBorder="1"/>
    <xf numFmtId="0" fontId="22" fillId="0" borderId="4" xfId="0" applyNumberFormat="1" applyFont="1" applyFill="1" applyBorder="1" applyAlignment="1">
      <alignment horizontal="center"/>
    </xf>
    <xf numFmtId="0" fontId="23" fillId="0" borderId="0" xfId="0" applyFont="1" applyFill="1" applyBorder="1" applyAlignment="1"/>
    <xf numFmtId="16" fontId="23" fillId="0" borderId="11" xfId="0" applyNumberFormat="1" applyFont="1" applyFill="1" applyBorder="1" applyAlignment="1">
      <alignment wrapText="1"/>
    </xf>
    <xf numFmtId="16" fontId="23" fillId="0" borderId="12" xfId="0" applyNumberFormat="1" applyFont="1" applyFill="1" applyBorder="1" applyAlignment="1"/>
    <xf numFmtId="0" fontId="23" fillId="0" borderId="13" xfId="0" applyFont="1" applyFill="1" applyBorder="1" applyAlignment="1"/>
    <xf numFmtId="16" fontId="23" fillId="0" borderId="13" xfId="0" applyNumberFormat="1" applyFont="1" applyFill="1" applyBorder="1" applyAlignment="1"/>
    <xf numFmtId="16" fontId="23" fillId="0" borderId="14" xfId="0" applyNumberFormat="1" applyFont="1" applyFill="1" applyBorder="1" applyAlignment="1"/>
    <xf numFmtId="0" fontId="23" fillId="0" borderId="13" xfId="0" applyFont="1" applyFill="1" applyBorder="1" applyAlignment="1">
      <alignment wrapText="1"/>
    </xf>
    <xf numFmtId="0" fontId="23" fillId="0" borderId="15" xfId="0" applyFont="1" applyFill="1" applyBorder="1" applyAlignment="1"/>
    <xf numFmtId="16" fontId="23" fillId="0" borderId="16" xfId="0" applyNumberFormat="1" applyFont="1" applyFill="1" applyBorder="1" applyAlignment="1">
      <alignment wrapText="1"/>
    </xf>
    <xf numFmtId="0" fontId="23" fillId="0" borderId="17" xfId="0" applyFont="1" applyFill="1" applyBorder="1" applyAlignment="1"/>
    <xf numFmtId="16" fontId="23" fillId="0" borderId="17" xfId="0" applyNumberFormat="1" applyFont="1" applyFill="1" applyBorder="1" applyAlignment="1"/>
    <xf numFmtId="0" fontId="23" fillId="0" borderId="18" xfId="0" applyFont="1" applyFill="1" applyBorder="1" applyAlignment="1"/>
    <xf numFmtId="0" fontId="23" fillId="0" borderId="19" xfId="0" applyFont="1" applyFill="1" applyBorder="1" applyAlignment="1">
      <alignment wrapText="1"/>
    </xf>
    <xf numFmtId="0" fontId="26" fillId="0" borderId="0" xfId="0" applyFont="1" applyFill="1" applyBorder="1" applyAlignment="1">
      <alignment wrapText="1"/>
    </xf>
    <xf numFmtId="0" fontId="23" fillId="0" borderId="25" xfId="0" applyFont="1" applyFill="1" applyBorder="1" applyAlignment="1"/>
    <xf numFmtId="0" fontId="27" fillId="0" borderId="26" xfId="0" applyFont="1" applyFill="1" applyBorder="1" applyAlignment="1">
      <alignment wrapText="1"/>
    </xf>
    <xf numFmtId="3" fontId="25" fillId="0" borderId="28" xfId="0" applyNumberFormat="1" applyFont="1" applyFill="1" applyBorder="1" applyAlignment="1">
      <alignment wrapText="1"/>
    </xf>
    <xf numFmtId="0" fontId="25" fillId="0" borderId="28" xfId="0" applyFont="1" applyFill="1" applyBorder="1" applyAlignment="1"/>
    <xf numFmtId="3" fontId="25" fillId="0" borderId="28" xfId="0" applyNumberFormat="1" applyFont="1" applyFill="1" applyBorder="1" applyAlignment="1"/>
    <xf numFmtId="3" fontId="25" fillId="0" borderId="29" xfId="0" applyNumberFormat="1" applyFont="1" applyFill="1" applyBorder="1" applyAlignment="1">
      <alignment wrapText="1"/>
    </xf>
    <xf numFmtId="0" fontId="25" fillId="0" borderId="30" xfId="0" applyFont="1" applyFill="1" applyBorder="1" applyAlignment="1"/>
    <xf numFmtId="0" fontId="23" fillId="0" borderId="1" xfId="0" applyFont="1" applyFill="1" applyBorder="1" applyAlignment="1"/>
    <xf numFmtId="0" fontId="12" fillId="0" borderId="31" xfId="0" applyFont="1" applyFill="1" applyBorder="1" applyAlignment="1"/>
    <xf numFmtId="14" fontId="12" fillId="0" borderId="32" xfId="0" applyNumberFormat="1" applyFont="1" applyFill="1" applyBorder="1" applyAlignment="1"/>
    <xf numFmtId="0" fontId="12" fillId="0" borderId="1" xfId="0" applyFont="1" applyFill="1" applyBorder="1" applyAlignment="1"/>
    <xf numFmtId="14" fontId="12" fillId="0" borderId="1" xfId="0" applyNumberFormat="1" applyFont="1" applyFill="1" applyBorder="1" applyAlignment="1"/>
    <xf numFmtId="0" fontId="12" fillId="3" borderId="31" xfId="0" applyFont="1" applyFill="1" applyBorder="1" applyAlignment="1"/>
    <xf numFmtId="0" fontId="28" fillId="3" borderId="17" xfId="0" applyFont="1" applyFill="1" applyBorder="1" applyAlignment="1"/>
    <xf numFmtId="3" fontId="28" fillId="3" borderId="17" xfId="0" applyNumberFormat="1" applyFont="1" applyFill="1" applyBorder="1" applyAlignment="1"/>
    <xf numFmtId="0" fontId="19" fillId="4" borderId="17" xfId="0" applyFont="1" applyFill="1" applyBorder="1" applyAlignment="1"/>
    <xf numFmtId="0" fontId="23" fillId="0" borderId="33" xfId="0" applyFont="1" applyFill="1" applyBorder="1" applyAlignment="1"/>
    <xf numFmtId="0" fontId="23" fillId="0" borderId="34" xfId="0" applyFont="1" applyFill="1" applyBorder="1" applyAlignment="1"/>
    <xf numFmtId="0" fontId="23" fillId="0" borderId="16" xfId="0" applyFont="1" applyFill="1" applyBorder="1" applyAlignment="1"/>
    <xf numFmtId="0" fontId="23" fillId="5" borderId="17" xfId="0" applyFont="1" applyFill="1" applyBorder="1" applyAlignment="1"/>
    <xf numFmtId="0" fontId="23" fillId="6" borderId="12" xfId="0" applyFont="1" applyFill="1" applyBorder="1" applyAlignment="1"/>
    <xf numFmtId="0" fontId="23" fillId="5" borderId="18" xfId="0" applyFont="1" applyFill="1" applyBorder="1" applyAlignment="1"/>
    <xf numFmtId="0" fontId="12" fillId="0" borderId="19" xfId="0" applyFont="1" applyFill="1" applyBorder="1" applyAlignment="1"/>
    <xf numFmtId="14" fontId="12" fillId="0" borderId="19" xfId="0" applyNumberFormat="1" applyFont="1" applyFill="1" applyBorder="1" applyAlignment="1"/>
    <xf numFmtId="0" fontId="12" fillId="0" borderId="17" xfId="0" applyFont="1" applyFill="1" applyBorder="1" applyAlignment="1"/>
    <xf numFmtId="14" fontId="12" fillId="0" borderId="17" xfId="0" applyNumberFormat="1" applyFont="1" applyFill="1" applyBorder="1" applyAlignment="1"/>
    <xf numFmtId="0" fontId="12" fillId="3" borderId="19" xfId="0" applyFont="1" applyFill="1" applyBorder="1" applyAlignment="1"/>
    <xf numFmtId="0" fontId="12" fillId="7" borderId="37" xfId="0" applyFont="1" applyFill="1" applyBorder="1" applyAlignment="1"/>
    <xf numFmtId="0" fontId="23" fillId="0" borderId="38" xfId="0" applyFont="1" applyFill="1" applyBorder="1" applyAlignment="1"/>
    <xf numFmtId="0" fontId="23" fillId="0" borderId="39" xfId="0" applyFont="1" applyFill="1" applyBorder="1" applyAlignment="1"/>
    <xf numFmtId="0" fontId="23" fillId="6" borderId="5" xfId="0" applyFont="1" applyFill="1" applyBorder="1" applyAlignment="1"/>
    <xf numFmtId="0" fontId="12" fillId="3" borderId="17" xfId="0" applyFont="1" applyFill="1" applyBorder="1" applyAlignment="1"/>
    <xf numFmtId="0" fontId="12" fillId="8" borderId="42" xfId="0" applyFont="1" applyFill="1" applyBorder="1" applyAlignment="1"/>
    <xf numFmtId="0" fontId="29" fillId="0" borderId="1" xfId="0" applyFont="1" applyFill="1" applyBorder="1" applyAlignment="1"/>
    <xf numFmtId="0" fontId="12" fillId="9" borderId="19" xfId="0" applyFont="1" applyFill="1" applyBorder="1" applyAlignment="1"/>
    <xf numFmtId="0" fontId="23" fillId="0" borderId="5" xfId="0" applyFont="1" applyFill="1" applyBorder="1" applyAlignment="1"/>
    <xf numFmtId="0" fontId="12" fillId="8" borderId="37" xfId="0" applyFont="1" applyFill="1" applyBorder="1" applyAlignment="1"/>
    <xf numFmtId="0" fontId="23" fillId="0" borderId="43" xfId="0" applyFont="1" applyFill="1" applyBorder="1" applyAlignment="1"/>
    <xf numFmtId="0" fontId="23" fillId="4" borderId="5" xfId="0" applyFont="1" applyFill="1" applyBorder="1" applyAlignment="1"/>
    <xf numFmtId="0" fontId="23" fillId="10" borderId="5" xfId="0" applyFont="1" applyFill="1" applyBorder="1" applyAlignment="1"/>
    <xf numFmtId="0" fontId="12" fillId="9" borderId="17" xfId="0" applyFont="1" applyFill="1" applyBorder="1" applyAlignment="1"/>
    <xf numFmtId="0" fontId="12" fillId="11" borderId="19" xfId="0" applyFont="1" applyFill="1" applyBorder="1" applyAlignment="1"/>
    <xf numFmtId="0" fontId="23" fillId="3" borderId="17" xfId="0" applyFont="1" applyFill="1" applyBorder="1" applyAlignment="1"/>
    <xf numFmtId="0" fontId="23" fillId="0" borderId="19" xfId="0" applyFont="1" applyFill="1" applyBorder="1" applyAlignment="1"/>
    <xf numFmtId="0" fontId="23" fillId="3" borderId="34" xfId="0" applyFont="1" applyFill="1" applyBorder="1" applyAlignment="1">
      <alignment wrapText="1"/>
    </xf>
    <xf numFmtId="0" fontId="23" fillId="0" borderId="44" xfId="0" applyFont="1" applyFill="1" applyBorder="1" applyAlignment="1"/>
    <xf numFmtId="0" fontId="23" fillId="5" borderId="46" xfId="0" applyFont="1" applyFill="1" applyBorder="1" applyAlignment="1"/>
    <xf numFmtId="0" fontId="23" fillId="5" borderId="47" xfId="0" applyFont="1" applyFill="1" applyBorder="1" applyAlignment="1"/>
    <xf numFmtId="0" fontId="23" fillId="5" borderId="28" xfId="0" applyFont="1" applyFill="1" applyBorder="1" applyAlignment="1"/>
    <xf numFmtId="0" fontId="23" fillId="5" borderId="48" xfId="0" applyFont="1" applyFill="1" applyBorder="1" applyAlignment="1"/>
    <xf numFmtId="0" fontId="23" fillId="3" borderId="49" xfId="0" applyFont="1" applyFill="1" applyBorder="1" applyAlignment="1">
      <alignment wrapText="1"/>
    </xf>
    <xf numFmtId="0" fontId="23" fillId="3" borderId="50" xfId="0" applyFont="1" applyFill="1" applyBorder="1" applyAlignment="1">
      <alignment wrapText="1"/>
    </xf>
    <xf numFmtId="0" fontId="23" fillId="3" borderId="50" xfId="0" applyFont="1" applyFill="1" applyBorder="1" applyAlignment="1"/>
    <xf numFmtId="0" fontId="28" fillId="3" borderId="1" xfId="0" applyFont="1" applyFill="1" applyBorder="1" applyAlignment="1"/>
    <xf numFmtId="0" fontId="23" fillId="3" borderId="49" xfId="0" applyFont="1" applyFill="1" applyBorder="1" applyAlignment="1"/>
    <xf numFmtId="0" fontId="23" fillId="3" borderId="38" xfId="0" applyFont="1" applyFill="1" applyBorder="1" applyAlignment="1">
      <alignment wrapText="1"/>
    </xf>
    <xf numFmtId="0" fontId="23" fillId="3" borderId="39" xfId="0" applyFont="1" applyFill="1" applyBorder="1" applyAlignment="1"/>
    <xf numFmtId="0" fontId="23" fillId="3" borderId="1" xfId="0" applyFont="1" applyFill="1" applyBorder="1" applyAlignment="1"/>
    <xf numFmtId="0" fontId="23" fillId="3" borderId="18" xfId="0" applyFont="1" applyFill="1" applyBorder="1" applyAlignment="1"/>
    <xf numFmtId="0" fontId="23" fillId="3" borderId="51" xfId="0" applyFont="1" applyFill="1" applyBorder="1" applyAlignment="1">
      <alignment wrapText="1"/>
    </xf>
    <xf numFmtId="0" fontId="23" fillId="3" borderId="16" xfId="0" applyFont="1" applyFill="1" applyBorder="1" applyAlignment="1"/>
    <xf numFmtId="0" fontId="23" fillId="3" borderId="52" xfId="0" applyFont="1" applyFill="1" applyBorder="1" applyAlignment="1">
      <alignment wrapText="1"/>
    </xf>
    <xf numFmtId="0" fontId="23" fillId="3" borderId="42" xfId="0" applyFont="1" applyFill="1" applyBorder="1" applyAlignment="1">
      <alignment wrapText="1"/>
    </xf>
    <xf numFmtId="0" fontId="23" fillId="3" borderId="53" xfId="0" applyFont="1" applyFill="1" applyBorder="1" applyAlignment="1">
      <alignment wrapText="1"/>
    </xf>
    <xf numFmtId="0" fontId="23" fillId="3" borderId="53" xfId="0" applyFont="1" applyFill="1" applyBorder="1" applyAlignment="1"/>
    <xf numFmtId="0" fontId="23" fillId="3" borderId="42" xfId="0" applyFont="1" applyFill="1" applyBorder="1" applyAlignment="1"/>
    <xf numFmtId="0" fontId="23" fillId="3" borderId="37" xfId="0" applyFont="1" applyFill="1" applyBorder="1" applyAlignment="1">
      <alignment wrapText="1"/>
    </xf>
    <xf numFmtId="0" fontId="23" fillId="3" borderId="0" xfId="0" applyFont="1" applyFill="1" applyBorder="1" applyAlignment="1"/>
    <xf numFmtId="0" fontId="23" fillId="3" borderId="0" xfId="0" applyFont="1" applyFill="1" applyBorder="1" applyAlignment="1">
      <alignment wrapText="1"/>
    </xf>
    <xf numFmtId="0" fontId="23" fillId="3" borderId="54" xfId="0" applyFont="1" applyFill="1" applyBorder="1" applyAlignment="1">
      <alignment wrapText="1"/>
    </xf>
    <xf numFmtId="0" fontId="23" fillId="3" borderId="44" xfId="0" applyFont="1" applyFill="1" applyBorder="1" applyAlignment="1"/>
    <xf numFmtId="0" fontId="23" fillId="3" borderId="47" xfId="0" applyFont="1" applyFill="1" applyBorder="1" applyAlignment="1"/>
    <xf numFmtId="0" fontId="23" fillId="3" borderId="28" xfId="0" applyFont="1" applyFill="1" applyBorder="1" applyAlignment="1"/>
    <xf numFmtId="0" fontId="23" fillId="3" borderId="48" xfId="0" applyFont="1" applyFill="1" applyBorder="1" applyAlignment="1"/>
    <xf numFmtId="0" fontId="2" fillId="0" borderId="0" xfId="0" applyFont="1"/>
    <xf numFmtId="0" fontId="30" fillId="0" borderId="4" xfId="0" applyNumberFormat="1" applyFont="1" applyFill="1" applyBorder="1" applyAlignment="1">
      <alignment horizontal="center"/>
    </xf>
    <xf numFmtId="3" fontId="0" fillId="0" borderId="3" xfId="0" applyNumberFormat="1" applyFont="1" applyFill="1" applyBorder="1" applyAlignment="1">
      <alignment horizontal="center"/>
    </xf>
    <xf numFmtId="0" fontId="0" fillId="0" borderId="55" xfId="0" applyFont="1" applyFill="1" applyBorder="1" applyAlignment="1">
      <alignment horizontal="center"/>
    </xf>
    <xf numFmtId="0" fontId="12" fillId="0" borderId="0" xfId="0" quotePrefix="1" applyFont="1" applyAlignment="1">
      <alignment horizontal="left" vertical="center" indent="1"/>
    </xf>
    <xf numFmtId="0" fontId="30" fillId="0" borderId="1" xfId="0" applyNumberFormat="1" applyFont="1" applyFill="1" applyBorder="1" applyAlignment="1">
      <alignment horizontal="center"/>
    </xf>
    <xf numFmtId="0" fontId="12" fillId="0" borderId="0" xfId="0" quotePrefix="1" applyNumberFormat="1" applyFont="1" applyAlignment="1">
      <alignment horizontal="left" vertical="center"/>
    </xf>
    <xf numFmtId="164" fontId="0" fillId="12" borderId="0" xfId="0" applyNumberFormat="1" applyFill="1" applyBorder="1"/>
    <xf numFmtId="0" fontId="10" fillId="12" borderId="4" xfId="0" applyNumberFormat="1" applyFont="1" applyFill="1" applyBorder="1" applyAlignment="1">
      <alignment horizontal="center"/>
    </xf>
    <xf numFmtId="3" fontId="0" fillId="12" borderId="0" xfId="0" applyNumberFormat="1" applyFill="1" applyBorder="1" applyAlignment="1">
      <alignment horizontal="center"/>
    </xf>
    <xf numFmtId="0" fontId="25" fillId="0" borderId="7" xfId="0" applyFont="1" applyFill="1" applyBorder="1" applyAlignment="1">
      <alignment wrapText="1"/>
    </xf>
    <xf numFmtId="0" fontId="25" fillId="0" borderId="8" xfId="0" applyFont="1" applyFill="1" applyBorder="1" applyAlignment="1">
      <alignment wrapText="1"/>
    </xf>
    <xf numFmtId="0" fontId="25" fillId="0" borderId="9" xfId="0" applyFont="1" applyFill="1" applyBorder="1" applyAlignment="1">
      <alignment wrapText="1"/>
    </xf>
    <xf numFmtId="0" fontId="25" fillId="0" borderId="10" xfId="0" applyFont="1" applyFill="1" applyBorder="1" applyAlignment="1">
      <alignment wrapText="1"/>
    </xf>
    <xf numFmtId="0" fontId="23" fillId="0" borderId="7" xfId="0" applyFont="1" applyFill="1" applyBorder="1" applyAlignment="1">
      <alignment wrapText="1"/>
    </xf>
    <xf numFmtId="0" fontId="23" fillId="0" borderId="9" xfId="0" applyFont="1" applyFill="1" applyBorder="1" applyAlignment="1">
      <alignment wrapText="1"/>
    </xf>
    <xf numFmtId="0" fontId="25" fillId="0" borderId="20" xfId="0" applyFont="1" applyFill="1" applyBorder="1" applyAlignment="1">
      <alignment wrapText="1"/>
    </xf>
    <xf numFmtId="0" fontId="25" fillId="0" borderId="21" xfId="0" applyFont="1" applyFill="1" applyBorder="1" applyAlignment="1">
      <alignment wrapText="1"/>
    </xf>
    <xf numFmtId="0" fontId="25" fillId="0" borderId="22" xfId="0" applyFont="1" applyFill="1" applyBorder="1" applyAlignment="1">
      <alignment wrapText="1"/>
    </xf>
    <xf numFmtId="0" fontId="23" fillId="0" borderId="6" xfId="0" applyFont="1" applyFill="1" applyBorder="1" applyAlignment="1">
      <alignment wrapText="1"/>
    </xf>
    <xf numFmtId="0" fontId="23" fillId="0" borderId="4" xfId="0" applyFont="1" applyFill="1" applyBorder="1" applyAlignment="1">
      <alignment wrapText="1"/>
    </xf>
    <xf numFmtId="0" fontId="23" fillId="0" borderId="1" xfId="0" applyFont="1" applyFill="1" applyBorder="1" applyAlignment="1">
      <alignment wrapText="1"/>
    </xf>
    <xf numFmtId="0" fontId="24" fillId="0" borderId="6" xfId="0" applyFont="1" applyFill="1" applyBorder="1" applyAlignment="1">
      <alignment wrapText="1"/>
    </xf>
    <xf numFmtId="0" fontId="24" fillId="0" borderId="4" xfId="0" applyFont="1" applyFill="1" applyBorder="1" applyAlignment="1">
      <alignment wrapText="1"/>
    </xf>
    <xf numFmtId="0" fontId="24" fillId="0" borderId="1" xfId="0" applyFont="1" applyFill="1" applyBorder="1" applyAlignment="1">
      <alignment wrapText="1"/>
    </xf>
    <xf numFmtId="0" fontId="26" fillId="0" borderId="24" xfId="0" applyFont="1" applyFill="1" applyBorder="1" applyAlignment="1">
      <alignment wrapText="1"/>
    </xf>
    <xf numFmtId="0" fontId="26" fillId="0" borderId="23" xfId="0" applyFont="1" applyFill="1" applyBorder="1" applyAlignment="1">
      <alignment wrapText="1"/>
    </xf>
    <xf numFmtId="0" fontId="25" fillId="0" borderId="27" xfId="0" applyFont="1" applyFill="1" applyBorder="1" applyAlignment="1"/>
    <xf numFmtId="0" fontId="25" fillId="0" borderId="8" xfId="0" applyFont="1" applyFill="1" applyBorder="1" applyAlignment="1"/>
    <xf numFmtId="0" fontId="23" fillId="0" borderId="36" xfId="0" applyFont="1" applyFill="1" applyBorder="1" applyAlignment="1"/>
    <xf numFmtId="0" fontId="23" fillId="0" borderId="35" xfId="0" applyFont="1" applyFill="1" applyBorder="1" applyAlignment="1"/>
    <xf numFmtId="0" fontId="23" fillId="0" borderId="41" xfId="0" applyFont="1" applyFill="1" applyBorder="1" applyAlignment="1"/>
    <xf numFmtId="0" fontId="23" fillId="0" borderId="40" xfId="0" applyFont="1" applyFill="1" applyBorder="1" applyAlignment="1"/>
    <xf numFmtId="0" fontId="23" fillId="0" borderId="45" xfId="0" applyFont="1" applyFill="1" applyBorder="1" applyAlignment="1"/>
    <xf numFmtId="0" fontId="23" fillId="0" borderId="23" xfId="0" applyFont="1" applyFill="1" applyBorder="1" applyAlignment="1"/>
  </cellXfs>
  <cellStyles count="126">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FFFF0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calcChain" Target="calcChain.xml"/><Relationship Id="rId5" Type="http://schemas.openxmlformats.org/officeDocument/2006/relationships/chartsheet" Target="chartsheets/sheet2.xml"/><Relationship Id="rId10"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11030</c:v>
                </c:pt>
                <c:pt idx="26">
                  <c:v>10403</c:v>
                </c:pt>
                <c:pt idx="27">
                  <c:v>10098</c:v>
                </c:pt>
                <c:pt idx="28">
                  <c:v>10020</c:v>
                </c:pt>
                <c:pt idx="29">
                  <c:v>9573</c:v>
                </c:pt>
                <c:pt idx="30">
                  <c:v>9578</c:v>
                </c:pt>
                <c:pt idx="31">
                  <c:v>9523</c:v>
                </c:pt>
                <c:pt idx="32">
                  <c:v>9359</c:v>
                </c:pt>
                <c:pt idx="33">
                  <c:v>9375</c:v>
                </c:pt>
                <c:pt idx="34">
                  <c:v>9059</c:v>
                </c:pt>
                <c:pt idx="35">
                  <c:v>9042</c:v>
                </c:pt>
                <c:pt idx="36">
                  <c:v>9149</c:v>
                </c:pt>
                <c:pt idx="37">
                  <c:v>9183</c:v>
                </c:pt>
                <c:pt idx="38">
                  <c:v>9183</c:v>
                </c:pt>
                <c:pt idx="39">
                  <c:v>9000</c:v>
                </c:pt>
                <c:pt idx="40">
                  <c:v>8500</c:v>
                </c:pt>
                <c:pt idx="41">
                  <c:v>8500</c:v>
                </c:pt>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Jul 50%</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Alternatives'!$C$3:$C$215</c:f>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Jul 90%</c:v>
                </c:pt>
              </c:strCache>
            </c:strRef>
          </c:tx>
          <c:spPr>
            <a:ln w="25400" cap="rnd">
              <a:solidFill>
                <a:srgbClr val="00B05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Alternatives'!$D$3:$D$215</c:f>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Aug 50%</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Alternatives'!$E$3:$E$215</c:f>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Aug 90%</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Alternatives'!$F$3:$F$214</c:f>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2-8F42-4D6C-A055-74873DBA3210}"/>
            </c:ext>
          </c:extLst>
        </c:ser>
        <c:ser>
          <c:idx val="5"/>
          <c:order val="5"/>
          <c:tx>
            <c:strRef>
              <c:f>'Keswick Flow Alternatives'!$P$2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Alternatives'!$P$3:$P$215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max val="4571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5"/>
          <c:order val="0"/>
          <c:tx>
            <c:strRef>
              <c:f>'Keswick Flow Alternatives'!$P$2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Alternatives'!$P$3:$P$215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ser>
          <c:idx val="6"/>
          <c:order val="5"/>
          <c:tx>
            <c:strRef>
              <c:f>'Keswick Flow Alternatives'!$I$2</c:f>
              <c:strCache>
                <c:ptCount val="1"/>
                <c:pt idx="0">
                  <c:v>Aug 90% WR dec</c:v>
                </c:pt>
              </c:strCache>
            </c:strRef>
          </c:tx>
          <c:spPr>
            <a:ln w="50800" cap="rnd">
              <a:solidFill>
                <a:srgbClr val="00B050">
                  <a:alpha val="80000"/>
                </a:srgbClr>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Alternatives'!$I$3:$I$214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formatCode="#,##0">
                  <c:v>8500</c:v>
                </c:pt>
                <c:pt idx="42" formatCode="#,##0">
                  <c:v>8500</c:v>
                </c:pt>
                <c:pt idx="43" formatCode="#,##0">
                  <c:v>8500</c:v>
                </c:pt>
                <c:pt idx="44" formatCode="#,##0">
                  <c:v>8000</c:v>
                </c:pt>
                <c:pt idx="45" formatCode="#,##0">
                  <c:v>8000</c:v>
                </c:pt>
                <c:pt idx="46" formatCode="#,##0">
                  <c:v>8000</c:v>
                </c:pt>
                <c:pt idx="47" formatCode="#,##0">
                  <c:v>8000</c:v>
                </c:pt>
                <c:pt idx="48" formatCode="#,##0">
                  <c:v>8000</c:v>
                </c:pt>
                <c:pt idx="49" formatCode="#,##0">
                  <c:v>8000</c:v>
                </c:pt>
                <c:pt idx="50" formatCode="#,##0">
                  <c:v>8000</c:v>
                </c:pt>
                <c:pt idx="51" formatCode="#,##0">
                  <c:v>7500</c:v>
                </c:pt>
                <c:pt idx="52" formatCode="#,##0">
                  <c:v>7000</c:v>
                </c:pt>
                <c:pt idx="53" formatCode="#,##0">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DA13-4CD4-9497-38873753C796}"/>
            </c:ext>
          </c:extLst>
        </c:ser>
        <c:ser>
          <c:idx val="7"/>
          <c:order val="6"/>
          <c:tx>
            <c:strRef>
              <c:f>'Keswick Flow Alternatives'!$J$2</c:f>
              <c:strCache>
                <c:ptCount val="1"/>
                <c:pt idx="0">
                  <c:v>Aug 90% WR flat dec</c:v>
                </c:pt>
              </c:strCache>
            </c:strRef>
          </c:tx>
          <c:spPr>
            <a:ln w="25400" cap="rnd">
              <a:solidFill>
                <a:srgbClr val="FF0000"/>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Alternatives'!$J$3:$J$214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formatCode="#,##0">
                  <c:v>8500</c:v>
                </c:pt>
                <c:pt idx="42" formatCode="#,##0">
                  <c:v>8500</c:v>
                </c:pt>
                <c:pt idx="43" formatCode="#,##0">
                  <c:v>8500</c:v>
                </c:pt>
                <c:pt idx="44" formatCode="#,##0">
                  <c:v>8000</c:v>
                </c:pt>
                <c:pt idx="45" formatCode="#,##0">
                  <c:v>8000</c:v>
                </c:pt>
                <c:pt idx="46" formatCode="#,##0">
                  <c:v>8000</c:v>
                </c:pt>
                <c:pt idx="47" formatCode="#,##0">
                  <c:v>8000</c:v>
                </c:pt>
                <c:pt idx="48" formatCode="#,##0">
                  <c:v>8000</c:v>
                </c:pt>
                <c:pt idx="49" formatCode="#,##0">
                  <c:v>8000</c:v>
                </c:pt>
                <c:pt idx="50" formatCode="#,##0">
                  <c:v>8000</c:v>
                </c:pt>
                <c:pt idx="51" formatCode="#,##0">
                  <c:v>7500</c:v>
                </c:pt>
                <c:pt idx="52" formatCode="#,##0">
                  <c:v>7500</c:v>
                </c:pt>
                <c:pt idx="53" formatCode="#,##0">
                  <c:v>7500</c:v>
                </c:pt>
                <c:pt idx="54" formatCode="#,##0">
                  <c:v>7500</c:v>
                </c:pt>
                <c:pt idx="55" formatCode="#,##0">
                  <c:v>7500</c:v>
                </c:pt>
                <c:pt idx="56" formatCode="#,##0">
                  <c:v>7500</c:v>
                </c:pt>
                <c:pt idx="57" formatCode="#,##0">
                  <c:v>7500</c:v>
                </c:pt>
                <c:pt idx="58" formatCode="#,##0">
                  <c:v>7500</c:v>
                </c:pt>
                <c:pt idx="59">
                  <c:v>7500</c:v>
                </c:pt>
                <c:pt idx="60">
                  <c:v>7500</c:v>
                </c:pt>
                <c:pt idx="61">
                  <c:v>7500</c:v>
                </c:pt>
                <c:pt idx="62">
                  <c:v>7500</c:v>
                </c:pt>
                <c:pt idx="63">
                  <c:v>7500</c:v>
                </c:pt>
                <c:pt idx="64">
                  <c:v>7500</c:v>
                </c:pt>
                <c:pt idx="65">
                  <c:v>7500</c:v>
                </c:pt>
                <c:pt idx="66">
                  <c:v>7500</c:v>
                </c:pt>
                <c:pt idx="67">
                  <c:v>7500</c:v>
                </c:pt>
                <c:pt idx="68">
                  <c:v>7500</c:v>
                </c:pt>
                <c:pt idx="69">
                  <c:v>7500</c:v>
                </c:pt>
                <c:pt idx="70">
                  <c:v>7500</c:v>
                </c:pt>
                <c:pt idx="71">
                  <c:v>7500</c:v>
                </c:pt>
                <c:pt idx="72">
                  <c:v>7500</c:v>
                </c:pt>
                <c:pt idx="73">
                  <c:v>7500</c:v>
                </c:pt>
                <c:pt idx="74">
                  <c:v>7500</c:v>
                </c:pt>
                <c:pt idx="75">
                  <c:v>7500</c:v>
                </c:pt>
                <c:pt idx="76">
                  <c:v>7500</c:v>
                </c:pt>
                <c:pt idx="77">
                  <c:v>7500</c:v>
                </c:pt>
                <c:pt idx="78">
                  <c:v>7500</c:v>
                </c:pt>
                <c:pt idx="79">
                  <c:v>7500</c:v>
                </c:pt>
                <c:pt idx="80">
                  <c:v>7500</c:v>
                </c:pt>
                <c:pt idx="81">
                  <c:v>7500</c:v>
                </c:pt>
                <c:pt idx="82">
                  <c:v>7500</c:v>
                </c:pt>
                <c:pt idx="83">
                  <c:v>7500</c:v>
                </c:pt>
                <c:pt idx="84">
                  <c:v>7500</c:v>
                </c:pt>
                <c:pt idx="85">
                  <c:v>7500</c:v>
                </c:pt>
                <c:pt idx="86">
                  <c:v>7500</c:v>
                </c:pt>
                <c:pt idx="87">
                  <c:v>7500</c:v>
                </c:pt>
                <c:pt idx="88">
                  <c:v>7500</c:v>
                </c:pt>
                <c:pt idx="89">
                  <c:v>7500</c:v>
                </c:pt>
                <c:pt idx="90">
                  <c:v>7500</c:v>
                </c:pt>
                <c:pt idx="91">
                  <c:v>7500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1-DA13-4CD4-9497-38873753C796}"/>
            </c:ext>
          </c:extLst>
        </c:ser>
        <c:ser>
          <c:idx val="8"/>
          <c:order val="7"/>
          <c:tx>
            <c:strRef>
              <c:f>'Keswick Flow Alternatives'!$K$2</c:f>
              <c:strCache>
                <c:ptCount val="1"/>
                <c:pt idx="0">
                  <c:v>Aug 90% WR shape dec</c:v>
                </c:pt>
              </c:strCache>
            </c:strRef>
          </c:tx>
          <c:spPr>
            <a:ln w="38100" cap="rnd">
              <a:solidFill>
                <a:srgbClr val="7030A0"/>
              </a:solidFill>
              <a:prstDash val="sysDash"/>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Alternatives'!$K$3:$K$214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c:v>8500</c:v>
                </c:pt>
                <c:pt idx="42">
                  <c:v>8500</c:v>
                </c:pt>
                <c:pt idx="43">
                  <c:v>8500</c:v>
                </c:pt>
                <c:pt idx="44">
                  <c:v>8000</c:v>
                </c:pt>
                <c:pt idx="45">
                  <c:v>8000</c:v>
                </c:pt>
                <c:pt idx="46">
                  <c:v>8000</c:v>
                </c:pt>
                <c:pt idx="47">
                  <c:v>8000</c:v>
                </c:pt>
                <c:pt idx="48">
                  <c:v>8000</c:v>
                </c:pt>
                <c:pt idx="49">
                  <c:v>8000</c:v>
                </c:pt>
                <c:pt idx="50">
                  <c:v>8000</c:v>
                </c:pt>
                <c:pt idx="51">
                  <c:v>7500</c:v>
                </c:pt>
                <c:pt idx="52">
                  <c:v>7000</c:v>
                </c:pt>
                <c:pt idx="53">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7000</c:v>
                </c:pt>
                <c:pt idx="62" formatCode="#,##0">
                  <c:v>7000</c:v>
                </c:pt>
                <c:pt idx="63" formatCode="#,##0">
                  <c:v>7000</c:v>
                </c:pt>
                <c:pt idx="64" formatCode="#,##0">
                  <c:v>7000</c:v>
                </c:pt>
                <c:pt idx="65" formatCode="#,##0">
                  <c:v>7000</c:v>
                </c:pt>
                <c:pt idx="66" formatCode="#,##0">
                  <c:v>7000</c:v>
                </c:pt>
                <c:pt idx="67" formatCode="#,##0">
                  <c:v>7000</c:v>
                </c:pt>
                <c:pt idx="68" formatCode="#,##0">
                  <c:v>7000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7000</c:v>
                </c:pt>
                <c:pt idx="81" formatCode="#,##0">
                  <c:v>7000</c:v>
                </c:pt>
                <c:pt idx="82" formatCode="#,##0">
                  <c:v>7000</c:v>
                </c:pt>
                <c:pt idx="83" formatCode="#,##0">
                  <c:v>7000</c:v>
                </c:pt>
                <c:pt idx="84" formatCode="#,##0">
                  <c:v>7000</c:v>
                </c:pt>
                <c:pt idx="85" formatCode="#,##0">
                  <c:v>7000</c:v>
                </c:pt>
                <c:pt idx="86" formatCode="#,##0">
                  <c:v>7000</c:v>
                </c:pt>
                <c:pt idx="87" formatCode="#,##0">
                  <c:v>7000</c:v>
                </c:pt>
                <c:pt idx="88" formatCode="#,##0">
                  <c:v>7000</c:v>
                </c:pt>
                <c:pt idx="89" formatCode="#,##0">
                  <c:v>7000</c:v>
                </c:pt>
                <c:pt idx="90" formatCode="#,##0">
                  <c:v>7000</c:v>
                </c:pt>
                <c:pt idx="91" formatCode="#,##0">
                  <c:v>7000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C49C-4634-8A71-C0D1A5E2832E}"/>
            </c:ext>
          </c:extLst>
        </c:ser>
        <c:ser>
          <c:idx val="10"/>
          <c:order val="8"/>
          <c:tx>
            <c:strRef>
              <c:f>'Keswick Flow Alternatives'!$L$2</c:f>
              <c:strCache>
                <c:ptCount val="1"/>
                <c:pt idx="0">
                  <c:v>Aug 90% WR shape2 dec</c:v>
                </c:pt>
              </c:strCache>
            </c:strRef>
          </c:tx>
          <c:spPr>
            <a:ln w="19050" cap="rnd">
              <a:solidFill>
                <a:schemeClr val="accent4"/>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Alternatives'!$L$3:$L$214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c:v>8500</c:v>
                </c:pt>
                <c:pt idx="42">
                  <c:v>8500</c:v>
                </c:pt>
                <c:pt idx="43">
                  <c:v>8500</c:v>
                </c:pt>
                <c:pt idx="44">
                  <c:v>8000</c:v>
                </c:pt>
                <c:pt idx="45">
                  <c:v>8000</c:v>
                </c:pt>
                <c:pt idx="46">
                  <c:v>8000</c:v>
                </c:pt>
                <c:pt idx="47">
                  <c:v>8000</c:v>
                </c:pt>
                <c:pt idx="48">
                  <c:v>8000</c:v>
                </c:pt>
                <c:pt idx="49">
                  <c:v>8000</c:v>
                </c:pt>
                <c:pt idx="50">
                  <c:v>8000</c:v>
                </c:pt>
                <c:pt idx="51">
                  <c:v>7500</c:v>
                </c:pt>
                <c:pt idx="52" formatCode="#,##0">
                  <c:v>7000</c:v>
                </c:pt>
                <c:pt idx="53" formatCode="#,##0">
                  <c:v>7000</c:v>
                </c:pt>
                <c:pt idx="54" formatCode="#,##0">
                  <c:v>7000</c:v>
                </c:pt>
                <c:pt idx="55" formatCode="#,##0">
                  <c:v>7000</c:v>
                </c:pt>
                <c:pt idx="56" formatCode="#,##0">
                  <c:v>7000</c:v>
                </c:pt>
                <c:pt idx="57" formatCode="#,##0">
                  <c:v>7000</c:v>
                </c:pt>
                <c:pt idx="58" formatCode="#,##0">
                  <c:v>7000</c:v>
                </c:pt>
                <c:pt idx="59" formatCode="#,##0">
                  <c:v>7000</c:v>
                </c:pt>
                <c:pt idx="60" formatCode="#,##0">
                  <c:v>7000</c:v>
                </c:pt>
                <c:pt idx="61" formatCode="#,##0">
                  <c:v>7000</c:v>
                </c:pt>
                <c:pt idx="62" formatCode="#,##0">
                  <c:v>7000</c:v>
                </c:pt>
                <c:pt idx="63" formatCode="#,##0">
                  <c:v>7000</c:v>
                </c:pt>
                <c:pt idx="64" formatCode="#,##0">
                  <c:v>7000</c:v>
                </c:pt>
                <c:pt idx="65" formatCode="#,##0">
                  <c:v>7000</c:v>
                </c:pt>
                <c:pt idx="66" formatCode="#,##0">
                  <c:v>7000</c:v>
                </c:pt>
                <c:pt idx="67" formatCode="#,##0">
                  <c:v>7000</c:v>
                </c:pt>
                <c:pt idx="68" formatCode="#,##0">
                  <c:v>7000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7000</c:v>
                </c:pt>
                <c:pt idx="81" formatCode="#,##0">
                  <c:v>7000</c:v>
                </c:pt>
                <c:pt idx="82" formatCode="#,##0">
                  <c:v>7000</c:v>
                </c:pt>
                <c:pt idx="83" formatCode="#,##0">
                  <c:v>7000</c:v>
                </c:pt>
                <c:pt idx="84" formatCode="#,##0">
                  <c:v>7000</c:v>
                </c:pt>
                <c:pt idx="85" formatCode="#,##0">
                  <c:v>7000</c:v>
                </c:pt>
                <c:pt idx="86" formatCode="#,##0">
                  <c:v>7000</c:v>
                </c:pt>
                <c:pt idx="87" formatCode="#,##0">
                  <c:v>7000</c:v>
                </c:pt>
                <c:pt idx="88" formatCode="#,##0">
                  <c:v>7000</c:v>
                </c:pt>
                <c:pt idx="89" formatCode="#,##0">
                  <c:v>7000</c:v>
                </c:pt>
                <c:pt idx="90" formatCode="#,##0">
                  <c:v>7000</c:v>
                </c:pt>
                <c:pt idx="91" formatCode="#,##0">
                  <c:v>7000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51CC-4218-8C19-02A9BA6113A7}"/>
            </c:ext>
          </c:extLst>
        </c:ser>
        <c:ser>
          <c:idx val="9"/>
          <c:order val="9"/>
          <c:tx>
            <c:strRef>
              <c:f>'Keswick Flow Alternatives'!$M$2</c:f>
              <c:strCache>
                <c:ptCount val="1"/>
                <c:pt idx="0">
                  <c:v>Aug 90% WR adj dec</c:v>
                </c:pt>
              </c:strCache>
            </c:strRef>
          </c:tx>
          <c:spPr>
            <a:ln w="25400" cap="rnd">
              <a:solidFill>
                <a:schemeClr val="accent4">
                  <a:lumMod val="60000"/>
                </a:schemeClr>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Alternatives'!$M$3:$M$214</c:f>
              <c:numCache>
                <c:formatCode>0</c:formatCode>
                <c:ptCount val="212"/>
                <c:pt idx="31" formatCode="General">
                  <c:v>9523</c:v>
                </c:pt>
                <c:pt idx="32" formatCode="General">
                  <c:v>9359</c:v>
                </c:pt>
                <c:pt idx="33" formatCode="General">
                  <c:v>9375</c:v>
                </c:pt>
                <c:pt idx="34" formatCode="General">
                  <c:v>9059</c:v>
                </c:pt>
                <c:pt idx="35" formatCode="General">
                  <c:v>9042</c:v>
                </c:pt>
                <c:pt idx="36" formatCode="General">
                  <c:v>9149</c:v>
                </c:pt>
                <c:pt idx="37" formatCode="General">
                  <c:v>9183</c:v>
                </c:pt>
                <c:pt idx="38" formatCode="General">
                  <c:v>9183</c:v>
                </c:pt>
                <c:pt idx="39" formatCode="General">
                  <c:v>9000</c:v>
                </c:pt>
                <c:pt idx="40" formatCode="#,##0">
                  <c:v>8500</c:v>
                </c:pt>
                <c:pt idx="41" formatCode="General">
                  <c:v>8500</c:v>
                </c:pt>
                <c:pt idx="42" formatCode="General">
                  <c:v>8500</c:v>
                </c:pt>
                <c:pt idx="43" formatCode="General">
                  <c:v>8500</c:v>
                </c:pt>
                <c:pt idx="44" formatCode="General">
                  <c:v>8000</c:v>
                </c:pt>
                <c:pt idx="45" formatCode="General">
                  <c:v>8000</c:v>
                </c:pt>
                <c:pt idx="46" formatCode="General">
                  <c:v>8000</c:v>
                </c:pt>
                <c:pt idx="47" formatCode="General">
                  <c:v>8000</c:v>
                </c:pt>
                <c:pt idx="48" formatCode="General">
                  <c:v>8000</c:v>
                </c:pt>
                <c:pt idx="49" formatCode="General">
                  <c:v>8000</c:v>
                </c:pt>
                <c:pt idx="50" formatCode="General">
                  <c:v>8000</c:v>
                </c:pt>
                <c:pt idx="51" formatCode="General">
                  <c:v>7500</c:v>
                </c:pt>
                <c:pt idx="52" formatCode="General">
                  <c:v>7000</c:v>
                </c:pt>
                <c:pt idx="53" formatCode="General">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7000</c:v>
                </c:pt>
                <c:pt idx="81" formatCode="#,##0">
                  <c:v>7000</c:v>
                </c:pt>
                <c:pt idx="82" formatCode="#,##0">
                  <c:v>7000</c:v>
                </c:pt>
                <c:pt idx="83" formatCode="#,##0">
                  <c:v>7000</c:v>
                </c:pt>
                <c:pt idx="84" formatCode="#,##0">
                  <c:v>7000</c:v>
                </c:pt>
                <c:pt idx="85" formatCode="#,##0">
                  <c:v>7000</c:v>
                </c:pt>
                <c:pt idx="86" formatCode="#,##0">
                  <c:v>7000</c:v>
                </c:pt>
                <c:pt idx="87" formatCode="#,##0">
                  <c:v>7000</c:v>
                </c:pt>
                <c:pt idx="88" formatCode="#,##0">
                  <c:v>7000</c:v>
                </c:pt>
                <c:pt idx="89" formatCode="#,##0">
                  <c:v>7000</c:v>
                </c:pt>
                <c:pt idx="90" formatCode="#,##0">
                  <c:v>7000</c:v>
                </c:pt>
                <c:pt idx="91" formatCode="#,##0">
                  <c:v>7000</c:v>
                </c:pt>
                <c:pt idx="92" formatCode="#,##0">
                  <c:v>7000</c:v>
                </c:pt>
                <c:pt idx="93" formatCode="#,##0">
                  <c:v>7000</c:v>
                </c:pt>
                <c:pt idx="94" formatCode="#,##0">
                  <c:v>7000</c:v>
                </c:pt>
                <c:pt idx="95" formatCode="#,##0">
                  <c:v>7000</c:v>
                </c:pt>
                <c:pt idx="96" formatCode="#,##0">
                  <c:v>7000</c:v>
                </c:pt>
                <c:pt idx="97" formatCode="#,##0">
                  <c:v>7000</c:v>
                </c:pt>
                <c:pt idx="98" formatCode="#,##0">
                  <c:v>7000</c:v>
                </c:pt>
                <c:pt idx="99" formatCode="#,##0">
                  <c:v>7000</c:v>
                </c:pt>
                <c:pt idx="100" formatCode="#,##0">
                  <c:v>6500</c:v>
                </c:pt>
                <c:pt idx="101" formatCode="#,##0">
                  <c:v>6000</c:v>
                </c:pt>
                <c:pt idx="102" formatCode="#,##0">
                  <c:v>5800</c:v>
                </c:pt>
                <c:pt idx="103" formatCode="#,##0">
                  <c:v>5600</c:v>
                </c:pt>
                <c:pt idx="104" formatCode="#,##0">
                  <c:v>5400</c:v>
                </c:pt>
                <c:pt idx="105" formatCode="#,##0">
                  <c:v>5200</c:v>
                </c:pt>
                <c:pt idx="106" formatCode="#,##0">
                  <c:v>5000</c:v>
                </c:pt>
                <c:pt idx="107" formatCode="#,##0">
                  <c:v>4800</c:v>
                </c:pt>
                <c:pt idx="108" formatCode="#,##0">
                  <c:v>4600</c:v>
                </c:pt>
                <c:pt idx="109" formatCode="#,##0">
                  <c:v>4400</c:v>
                </c:pt>
                <c:pt idx="110" formatCode="#,##0">
                  <c:v>4200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1-C49C-4634-8A71-C0D1A5E2832E}"/>
            </c:ext>
          </c:extLst>
        </c:ser>
        <c:ser>
          <c:idx val="0"/>
          <c:order val="1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11030</c:v>
                </c:pt>
                <c:pt idx="26">
                  <c:v>10403</c:v>
                </c:pt>
                <c:pt idx="27">
                  <c:v>10098</c:v>
                </c:pt>
                <c:pt idx="28">
                  <c:v>10020</c:v>
                </c:pt>
                <c:pt idx="29">
                  <c:v>9573</c:v>
                </c:pt>
                <c:pt idx="30">
                  <c:v>9578</c:v>
                </c:pt>
                <c:pt idx="31">
                  <c:v>9523</c:v>
                </c:pt>
                <c:pt idx="32">
                  <c:v>9359</c:v>
                </c:pt>
                <c:pt idx="33">
                  <c:v>9375</c:v>
                </c:pt>
                <c:pt idx="34">
                  <c:v>9059</c:v>
                </c:pt>
                <c:pt idx="35">
                  <c:v>9042</c:v>
                </c:pt>
                <c:pt idx="36">
                  <c:v>9149</c:v>
                </c:pt>
                <c:pt idx="37">
                  <c:v>9183</c:v>
                </c:pt>
                <c:pt idx="38">
                  <c:v>9183</c:v>
                </c:pt>
                <c:pt idx="39">
                  <c:v>9000</c:v>
                </c:pt>
                <c:pt idx="40">
                  <c:v>8500</c:v>
                </c:pt>
                <c:pt idx="41">
                  <c:v>8500</c:v>
                </c:pt>
              </c:numCache>
            </c:numRef>
          </c:yVal>
          <c:smooth val="1"/>
          <c:extLst>
            <c:ext xmlns:c16="http://schemas.microsoft.com/office/drawing/2014/chart" uri="{C3380CC4-5D6E-409C-BE32-E72D297353CC}">
              <c16:uniqueId val="{00000000-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Jul 50%</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c:ext uri="{02D57815-91ED-43cb-92C2-25804820EDAC}">
                        <c15:formulaRef>
                          <c15:sqref>'Keswick Flow Alternatives'!$C$3:$C$215</c15:sqref>
                        </c15:formulaRef>
                      </c:ext>
                    </c:extLst>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Jul 90%</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15:filteredScatterSeries>
              <c15:ser>
                <c:idx val="4"/>
                <c:order val="3"/>
                <c:tx>
                  <c:strRef>
                    <c:extLst xmlns:c15="http://schemas.microsoft.com/office/drawing/2012/chart">
                      <c:ext xmlns:c15="http://schemas.microsoft.com/office/drawing/2012/chart" uri="{02D57815-91ED-43cb-92C2-25804820EDAC}">
                        <c15:formulaRef>
                          <c15:sqref>'Keswick Flow Alternatives'!$E$2</c15:sqref>
                        </c15:formulaRef>
                      </c:ext>
                    </c:extLst>
                    <c:strCache>
                      <c:ptCount val="1"/>
                      <c:pt idx="0">
                        <c:v>Aug 50%</c:v>
                      </c:pt>
                    </c:strCache>
                  </c:strRef>
                </c:tx>
                <c:spPr>
                  <a:ln w="2540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Alternatives'!$E$3:$E$215</c15:sqref>
                        </c15:formulaRef>
                      </c:ext>
                    </c:extLst>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xmlns:c15="http://schemas.microsoft.com/office/drawing/2012/chart">
                  <c:ext xmlns:c16="http://schemas.microsoft.com/office/drawing/2014/chart" uri="{C3380CC4-5D6E-409C-BE32-E72D297353CC}">
                    <c16:uniqueId val="{00000003-CF8D-4DA3-B88B-3699E3D10B9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'Keswick Flow Alternatives'!$F$2</c15:sqref>
                        </c15:formulaRef>
                      </c:ext>
                    </c:extLst>
                    <c:strCache>
                      <c:ptCount val="1"/>
                      <c:pt idx="0">
                        <c:v>Aug 90%</c:v>
                      </c:pt>
                    </c:strCache>
                  </c:strRef>
                </c:tx>
                <c:spPr>
                  <a:ln w="2540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Alternatives'!$F$3:$F$214</c15:sqref>
                        </c15:formulaRef>
                      </c:ext>
                    </c:extLst>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xmlns:c15="http://schemas.microsoft.com/office/drawing/2012/chart">
                  <c:ext xmlns:c16="http://schemas.microsoft.com/office/drawing/2014/chart" uri="{C3380CC4-5D6E-409C-BE32-E72D297353CC}">
                    <c16:uniqueId val="{00000004-CF8D-4DA3-B88B-3699E3D10B95}"/>
                  </c:ext>
                </c:extLst>
              </c15:ser>
            </c15:filteredScatterSeries>
          </c:ext>
        </c:extLst>
      </c:scatterChart>
      <c:valAx>
        <c:axId val="130573520"/>
        <c:scaling>
          <c:orientation val="minMax"/>
          <c:max val="4562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3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86"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7492" cy="6283569"/>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P238"/>
  <sheetViews>
    <sheetView tabSelected="1" zoomScale="120" zoomScaleNormal="120" workbookViewId="0">
      <pane xSplit="2" ySplit="2" topLeftCell="G46" activePane="bottomRight" state="frozen"/>
      <selection pane="bottomRight" activeCell="L60" sqref="L60"/>
      <selection pane="bottomLeft" activeCell="A3" sqref="A3"/>
      <selection pane="topRight" activeCell="C1" sqref="C1"/>
    </sheetView>
  </sheetViews>
  <sheetFormatPr defaultColWidth="8.5703125" defaultRowHeight="14.45"/>
  <cols>
    <col min="1" max="1" width="29.42578125" style="19" customWidth="1"/>
    <col min="2" max="2" width="18.5703125" style="19" customWidth="1"/>
    <col min="3" max="4" width="7.140625" style="19" bestFit="1" customWidth="1"/>
    <col min="5" max="5" width="8.140625" style="19" bestFit="1" customWidth="1"/>
    <col min="6" max="6" width="7.85546875" style="19" bestFit="1" customWidth="1"/>
    <col min="7" max="8" width="12.42578125" style="19" bestFit="1" customWidth="1"/>
    <col min="9" max="9" width="15.140625" style="19" bestFit="1" customWidth="1"/>
    <col min="10" max="10" width="18.42578125" style="19" bestFit="1" customWidth="1"/>
    <col min="11" max="11" width="20.5703125" style="19" bestFit="1" customWidth="1"/>
    <col min="12" max="12" width="20.5703125" style="19" customWidth="1"/>
    <col min="13" max="13" width="18.42578125" style="19" bestFit="1" customWidth="1"/>
    <col min="14" max="14" width="20.7109375" style="19" bestFit="1" customWidth="1"/>
    <col min="15" max="15" width="14.5703125" style="19" customWidth="1"/>
    <col min="16" max="16" width="8.5703125" style="19" bestFit="1" customWidth="1"/>
    <col min="17" max="16384" width="8.5703125" style="19"/>
  </cols>
  <sheetData>
    <row r="1" spans="1:16" ht="15.6">
      <c r="A1" s="26" t="s">
        <v>0</v>
      </c>
      <c r="B1" s="27"/>
    </row>
    <row r="2" spans="1:16" s="28" customFormat="1">
      <c r="A2" s="28" t="s">
        <v>1</v>
      </c>
      <c r="B2" s="60" t="s">
        <v>2</v>
      </c>
      <c r="C2" s="20" t="s">
        <v>3</v>
      </c>
      <c r="D2" s="20" t="s">
        <v>4</v>
      </c>
      <c r="E2" s="20" t="s">
        <v>5</v>
      </c>
      <c r="F2" s="20" t="s">
        <v>6</v>
      </c>
      <c r="G2" s="20" t="s">
        <v>7</v>
      </c>
      <c r="H2" s="20" t="s">
        <v>8</v>
      </c>
      <c r="I2" s="20" t="s">
        <v>9</v>
      </c>
      <c r="J2" s="20" t="s">
        <v>10</v>
      </c>
      <c r="K2" s="20" t="s">
        <v>11</v>
      </c>
      <c r="L2" s="20" t="s">
        <v>12</v>
      </c>
      <c r="M2" s="20" t="s">
        <v>13</v>
      </c>
      <c r="O2" s="20"/>
      <c r="P2" s="29" t="s">
        <v>14</v>
      </c>
    </row>
    <row r="3" spans="1:16" s="28" customFormat="1">
      <c r="A3" s="40">
        <f t="shared" ref="A3:A32" si="0">A4-1</f>
        <v>45505</v>
      </c>
      <c r="B3" s="55">
        <v>13006</v>
      </c>
      <c r="C3" s="12">
        <v>10000</v>
      </c>
      <c r="D3" s="30">
        <v>12000</v>
      </c>
      <c r="E3" s="12">
        <v>11700</v>
      </c>
      <c r="F3" s="30">
        <v>11700</v>
      </c>
      <c r="G3" s="12">
        <v>11700</v>
      </c>
      <c r="H3" s="30">
        <v>11700</v>
      </c>
      <c r="I3" s="14"/>
      <c r="J3" s="46"/>
      <c r="K3" s="46"/>
      <c r="L3" s="46"/>
      <c r="M3" s="56"/>
      <c r="O3" s="46"/>
      <c r="P3" s="29">
        <f t="shared" ref="P3:P66" ca="1" si="1">IF(TODAY()&gt;A3,-100,10000000)</f>
        <v>-100</v>
      </c>
    </row>
    <row r="4" spans="1:16" s="28" customFormat="1">
      <c r="A4" s="40">
        <f t="shared" si="0"/>
        <v>45506</v>
      </c>
      <c r="B4" s="55">
        <v>13025</v>
      </c>
      <c r="C4" s="12">
        <f t="shared" ref="C4:H4" si="2">C3</f>
        <v>10000</v>
      </c>
      <c r="D4" s="30">
        <f t="shared" si="2"/>
        <v>12000</v>
      </c>
      <c r="E4" s="12">
        <f t="shared" si="2"/>
        <v>11700</v>
      </c>
      <c r="F4" s="30">
        <f t="shared" si="2"/>
        <v>11700</v>
      </c>
      <c r="G4" s="12">
        <f t="shared" si="2"/>
        <v>11700</v>
      </c>
      <c r="H4" s="30">
        <f t="shared" si="2"/>
        <v>11700</v>
      </c>
      <c r="I4" s="14"/>
      <c r="J4" s="46"/>
      <c r="K4" s="46"/>
      <c r="L4" s="46"/>
      <c r="M4" s="56"/>
      <c r="O4" s="46"/>
      <c r="P4" s="29">
        <f t="shared" ca="1" si="1"/>
        <v>-100</v>
      </c>
    </row>
    <row r="5" spans="1:16" s="28" customFormat="1">
      <c r="A5" s="40">
        <f t="shared" si="0"/>
        <v>45507</v>
      </c>
      <c r="B5" s="55">
        <v>12990</v>
      </c>
      <c r="C5" s="12">
        <f t="shared" ref="C5:D33" si="3">C4</f>
        <v>10000</v>
      </c>
      <c r="D5" s="30">
        <f t="shared" si="3"/>
        <v>12000</v>
      </c>
      <c r="E5" s="12">
        <f t="shared" ref="E5:F5" si="4">E4</f>
        <v>11700</v>
      </c>
      <c r="F5" s="30">
        <f t="shared" si="4"/>
        <v>11700</v>
      </c>
      <c r="G5" s="12">
        <f t="shared" ref="G5:H5" si="5">G4</f>
        <v>11700</v>
      </c>
      <c r="H5" s="30">
        <f t="shared" si="5"/>
        <v>11700</v>
      </c>
      <c r="I5" s="14"/>
      <c r="J5" s="46"/>
      <c r="K5" s="46"/>
      <c r="L5" s="46"/>
      <c r="M5" s="56"/>
      <c r="O5" s="46"/>
      <c r="P5" s="29">
        <f t="shared" ca="1" si="1"/>
        <v>-100</v>
      </c>
    </row>
    <row r="6" spans="1:16" s="28" customFormat="1">
      <c r="A6" s="40">
        <f t="shared" si="0"/>
        <v>45508</v>
      </c>
      <c r="B6" s="55">
        <v>12604</v>
      </c>
      <c r="C6" s="12">
        <f t="shared" si="3"/>
        <v>10000</v>
      </c>
      <c r="D6" s="30">
        <f t="shared" si="3"/>
        <v>12000</v>
      </c>
      <c r="E6" s="12">
        <f t="shared" ref="E6:F6" si="6">E5</f>
        <v>11700</v>
      </c>
      <c r="F6" s="30">
        <f t="shared" si="6"/>
        <v>11700</v>
      </c>
      <c r="G6" s="12">
        <f t="shared" ref="G6:H6" si="7">G5</f>
        <v>11700</v>
      </c>
      <c r="H6" s="30">
        <f t="shared" si="7"/>
        <v>11700</v>
      </c>
      <c r="I6" s="14"/>
      <c r="J6" s="46"/>
      <c r="K6" s="46"/>
      <c r="L6" s="46"/>
      <c r="M6" s="56"/>
      <c r="O6" s="46"/>
      <c r="P6" s="29">
        <f t="shared" ca="1" si="1"/>
        <v>-100</v>
      </c>
    </row>
    <row r="7" spans="1:16" s="28" customFormat="1">
      <c r="A7" s="40">
        <f t="shared" si="0"/>
        <v>45509</v>
      </c>
      <c r="B7" s="55">
        <v>12743</v>
      </c>
      <c r="C7" s="12">
        <f t="shared" si="3"/>
        <v>10000</v>
      </c>
      <c r="D7" s="30">
        <f t="shared" si="3"/>
        <v>12000</v>
      </c>
      <c r="E7" s="12">
        <f t="shared" ref="E7:F7" si="8">E6</f>
        <v>11700</v>
      </c>
      <c r="F7" s="30">
        <f t="shared" si="8"/>
        <v>11700</v>
      </c>
      <c r="G7" s="12">
        <f t="shared" ref="G7:H7" si="9">G6</f>
        <v>11700</v>
      </c>
      <c r="H7" s="30">
        <f t="shared" si="9"/>
        <v>11700</v>
      </c>
      <c r="I7" s="14"/>
      <c r="J7" s="46"/>
      <c r="K7" s="46"/>
      <c r="L7" s="46"/>
      <c r="M7" s="56"/>
      <c r="O7" s="46"/>
      <c r="P7" s="29">
        <f t="shared" ca="1" si="1"/>
        <v>-100</v>
      </c>
    </row>
    <row r="8" spans="1:16" s="28" customFormat="1">
      <c r="A8" s="40">
        <f t="shared" si="0"/>
        <v>45510</v>
      </c>
      <c r="B8" s="55">
        <v>12884</v>
      </c>
      <c r="C8" s="12">
        <f t="shared" si="3"/>
        <v>10000</v>
      </c>
      <c r="D8" s="30">
        <f t="shared" si="3"/>
        <v>12000</v>
      </c>
      <c r="E8" s="12">
        <f t="shared" ref="E8:F8" si="10">E7</f>
        <v>11700</v>
      </c>
      <c r="F8" s="30">
        <f t="shared" si="10"/>
        <v>11700</v>
      </c>
      <c r="G8" s="12">
        <f t="shared" ref="G8:H8" si="11">G7</f>
        <v>11700</v>
      </c>
      <c r="H8" s="30">
        <f t="shared" si="11"/>
        <v>11700</v>
      </c>
      <c r="I8" s="14"/>
      <c r="J8" s="46"/>
      <c r="K8" s="46"/>
      <c r="L8" s="46"/>
      <c r="M8" s="56"/>
      <c r="O8" s="46"/>
      <c r="P8" s="29">
        <f t="shared" ca="1" si="1"/>
        <v>-100</v>
      </c>
    </row>
    <row r="9" spans="1:16" s="28" customFormat="1">
      <c r="A9" s="40">
        <f t="shared" si="0"/>
        <v>45511</v>
      </c>
      <c r="B9" s="55">
        <v>12826</v>
      </c>
      <c r="C9" s="12">
        <f t="shared" si="3"/>
        <v>10000</v>
      </c>
      <c r="D9" s="30">
        <f t="shared" si="3"/>
        <v>12000</v>
      </c>
      <c r="E9" s="12">
        <f t="shared" ref="E9:F9" si="12">E8</f>
        <v>11700</v>
      </c>
      <c r="F9" s="30">
        <f t="shared" si="12"/>
        <v>11700</v>
      </c>
      <c r="G9" s="12">
        <f t="shared" ref="G9:H9" si="13">G8</f>
        <v>11700</v>
      </c>
      <c r="H9" s="30">
        <f t="shared" si="13"/>
        <v>11700</v>
      </c>
      <c r="I9" s="14"/>
      <c r="J9" s="46"/>
      <c r="K9" s="46"/>
      <c r="L9" s="46"/>
      <c r="M9" s="56"/>
      <c r="O9" s="46"/>
      <c r="P9" s="29">
        <f t="shared" ca="1" si="1"/>
        <v>-100</v>
      </c>
    </row>
    <row r="10" spans="1:16" s="28" customFormat="1">
      <c r="A10" s="40">
        <f t="shared" si="0"/>
        <v>45512</v>
      </c>
      <c r="B10" s="55">
        <v>12155</v>
      </c>
      <c r="C10" s="12">
        <f t="shared" si="3"/>
        <v>10000</v>
      </c>
      <c r="D10" s="30">
        <f t="shared" si="3"/>
        <v>12000</v>
      </c>
      <c r="E10" s="12">
        <f t="shared" ref="E10:F10" si="14">E9</f>
        <v>11700</v>
      </c>
      <c r="F10" s="30">
        <f t="shared" si="14"/>
        <v>11700</v>
      </c>
      <c r="G10" s="12">
        <f t="shared" ref="G10:H10" si="15">G9</f>
        <v>11700</v>
      </c>
      <c r="H10" s="30">
        <f t="shared" si="15"/>
        <v>11700</v>
      </c>
      <c r="I10" s="14"/>
      <c r="J10" s="46"/>
      <c r="K10" s="46"/>
      <c r="L10" s="46"/>
      <c r="M10" s="56"/>
      <c r="O10" s="46"/>
      <c r="P10" s="29">
        <f t="shared" ca="1" si="1"/>
        <v>-100</v>
      </c>
    </row>
    <row r="11" spans="1:16" s="28" customFormat="1">
      <c r="A11" s="40">
        <f t="shared" si="0"/>
        <v>45513</v>
      </c>
      <c r="B11" s="55">
        <v>12077</v>
      </c>
      <c r="C11" s="12">
        <f t="shared" si="3"/>
        <v>10000</v>
      </c>
      <c r="D11" s="30">
        <f t="shared" si="3"/>
        <v>12000</v>
      </c>
      <c r="E11" s="12">
        <f t="shared" ref="E11:F11" si="16">E10</f>
        <v>11700</v>
      </c>
      <c r="F11" s="30">
        <f t="shared" si="16"/>
        <v>11700</v>
      </c>
      <c r="G11" s="12">
        <f t="shared" ref="G11:H11" si="17">G10</f>
        <v>11700</v>
      </c>
      <c r="H11" s="30">
        <f t="shared" si="17"/>
        <v>11700</v>
      </c>
      <c r="I11" s="14"/>
      <c r="J11" s="46"/>
      <c r="K11" s="46"/>
      <c r="L11" s="46"/>
      <c r="M11" s="56"/>
      <c r="O11" s="46"/>
      <c r="P11" s="29">
        <f t="shared" ca="1" si="1"/>
        <v>-100</v>
      </c>
    </row>
    <row r="12" spans="1:16" s="28" customFormat="1">
      <c r="A12" s="40">
        <f t="shared" si="0"/>
        <v>45514</v>
      </c>
      <c r="B12" s="55">
        <v>12075</v>
      </c>
      <c r="C12" s="12">
        <f t="shared" si="3"/>
        <v>10000</v>
      </c>
      <c r="D12" s="30">
        <f t="shared" si="3"/>
        <v>12000</v>
      </c>
      <c r="E12" s="12">
        <f t="shared" ref="E12:F12" si="18">E11</f>
        <v>11700</v>
      </c>
      <c r="F12" s="30">
        <f t="shared" si="18"/>
        <v>11700</v>
      </c>
      <c r="G12" s="12">
        <f t="shared" ref="G12:H12" si="19">G11</f>
        <v>11700</v>
      </c>
      <c r="H12" s="30">
        <f t="shared" si="19"/>
        <v>11700</v>
      </c>
      <c r="I12" s="14"/>
      <c r="J12" s="46"/>
      <c r="K12" s="46"/>
      <c r="L12" s="46"/>
      <c r="M12" s="56"/>
      <c r="O12" s="46"/>
      <c r="P12" s="29">
        <f t="shared" ca="1" si="1"/>
        <v>-100</v>
      </c>
    </row>
    <row r="13" spans="1:16" s="28" customFormat="1">
      <c r="A13" s="40">
        <f t="shared" si="0"/>
        <v>45515</v>
      </c>
      <c r="B13" s="55">
        <v>12076</v>
      </c>
      <c r="C13" s="12">
        <f t="shared" si="3"/>
        <v>10000</v>
      </c>
      <c r="D13" s="30">
        <f t="shared" si="3"/>
        <v>12000</v>
      </c>
      <c r="E13" s="12">
        <f t="shared" ref="E13:F13" si="20">E12</f>
        <v>11700</v>
      </c>
      <c r="F13" s="30">
        <f t="shared" si="20"/>
        <v>11700</v>
      </c>
      <c r="G13" s="12">
        <f t="shared" ref="G13:H13" si="21">G12</f>
        <v>11700</v>
      </c>
      <c r="H13" s="30">
        <f t="shared" si="21"/>
        <v>11700</v>
      </c>
      <c r="I13" s="14"/>
      <c r="J13" s="46"/>
      <c r="K13" s="46"/>
      <c r="L13" s="46"/>
      <c r="M13" s="56"/>
      <c r="O13" s="46"/>
      <c r="P13" s="29">
        <f t="shared" ca="1" si="1"/>
        <v>-100</v>
      </c>
    </row>
    <row r="14" spans="1:16" s="28" customFormat="1">
      <c r="A14" s="40">
        <f t="shared" si="0"/>
        <v>45516</v>
      </c>
      <c r="B14" s="55">
        <v>12074</v>
      </c>
      <c r="C14" s="12">
        <f t="shared" si="3"/>
        <v>10000</v>
      </c>
      <c r="D14" s="30">
        <f t="shared" si="3"/>
        <v>12000</v>
      </c>
      <c r="E14" s="12">
        <f t="shared" ref="E14:F14" si="22">E13</f>
        <v>11700</v>
      </c>
      <c r="F14" s="30">
        <f t="shared" si="22"/>
        <v>11700</v>
      </c>
      <c r="G14" s="12">
        <f t="shared" ref="G14:H14" si="23">G13</f>
        <v>11700</v>
      </c>
      <c r="H14" s="30">
        <f t="shared" si="23"/>
        <v>11700</v>
      </c>
      <c r="I14" s="14"/>
      <c r="J14" s="46"/>
      <c r="K14" s="46"/>
      <c r="L14" s="46"/>
      <c r="M14" s="56"/>
      <c r="O14" s="46"/>
      <c r="P14" s="29">
        <f t="shared" ca="1" si="1"/>
        <v>-100</v>
      </c>
    </row>
    <row r="15" spans="1:16" s="28" customFormat="1">
      <c r="A15" s="40">
        <f t="shared" si="0"/>
        <v>45517</v>
      </c>
      <c r="B15" s="55">
        <v>12074</v>
      </c>
      <c r="C15" s="12">
        <f t="shared" si="3"/>
        <v>10000</v>
      </c>
      <c r="D15" s="30">
        <f t="shared" si="3"/>
        <v>12000</v>
      </c>
      <c r="E15" s="12">
        <f t="shared" ref="E15:F15" si="24">E14</f>
        <v>11700</v>
      </c>
      <c r="F15" s="30">
        <f t="shared" si="24"/>
        <v>11700</v>
      </c>
      <c r="G15" s="12">
        <f t="shared" ref="G15:H15" si="25">G14</f>
        <v>11700</v>
      </c>
      <c r="H15" s="30">
        <f t="shared" si="25"/>
        <v>11700</v>
      </c>
      <c r="I15" s="14"/>
      <c r="J15" s="46"/>
      <c r="K15" s="46"/>
      <c r="L15" s="46"/>
      <c r="M15" s="56"/>
      <c r="O15" s="46"/>
      <c r="P15" s="29">
        <f t="shared" ca="1" si="1"/>
        <v>-100</v>
      </c>
    </row>
    <row r="16" spans="1:16" s="28" customFormat="1">
      <c r="A16" s="40">
        <f t="shared" si="0"/>
        <v>45518</v>
      </c>
      <c r="B16" s="55">
        <v>12077</v>
      </c>
      <c r="C16" s="12">
        <f t="shared" si="3"/>
        <v>10000</v>
      </c>
      <c r="D16" s="30">
        <f t="shared" si="3"/>
        <v>12000</v>
      </c>
      <c r="E16" s="12">
        <f t="shared" ref="E16:F16" si="26">E15</f>
        <v>11700</v>
      </c>
      <c r="F16" s="30">
        <f t="shared" si="26"/>
        <v>11700</v>
      </c>
      <c r="G16" s="12">
        <f t="shared" ref="G16:H16" si="27">G15</f>
        <v>11700</v>
      </c>
      <c r="H16" s="30">
        <f t="shared" si="27"/>
        <v>11700</v>
      </c>
      <c r="I16" s="14"/>
      <c r="J16" s="46"/>
      <c r="K16" s="46"/>
      <c r="L16" s="46"/>
      <c r="M16" s="56"/>
      <c r="O16" s="46"/>
      <c r="P16" s="29">
        <f t="shared" ca="1" si="1"/>
        <v>-100</v>
      </c>
    </row>
    <row r="17" spans="1:16" s="28" customFormat="1">
      <c r="A17" s="40">
        <f t="shared" si="0"/>
        <v>45519</v>
      </c>
      <c r="B17" s="55">
        <v>11626</v>
      </c>
      <c r="C17" s="12">
        <f t="shared" si="3"/>
        <v>10000</v>
      </c>
      <c r="D17" s="30">
        <f t="shared" si="3"/>
        <v>12000</v>
      </c>
      <c r="E17" s="12">
        <f t="shared" ref="E17:F17" si="28">E16</f>
        <v>11700</v>
      </c>
      <c r="F17" s="30">
        <f t="shared" si="28"/>
        <v>11700</v>
      </c>
      <c r="G17" s="12">
        <f t="shared" ref="G17:H17" si="29">G16</f>
        <v>11700</v>
      </c>
      <c r="H17" s="30">
        <f t="shared" si="29"/>
        <v>11700</v>
      </c>
      <c r="I17" s="14"/>
      <c r="J17" s="46"/>
      <c r="K17" s="46"/>
      <c r="L17" s="46"/>
      <c r="M17" s="56"/>
      <c r="O17" s="46"/>
      <c r="P17" s="29">
        <f t="shared" ca="1" si="1"/>
        <v>-100</v>
      </c>
    </row>
    <row r="18" spans="1:16" s="28" customFormat="1">
      <c r="A18" s="40">
        <f t="shared" si="0"/>
        <v>45520</v>
      </c>
      <c r="B18" s="55">
        <v>11629</v>
      </c>
      <c r="C18" s="12">
        <f t="shared" si="3"/>
        <v>10000</v>
      </c>
      <c r="D18" s="30">
        <f t="shared" si="3"/>
        <v>12000</v>
      </c>
      <c r="E18" s="12">
        <f t="shared" ref="E18:F18" si="30">E17</f>
        <v>11700</v>
      </c>
      <c r="F18" s="30">
        <f t="shared" si="30"/>
        <v>11700</v>
      </c>
      <c r="G18" s="12">
        <f t="shared" ref="G18:H18" si="31">G17</f>
        <v>11700</v>
      </c>
      <c r="H18" s="30">
        <f t="shared" si="31"/>
        <v>11700</v>
      </c>
      <c r="I18" s="14"/>
      <c r="J18" s="46"/>
      <c r="K18" s="46"/>
      <c r="L18" s="46"/>
      <c r="M18" s="56"/>
      <c r="O18" s="46"/>
      <c r="P18" s="29">
        <f t="shared" ca="1" si="1"/>
        <v>-100</v>
      </c>
    </row>
    <row r="19" spans="1:16" s="28" customFormat="1">
      <c r="A19" s="40">
        <f t="shared" si="0"/>
        <v>45521</v>
      </c>
      <c r="B19" s="55">
        <v>11570</v>
      </c>
      <c r="C19" s="12">
        <f t="shared" si="3"/>
        <v>10000</v>
      </c>
      <c r="D19" s="30">
        <f t="shared" si="3"/>
        <v>12000</v>
      </c>
      <c r="E19" s="12">
        <f t="shared" ref="E19:F19" si="32">E18</f>
        <v>11700</v>
      </c>
      <c r="F19" s="30">
        <f t="shared" si="32"/>
        <v>11700</v>
      </c>
      <c r="G19" s="12">
        <f t="shared" ref="G19:H19" si="33">G18</f>
        <v>11700</v>
      </c>
      <c r="H19" s="30">
        <f t="shared" si="33"/>
        <v>11700</v>
      </c>
      <c r="I19" s="14"/>
      <c r="J19" s="46"/>
      <c r="K19" s="46"/>
      <c r="L19" s="46"/>
      <c r="M19" s="56"/>
      <c r="O19" s="47"/>
      <c r="P19" s="29">
        <f t="shared" ca="1" si="1"/>
        <v>-100</v>
      </c>
    </row>
    <row r="20" spans="1:16" s="28" customFormat="1">
      <c r="A20" s="40">
        <f t="shared" si="0"/>
        <v>45522</v>
      </c>
      <c r="B20" s="55">
        <v>11554</v>
      </c>
      <c r="C20" s="12">
        <f t="shared" si="3"/>
        <v>10000</v>
      </c>
      <c r="D20" s="30">
        <f t="shared" si="3"/>
        <v>12000</v>
      </c>
      <c r="E20" s="12">
        <f t="shared" ref="E20:F20" si="34">E19</f>
        <v>11700</v>
      </c>
      <c r="F20" s="30">
        <f t="shared" si="34"/>
        <v>11700</v>
      </c>
      <c r="G20" s="12">
        <f t="shared" ref="G20:H20" si="35">G19</f>
        <v>11700</v>
      </c>
      <c r="H20" s="30">
        <f t="shared" si="35"/>
        <v>11700</v>
      </c>
      <c r="I20" s="14"/>
      <c r="J20" s="46"/>
      <c r="K20" s="46"/>
      <c r="L20" s="46"/>
      <c r="M20" s="56"/>
      <c r="O20" s="47"/>
      <c r="P20" s="29">
        <f t="shared" ca="1" si="1"/>
        <v>-100</v>
      </c>
    </row>
    <row r="21" spans="1:16" s="28" customFormat="1">
      <c r="A21" s="40">
        <f t="shared" si="0"/>
        <v>45523</v>
      </c>
      <c r="B21" s="55">
        <v>11464</v>
      </c>
      <c r="C21" s="12">
        <f t="shared" si="3"/>
        <v>10000</v>
      </c>
      <c r="D21" s="30">
        <f t="shared" si="3"/>
        <v>12000</v>
      </c>
      <c r="E21" s="12">
        <f t="shared" ref="E21:F21" si="36">E20</f>
        <v>11700</v>
      </c>
      <c r="F21" s="30">
        <f t="shared" si="36"/>
        <v>11700</v>
      </c>
      <c r="G21" s="12">
        <f t="shared" ref="G21:H21" si="37">G20</f>
        <v>11700</v>
      </c>
      <c r="H21" s="30">
        <f t="shared" si="37"/>
        <v>11700</v>
      </c>
      <c r="I21" s="14"/>
      <c r="J21" s="46"/>
      <c r="K21" s="46"/>
      <c r="L21" s="46"/>
      <c r="M21" s="56"/>
      <c r="O21" s="47"/>
      <c r="P21" s="29">
        <f t="shared" ca="1" si="1"/>
        <v>-100</v>
      </c>
    </row>
    <row r="22" spans="1:16" s="28" customFormat="1">
      <c r="A22" s="40">
        <f t="shared" si="0"/>
        <v>45524</v>
      </c>
      <c r="B22" s="55">
        <v>11504</v>
      </c>
      <c r="C22" s="12">
        <f t="shared" si="3"/>
        <v>10000</v>
      </c>
      <c r="D22" s="30">
        <f t="shared" si="3"/>
        <v>12000</v>
      </c>
      <c r="E22" s="12">
        <f t="shared" ref="E22:F22" si="38">E21</f>
        <v>11700</v>
      </c>
      <c r="F22" s="30">
        <f t="shared" si="38"/>
        <v>11700</v>
      </c>
      <c r="G22" s="12">
        <f t="shared" ref="G22:H22" si="39">G21</f>
        <v>11700</v>
      </c>
      <c r="H22" s="30">
        <f t="shared" si="39"/>
        <v>11700</v>
      </c>
      <c r="I22" s="14"/>
      <c r="J22" s="46"/>
      <c r="K22" s="46"/>
      <c r="L22" s="46"/>
      <c r="M22" s="56"/>
      <c r="O22" s="47"/>
      <c r="P22" s="29">
        <f t="shared" ca="1" si="1"/>
        <v>-100</v>
      </c>
    </row>
    <row r="23" spans="1:16" s="28" customFormat="1">
      <c r="A23" s="40">
        <f t="shared" si="0"/>
        <v>45525</v>
      </c>
      <c r="B23" s="55">
        <v>11444</v>
      </c>
      <c r="C23" s="12">
        <f t="shared" si="3"/>
        <v>10000</v>
      </c>
      <c r="D23" s="30">
        <f t="shared" si="3"/>
        <v>12000</v>
      </c>
      <c r="E23" s="12">
        <f t="shared" ref="E23:F23" si="40">E22</f>
        <v>11700</v>
      </c>
      <c r="F23" s="30">
        <f t="shared" si="40"/>
        <v>11700</v>
      </c>
      <c r="G23" s="12">
        <f t="shared" ref="G23:H23" si="41">G22</f>
        <v>11700</v>
      </c>
      <c r="H23" s="30">
        <f t="shared" si="41"/>
        <v>11700</v>
      </c>
      <c r="I23" s="14"/>
      <c r="J23" s="46"/>
      <c r="K23" s="46"/>
      <c r="L23" s="46"/>
      <c r="M23" s="56"/>
      <c r="O23" s="47"/>
      <c r="P23" s="29">
        <f t="shared" ca="1" si="1"/>
        <v>-100</v>
      </c>
    </row>
    <row r="24" spans="1:16" s="28" customFormat="1">
      <c r="A24" s="40">
        <f t="shared" si="0"/>
        <v>45526</v>
      </c>
      <c r="B24" s="55">
        <v>11436</v>
      </c>
      <c r="C24" s="12">
        <f t="shared" si="3"/>
        <v>10000</v>
      </c>
      <c r="D24" s="30">
        <f t="shared" si="3"/>
        <v>12000</v>
      </c>
      <c r="E24" s="12">
        <f t="shared" ref="E24:F24" si="42">E23</f>
        <v>11700</v>
      </c>
      <c r="F24" s="30">
        <f t="shared" si="42"/>
        <v>11700</v>
      </c>
      <c r="G24" s="12">
        <f t="shared" ref="G24:H24" si="43">G23</f>
        <v>11700</v>
      </c>
      <c r="H24" s="30">
        <f t="shared" si="43"/>
        <v>11700</v>
      </c>
      <c r="I24" s="14"/>
      <c r="J24" s="46"/>
      <c r="K24" s="46"/>
      <c r="L24" s="46"/>
      <c r="M24" s="56"/>
      <c r="O24" s="47"/>
      <c r="P24" s="29">
        <f t="shared" ca="1" si="1"/>
        <v>-100</v>
      </c>
    </row>
    <row r="25" spans="1:16" s="28" customFormat="1">
      <c r="A25" s="40">
        <f t="shared" si="0"/>
        <v>45527</v>
      </c>
      <c r="B25" s="55">
        <v>11054</v>
      </c>
      <c r="C25" s="12">
        <f t="shared" si="3"/>
        <v>10000</v>
      </c>
      <c r="D25" s="30">
        <f t="shared" si="3"/>
        <v>12000</v>
      </c>
      <c r="E25" s="12">
        <f t="shared" ref="E25:F25" si="44">E24</f>
        <v>11700</v>
      </c>
      <c r="F25" s="30">
        <f t="shared" si="44"/>
        <v>11700</v>
      </c>
      <c r="G25" s="12">
        <f t="shared" ref="G25:H25" si="45">G24</f>
        <v>11700</v>
      </c>
      <c r="H25" s="30">
        <f t="shared" si="45"/>
        <v>11700</v>
      </c>
      <c r="I25" s="14"/>
      <c r="J25" s="46"/>
      <c r="K25" s="46"/>
      <c r="L25" s="46"/>
      <c r="M25" s="56"/>
      <c r="O25" s="19"/>
      <c r="P25" s="29">
        <f t="shared" ca="1" si="1"/>
        <v>-100</v>
      </c>
    </row>
    <row r="26" spans="1:16" s="28" customFormat="1">
      <c r="A26" s="40">
        <f t="shared" si="0"/>
        <v>45528</v>
      </c>
      <c r="B26" s="55">
        <v>11037</v>
      </c>
      <c r="C26" s="12">
        <f t="shared" si="3"/>
        <v>10000</v>
      </c>
      <c r="D26" s="30">
        <f t="shared" si="3"/>
        <v>12000</v>
      </c>
      <c r="E26" s="12">
        <f t="shared" ref="E26:F26" si="46">E25</f>
        <v>11700</v>
      </c>
      <c r="F26" s="30">
        <f t="shared" si="46"/>
        <v>11700</v>
      </c>
      <c r="G26" s="12">
        <f t="shared" ref="G26:H26" si="47">G25</f>
        <v>11700</v>
      </c>
      <c r="H26" s="30">
        <f t="shared" si="47"/>
        <v>11700</v>
      </c>
      <c r="I26" s="14"/>
      <c r="J26" s="46"/>
      <c r="K26" s="46"/>
      <c r="L26" s="46"/>
      <c r="M26" s="56"/>
      <c r="O26" s="19"/>
      <c r="P26" s="29">
        <f t="shared" ca="1" si="1"/>
        <v>-100</v>
      </c>
    </row>
    <row r="27" spans="1:16" s="28" customFormat="1">
      <c r="A27" s="40">
        <f t="shared" si="0"/>
        <v>45529</v>
      </c>
      <c r="B27" s="153">
        <v>11016</v>
      </c>
      <c r="C27" s="12">
        <f t="shared" si="3"/>
        <v>10000</v>
      </c>
      <c r="D27" s="30">
        <f t="shared" si="3"/>
        <v>12000</v>
      </c>
      <c r="E27" s="12">
        <f t="shared" ref="E27:F27" si="48">E26</f>
        <v>11700</v>
      </c>
      <c r="F27" s="30">
        <f t="shared" si="48"/>
        <v>11700</v>
      </c>
      <c r="G27" s="12">
        <f t="shared" ref="G27:H27" si="49">G26</f>
        <v>11700</v>
      </c>
      <c r="H27" s="30">
        <f t="shared" si="49"/>
        <v>11700</v>
      </c>
      <c r="I27" s="14"/>
      <c r="J27" s="46"/>
      <c r="K27" s="46"/>
      <c r="L27" s="46"/>
      <c r="M27" s="56"/>
      <c r="O27" s="19"/>
      <c r="P27" s="29">
        <f t="shared" ca="1" si="1"/>
        <v>-100</v>
      </c>
    </row>
    <row r="28" spans="1:16" s="28" customFormat="1">
      <c r="A28" s="40">
        <f t="shared" si="0"/>
        <v>45530</v>
      </c>
      <c r="B28" s="153">
        <v>11030</v>
      </c>
      <c r="C28" s="12">
        <f t="shared" si="3"/>
        <v>10000</v>
      </c>
      <c r="D28" s="30">
        <f t="shared" si="3"/>
        <v>12000</v>
      </c>
      <c r="E28" s="12">
        <f t="shared" ref="E28:F28" si="50">E27</f>
        <v>11700</v>
      </c>
      <c r="F28" s="30">
        <f t="shared" si="50"/>
        <v>11700</v>
      </c>
      <c r="G28" s="12">
        <f t="shared" ref="G28:H28" si="51">G27</f>
        <v>11700</v>
      </c>
      <c r="H28" s="30">
        <f t="shared" si="51"/>
        <v>11700</v>
      </c>
      <c r="I28" s="14"/>
      <c r="J28" s="46"/>
      <c r="K28" s="46"/>
      <c r="L28" s="46"/>
      <c r="M28" s="56"/>
      <c r="O28" s="19"/>
      <c r="P28" s="29">
        <f t="shared" ca="1" si="1"/>
        <v>-100</v>
      </c>
    </row>
    <row r="29" spans="1:16" s="28" customFormat="1">
      <c r="A29" s="40">
        <f t="shared" si="0"/>
        <v>45531</v>
      </c>
      <c r="B29" s="153">
        <v>10403</v>
      </c>
      <c r="C29" s="12">
        <f t="shared" si="3"/>
        <v>10000</v>
      </c>
      <c r="D29" s="30">
        <f t="shared" si="3"/>
        <v>12000</v>
      </c>
      <c r="E29" s="12">
        <f t="shared" ref="E29:F29" si="52">E28</f>
        <v>11700</v>
      </c>
      <c r="F29" s="30">
        <f t="shared" si="52"/>
        <v>11700</v>
      </c>
      <c r="G29" s="12">
        <f t="shared" ref="G29:H29" si="53">G28</f>
        <v>11700</v>
      </c>
      <c r="H29" s="30">
        <f t="shared" si="53"/>
        <v>11700</v>
      </c>
      <c r="I29" s="14"/>
      <c r="J29" s="46"/>
      <c r="K29" s="46"/>
      <c r="L29" s="46"/>
      <c r="M29" s="56"/>
      <c r="O29" s="19"/>
      <c r="P29" s="29">
        <f t="shared" ca="1" si="1"/>
        <v>-100</v>
      </c>
    </row>
    <row r="30" spans="1:16" s="28" customFormat="1">
      <c r="A30" s="40">
        <f t="shared" si="0"/>
        <v>45532</v>
      </c>
      <c r="B30" s="153">
        <v>10098</v>
      </c>
      <c r="C30" s="12">
        <f t="shared" si="3"/>
        <v>10000</v>
      </c>
      <c r="D30" s="30">
        <f t="shared" si="3"/>
        <v>12000</v>
      </c>
      <c r="E30" s="12">
        <f t="shared" ref="E30:F30" si="54">E29</f>
        <v>11700</v>
      </c>
      <c r="F30" s="30">
        <f t="shared" si="54"/>
        <v>11700</v>
      </c>
      <c r="G30" s="12">
        <f t="shared" ref="G30:H30" si="55">G29</f>
        <v>11700</v>
      </c>
      <c r="H30" s="30">
        <f t="shared" si="55"/>
        <v>11700</v>
      </c>
      <c r="I30" s="14"/>
      <c r="J30" s="46"/>
      <c r="K30" s="46"/>
      <c r="L30" s="46"/>
      <c r="M30" s="14"/>
      <c r="O30" s="19"/>
      <c r="P30" s="29">
        <f t="shared" ca="1" si="1"/>
        <v>-100</v>
      </c>
    </row>
    <row r="31" spans="1:16" s="28" customFormat="1">
      <c r="A31" s="40">
        <f t="shared" si="0"/>
        <v>45533</v>
      </c>
      <c r="B31" s="153">
        <v>10020</v>
      </c>
      <c r="C31" s="12">
        <f t="shared" si="3"/>
        <v>10000</v>
      </c>
      <c r="D31" s="30">
        <f t="shared" si="3"/>
        <v>12000</v>
      </c>
      <c r="E31" s="12">
        <f t="shared" ref="E31:F31" si="56">E30</f>
        <v>11700</v>
      </c>
      <c r="F31" s="30">
        <f t="shared" si="56"/>
        <v>11700</v>
      </c>
      <c r="G31" s="12">
        <f t="shared" ref="G31:H31" si="57">G30</f>
        <v>11700</v>
      </c>
      <c r="H31" s="30">
        <f t="shared" si="57"/>
        <v>11700</v>
      </c>
      <c r="I31" s="14"/>
      <c r="J31" s="46"/>
      <c r="K31" s="46"/>
      <c r="L31" s="46"/>
      <c r="M31" s="14"/>
      <c r="O31" s="19"/>
      <c r="P31" s="29">
        <f t="shared" ca="1" si="1"/>
        <v>-100</v>
      </c>
    </row>
    <row r="32" spans="1:16" s="28" customFormat="1">
      <c r="A32" s="40">
        <f t="shared" si="0"/>
        <v>45534</v>
      </c>
      <c r="B32" s="153">
        <v>9573</v>
      </c>
      <c r="C32" s="12">
        <f t="shared" si="3"/>
        <v>10000</v>
      </c>
      <c r="D32" s="30">
        <f t="shared" si="3"/>
        <v>12000</v>
      </c>
      <c r="E32" s="12">
        <f t="shared" ref="E32:F32" si="58">E31</f>
        <v>11700</v>
      </c>
      <c r="F32" s="30">
        <f t="shared" si="58"/>
        <v>11700</v>
      </c>
      <c r="G32" s="12">
        <f t="shared" ref="G32:H32" si="59">G31</f>
        <v>11700</v>
      </c>
      <c r="H32" s="30">
        <f t="shared" si="59"/>
        <v>11700</v>
      </c>
      <c r="I32" s="12"/>
      <c r="J32" s="12"/>
      <c r="K32" s="46"/>
      <c r="L32" s="46"/>
      <c r="M32" s="14"/>
      <c r="O32" s="19"/>
      <c r="P32" s="29">
        <f t="shared" ca="1" si="1"/>
        <v>-100</v>
      </c>
    </row>
    <row r="33" spans="1:16" s="28" customFormat="1">
      <c r="A33" s="41">
        <f>A34-1</f>
        <v>45535</v>
      </c>
      <c r="B33" s="153">
        <v>9578</v>
      </c>
      <c r="C33" s="32">
        <f t="shared" si="3"/>
        <v>10000</v>
      </c>
      <c r="D33" s="33">
        <f t="shared" si="3"/>
        <v>12000</v>
      </c>
      <c r="E33" s="32">
        <f t="shared" ref="E33:F33" si="60">E32</f>
        <v>11700</v>
      </c>
      <c r="F33" s="33">
        <f t="shared" si="60"/>
        <v>11700</v>
      </c>
      <c r="G33" s="32">
        <f t="shared" ref="G33:H33" si="61">G32</f>
        <v>11700</v>
      </c>
      <c r="H33" s="33">
        <f t="shared" si="61"/>
        <v>11700</v>
      </c>
      <c r="I33" s="32"/>
      <c r="J33" s="12"/>
      <c r="K33" s="46"/>
      <c r="L33" s="46"/>
      <c r="M33" s="14"/>
      <c r="O33" s="19"/>
      <c r="P33" s="29">
        <f t="shared" ca="1" si="1"/>
        <v>-100</v>
      </c>
    </row>
    <row r="34" spans="1:16" s="28" customFormat="1">
      <c r="A34" s="54">
        <v>45536</v>
      </c>
      <c r="B34" s="153">
        <v>9523</v>
      </c>
      <c r="C34" s="12">
        <v>8000</v>
      </c>
      <c r="D34" s="12">
        <v>9000</v>
      </c>
      <c r="E34" s="12">
        <v>8000</v>
      </c>
      <c r="F34" s="12">
        <v>8800</v>
      </c>
      <c r="G34" s="12">
        <v>8000</v>
      </c>
      <c r="H34" s="12">
        <v>8800</v>
      </c>
      <c r="I34" s="12">
        <v>9523</v>
      </c>
      <c r="J34" s="58">
        <v>9523</v>
      </c>
      <c r="K34" s="58">
        <v>9523</v>
      </c>
      <c r="L34" s="58">
        <v>9523</v>
      </c>
      <c r="M34" s="58">
        <v>9523</v>
      </c>
      <c r="O34" s="19"/>
      <c r="P34" s="29">
        <f t="shared" ca="1" si="1"/>
        <v>-100</v>
      </c>
    </row>
    <row r="35" spans="1:16" s="28" customFormat="1">
      <c r="A35" s="42">
        <f>A34+1</f>
        <v>45537</v>
      </c>
      <c r="B35" s="153">
        <v>9359</v>
      </c>
      <c r="C35" s="12">
        <f t="shared" ref="C35:H35" si="62">C34</f>
        <v>8000</v>
      </c>
      <c r="D35" s="30">
        <f t="shared" si="62"/>
        <v>9000</v>
      </c>
      <c r="E35" s="12">
        <f t="shared" si="62"/>
        <v>8000</v>
      </c>
      <c r="F35" s="30">
        <f t="shared" si="62"/>
        <v>8800</v>
      </c>
      <c r="G35" s="12">
        <f t="shared" si="62"/>
        <v>8000</v>
      </c>
      <c r="H35" s="30">
        <f t="shared" si="62"/>
        <v>8800</v>
      </c>
      <c r="I35" s="12">
        <v>9359</v>
      </c>
      <c r="J35" s="12">
        <v>9359</v>
      </c>
      <c r="K35" s="12">
        <v>9359</v>
      </c>
      <c r="L35" s="12">
        <v>9359</v>
      </c>
      <c r="M35" s="12">
        <v>9359</v>
      </c>
      <c r="O35" s="19"/>
      <c r="P35" s="29">
        <f t="shared" ca="1" si="1"/>
        <v>-100</v>
      </c>
    </row>
    <row r="36" spans="1:16" s="28" customFormat="1">
      <c r="A36" s="42">
        <f t="shared" ref="A36:A99" si="63">A35+1</f>
        <v>45538</v>
      </c>
      <c r="B36" s="153">
        <v>9375</v>
      </c>
      <c r="C36" s="12">
        <f t="shared" ref="C36:D63" si="64">C35</f>
        <v>8000</v>
      </c>
      <c r="D36" s="30">
        <f t="shared" si="64"/>
        <v>9000</v>
      </c>
      <c r="E36" s="12">
        <f t="shared" ref="E36:F36" si="65">E35</f>
        <v>8000</v>
      </c>
      <c r="F36" s="30">
        <f t="shared" si="65"/>
        <v>8800</v>
      </c>
      <c r="G36" s="12">
        <f t="shared" ref="G36:H36" si="66">G35</f>
        <v>8000</v>
      </c>
      <c r="H36" s="30">
        <f t="shared" si="66"/>
        <v>8800</v>
      </c>
      <c r="I36" s="12">
        <v>9375</v>
      </c>
      <c r="J36" s="12">
        <v>9375</v>
      </c>
      <c r="K36" s="12">
        <v>9375</v>
      </c>
      <c r="L36" s="12">
        <v>9375</v>
      </c>
      <c r="M36" s="12">
        <v>9375</v>
      </c>
      <c r="O36" s="19"/>
      <c r="P36" s="29">
        <f t="shared" ca="1" si="1"/>
        <v>-100</v>
      </c>
    </row>
    <row r="37" spans="1:16" s="28" customFormat="1">
      <c r="A37" s="42">
        <f t="shared" si="63"/>
        <v>45539</v>
      </c>
      <c r="B37" s="153">
        <v>9059</v>
      </c>
      <c r="C37" s="155">
        <f t="shared" si="64"/>
        <v>8000</v>
      </c>
      <c r="D37" s="57">
        <f t="shared" si="64"/>
        <v>9000</v>
      </c>
      <c r="E37" s="14">
        <f t="shared" ref="E37:F37" si="67">E36</f>
        <v>8000</v>
      </c>
      <c r="F37" s="57">
        <f t="shared" si="67"/>
        <v>8800</v>
      </c>
      <c r="G37" s="14">
        <f t="shared" ref="G37:H37" si="68">G36</f>
        <v>8000</v>
      </c>
      <c r="H37" s="57">
        <f t="shared" si="68"/>
        <v>8800</v>
      </c>
      <c r="I37" s="14">
        <v>9059</v>
      </c>
      <c r="J37" s="14">
        <v>9059</v>
      </c>
      <c r="K37" s="14">
        <v>9059</v>
      </c>
      <c r="L37" s="14">
        <v>9059</v>
      </c>
      <c r="M37" s="14">
        <v>9059</v>
      </c>
      <c r="O37" s="19"/>
      <c r="P37" s="29">
        <f t="shared" ca="1" si="1"/>
        <v>-100</v>
      </c>
    </row>
    <row r="38" spans="1:16" s="28" customFormat="1">
      <c r="A38" s="42">
        <f t="shared" si="63"/>
        <v>45540</v>
      </c>
      <c r="B38" s="153">
        <v>9042</v>
      </c>
      <c r="C38" s="155">
        <f t="shared" si="64"/>
        <v>8000</v>
      </c>
      <c r="D38" s="57">
        <f t="shared" si="64"/>
        <v>9000</v>
      </c>
      <c r="E38" s="14">
        <f t="shared" ref="E38:F38" si="69">E37</f>
        <v>8000</v>
      </c>
      <c r="F38" s="57">
        <f t="shared" si="69"/>
        <v>8800</v>
      </c>
      <c r="G38" s="14">
        <f t="shared" ref="G38:H38" si="70">G37</f>
        <v>8000</v>
      </c>
      <c r="H38" s="57">
        <f t="shared" si="70"/>
        <v>8800</v>
      </c>
      <c r="I38" s="14">
        <v>9042</v>
      </c>
      <c r="J38" s="14">
        <v>9042</v>
      </c>
      <c r="K38" s="14">
        <v>9042</v>
      </c>
      <c r="L38" s="14">
        <v>9042</v>
      </c>
      <c r="M38" s="14">
        <v>9042</v>
      </c>
      <c r="O38" s="19"/>
      <c r="P38" s="29">
        <f t="shared" ca="1" si="1"/>
        <v>-100</v>
      </c>
    </row>
    <row r="39" spans="1:16">
      <c r="A39" s="42">
        <f t="shared" si="63"/>
        <v>45541</v>
      </c>
      <c r="B39" s="153">
        <v>9149</v>
      </c>
      <c r="C39" s="14">
        <f t="shared" si="64"/>
        <v>8000</v>
      </c>
      <c r="D39" s="57">
        <f t="shared" si="64"/>
        <v>9000</v>
      </c>
      <c r="E39" s="14">
        <f t="shared" ref="E39:F39" si="71">E38</f>
        <v>8000</v>
      </c>
      <c r="F39" s="57">
        <f t="shared" si="71"/>
        <v>8800</v>
      </c>
      <c r="G39" s="14">
        <f t="shared" ref="G39:H39" si="72">G38</f>
        <v>8000</v>
      </c>
      <c r="H39" s="57">
        <f t="shared" si="72"/>
        <v>8800</v>
      </c>
      <c r="I39" s="14">
        <v>9149</v>
      </c>
      <c r="J39" s="14">
        <v>9149</v>
      </c>
      <c r="K39" s="14">
        <v>9149</v>
      </c>
      <c r="L39" s="14">
        <v>9149</v>
      </c>
      <c r="M39" s="14">
        <v>9149</v>
      </c>
      <c r="O39" s="1"/>
      <c r="P39" s="29">
        <f t="shared" ca="1" si="1"/>
        <v>-100</v>
      </c>
    </row>
    <row r="40" spans="1:16">
      <c r="A40" s="42">
        <f t="shared" si="63"/>
        <v>45542</v>
      </c>
      <c r="B40" s="153">
        <v>9183</v>
      </c>
      <c r="C40" s="14">
        <f t="shared" si="64"/>
        <v>8000</v>
      </c>
      <c r="D40" s="57">
        <f t="shared" si="64"/>
        <v>9000</v>
      </c>
      <c r="E40" s="14">
        <f t="shared" ref="E40:F40" si="73">E39</f>
        <v>8000</v>
      </c>
      <c r="F40" s="57">
        <f t="shared" si="73"/>
        <v>8800</v>
      </c>
      <c r="G40" s="14">
        <f t="shared" ref="G40:H40" si="74">G39</f>
        <v>8000</v>
      </c>
      <c r="H40" s="57">
        <f t="shared" si="74"/>
        <v>8800</v>
      </c>
      <c r="I40" s="14">
        <v>9183</v>
      </c>
      <c r="J40" s="14">
        <v>9183</v>
      </c>
      <c r="K40" s="14">
        <v>9183</v>
      </c>
      <c r="L40" s="14">
        <v>9183</v>
      </c>
      <c r="M40" s="14">
        <v>9183</v>
      </c>
      <c r="O40" s="1"/>
      <c r="P40" s="29">
        <f t="shared" ca="1" si="1"/>
        <v>-100</v>
      </c>
    </row>
    <row r="41" spans="1:16">
      <c r="A41" s="42">
        <f t="shared" si="63"/>
        <v>45543</v>
      </c>
      <c r="B41" s="157">
        <v>9183</v>
      </c>
      <c r="C41" s="32">
        <f t="shared" si="64"/>
        <v>8000</v>
      </c>
      <c r="D41" s="33">
        <f t="shared" si="64"/>
        <v>9000</v>
      </c>
      <c r="E41" s="32">
        <f t="shared" ref="E41:F41" si="75">E40</f>
        <v>8000</v>
      </c>
      <c r="F41" s="33">
        <f t="shared" si="75"/>
        <v>8800</v>
      </c>
      <c r="G41" s="32">
        <f t="shared" ref="G41:H41" si="76">G40</f>
        <v>8000</v>
      </c>
      <c r="H41" s="33">
        <f t="shared" si="76"/>
        <v>8800</v>
      </c>
      <c r="I41" s="32">
        <v>9183</v>
      </c>
      <c r="J41" s="32">
        <v>9183</v>
      </c>
      <c r="K41" s="32">
        <v>9183</v>
      </c>
      <c r="L41" s="32">
        <v>9183</v>
      </c>
      <c r="M41" s="32">
        <v>9183</v>
      </c>
      <c r="O41" s="1"/>
      <c r="P41" s="29">
        <f t="shared" ca="1" si="1"/>
        <v>-100</v>
      </c>
    </row>
    <row r="42" spans="1:16">
      <c r="A42" s="42">
        <f t="shared" si="63"/>
        <v>45544</v>
      </c>
      <c r="B42" s="63">
        <v>9000</v>
      </c>
      <c r="C42" s="12">
        <f t="shared" si="64"/>
        <v>8000</v>
      </c>
      <c r="D42" s="30">
        <f t="shared" si="64"/>
        <v>9000</v>
      </c>
      <c r="E42" s="12">
        <f t="shared" ref="E42:F42" si="77">E41</f>
        <v>8000</v>
      </c>
      <c r="F42" s="30">
        <f t="shared" si="77"/>
        <v>8800</v>
      </c>
      <c r="G42" s="12">
        <f t="shared" ref="G42:H42" si="78">G41</f>
        <v>8000</v>
      </c>
      <c r="H42" s="30">
        <f t="shared" si="78"/>
        <v>8800</v>
      </c>
      <c r="I42" s="12">
        <v>9000</v>
      </c>
      <c r="J42" s="12">
        <v>9000</v>
      </c>
      <c r="K42" s="12">
        <v>9000</v>
      </c>
      <c r="L42" s="12">
        <v>9000</v>
      </c>
      <c r="M42" s="12">
        <v>9000</v>
      </c>
      <c r="O42" s="1"/>
      <c r="P42" s="29">
        <f t="shared" ca="1" si="1"/>
        <v>-100</v>
      </c>
    </row>
    <row r="43" spans="1:16">
      <c r="A43" s="42">
        <f t="shared" si="63"/>
        <v>45545</v>
      </c>
      <c r="B43" s="63">
        <v>8500</v>
      </c>
      <c r="C43" s="12">
        <f t="shared" si="64"/>
        <v>8000</v>
      </c>
      <c r="D43" s="30">
        <f t="shared" si="64"/>
        <v>9000</v>
      </c>
      <c r="E43" s="12">
        <f t="shared" ref="E43:F43" si="79">E42</f>
        <v>8000</v>
      </c>
      <c r="F43" s="30">
        <f t="shared" si="79"/>
        <v>8800</v>
      </c>
      <c r="G43" s="12">
        <f t="shared" ref="G43:H43" si="80">G42</f>
        <v>8000</v>
      </c>
      <c r="H43" s="30">
        <f t="shared" si="80"/>
        <v>8800</v>
      </c>
      <c r="I43" s="1">
        <v>8500</v>
      </c>
      <c r="J43" s="1">
        <v>8500</v>
      </c>
      <c r="K43" s="1">
        <v>8500</v>
      </c>
      <c r="L43" s="1">
        <v>8500</v>
      </c>
      <c r="M43" s="1">
        <v>8500</v>
      </c>
      <c r="O43" s="1"/>
      <c r="P43" s="29">
        <f t="shared" ca="1" si="1"/>
        <v>-100</v>
      </c>
    </row>
    <row r="44" spans="1:16">
      <c r="A44" s="42">
        <f t="shared" si="63"/>
        <v>45546</v>
      </c>
      <c r="B44" s="63">
        <v>8500</v>
      </c>
      <c r="C44" s="12">
        <f t="shared" si="64"/>
        <v>8000</v>
      </c>
      <c r="D44" s="30">
        <f t="shared" si="64"/>
        <v>9000</v>
      </c>
      <c r="E44" s="12">
        <f t="shared" ref="E44:F44" si="81">E43</f>
        <v>8000</v>
      </c>
      <c r="F44" s="30">
        <f t="shared" si="81"/>
        <v>8800</v>
      </c>
      <c r="G44" s="12">
        <f t="shared" ref="G44:H44" si="82">G43</f>
        <v>8000</v>
      </c>
      <c r="H44" s="30">
        <f t="shared" si="82"/>
        <v>8800</v>
      </c>
      <c r="I44" s="1">
        <v>8500</v>
      </c>
      <c r="J44" s="1">
        <v>8500</v>
      </c>
      <c r="K44" s="14">
        <v>8500</v>
      </c>
      <c r="L44" s="14">
        <v>8500</v>
      </c>
      <c r="M44" s="14">
        <v>8500</v>
      </c>
      <c r="O44" s="1"/>
      <c r="P44" s="29">
        <f t="shared" ca="1" si="1"/>
        <v>-100</v>
      </c>
    </row>
    <row r="45" spans="1:16">
      <c r="A45" s="42">
        <f t="shared" si="63"/>
        <v>45547</v>
      </c>
      <c r="B45" s="31"/>
      <c r="C45" s="12">
        <f t="shared" si="64"/>
        <v>8000</v>
      </c>
      <c r="D45" s="30">
        <f t="shared" si="64"/>
        <v>9000</v>
      </c>
      <c r="E45" s="12">
        <f t="shared" ref="E45:F45" si="83">E44</f>
        <v>8000</v>
      </c>
      <c r="F45" s="30">
        <f t="shared" si="83"/>
        <v>8800</v>
      </c>
      <c r="G45" s="12">
        <f t="shared" ref="G45:H45" si="84">G44</f>
        <v>8000</v>
      </c>
      <c r="H45" s="30">
        <f t="shared" si="84"/>
        <v>8800</v>
      </c>
      <c r="I45" s="1">
        <v>8500</v>
      </c>
      <c r="J45" s="1">
        <v>8500</v>
      </c>
      <c r="K45" s="46">
        <v>8500</v>
      </c>
      <c r="L45" s="46">
        <v>8500</v>
      </c>
      <c r="M45" s="46">
        <v>8500</v>
      </c>
      <c r="O45" s="1"/>
      <c r="P45" s="29">
        <f t="shared" ca="1" si="1"/>
        <v>10000000</v>
      </c>
    </row>
    <row r="46" spans="1:16">
      <c r="A46" s="42">
        <f t="shared" si="63"/>
        <v>45548</v>
      </c>
      <c r="B46" s="31"/>
      <c r="C46" s="12">
        <f t="shared" si="64"/>
        <v>8000</v>
      </c>
      <c r="D46" s="30">
        <f t="shared" si="64"/>
        <v>9000</v>
      </c>
      <c r="E46" s="12">
        <f t="shared" ref="E46:F46" si="85">E45</f>
        <v>8000</v>
      </c>
      <c r="F46" s="30">
        <f t="shared" si="85"/>
        <v>8800</v>
      </c>
      <c r="G46" s="12">
        <f t="shared" ref="G46:H46" si="86">G45</f>
        <v>8000</v>
      </c>
      <c r="H46" s="30">
        <f t="shared" si="86"/>
        <v>8800</v>
      </c>
      <c r="I46" s="1">
        <v>8500</v>
      </c>
      <c r="J46" s="1">
        <v>8500</v>
      </c>
      <c r="K46" s="14">
        <v>8500</v>
      </c>
      <c r="L46" s="14">
        <v>8500</v>
      </c>
      <c r="M46" s="14">
        <v>8500</v>
      </c>
      <c r="O46" s="1"/>
      <c r="P46" s="29">
        <f t="shared" ca="1" si="1"/>
        <v>10000000</v>
      </c>
    </row>
    <row r="47" spans="1:16">
      <c r="A47" s="42">
        <f t="shared" si="63"/>
        <v>45549</v>
      </c>
      <c r="B47" s="31"/>
      <c r="C47" s="12">
        <f t="shared" si="64"/>
        <v>8000</v>
      </c>
      <c r="D47" s="30">
        <f t="shared" si="64"/>
        <v>9000</v>
      </c>
      <c r="E47" s="12">
        <f t="shared" ref="E47:F47" si="87">E46</f>
        <v>8000</v>
      </c>
      <c r="F47" s="30">
        <f t="shared" si="87"/>
        <v>8800</v>
      </c>
      <c r="G47" s="12">
        <f t="shared" ref="G47:H47" si="88">G46</f>
        <v>8000</v>
      </c>
      <c r="H47" s="30">
        <f t="shared" si="88"/>
        <v>8800</v>
      </c>
      <c r="I47" s="1">
        <v>8000</v>
      </c>
      <c r="J47" s="1">
        <v>8000</v>
      </c>
      <c r="K47" s="14">
        <v>8000</v>
      </c>
      <c r="L47" s="14">
        <v>8000</v>
      </c>
      <c r="M47" s="14">
        <v>8000</v>
      </c>
      <c r="O47" s="1"/>
      <c r="P47" s="29">
        <f t="shared" ca="1" si="1"/>
        <v>10000000</v>
      </c>
    </row>
    <row r="48" spans="1:16">
      <c r="A48" s="42">
        <f t="shared" si="63"/>
        <v>45550</v>
      </c>
      <c r="B48" s="31"/>
      <c r="C48" s="12">
        <f t="shared" si="64"/>
        <v>8000</v>
      </c>
      <c r="D48" s="30">
        <f t="shared" si="64"/>
        <v>9000</v>
      </c>
      <c r="E48" s="12">
        <f t="shared" ref="E48:F48" si="89">E47</f>
        <v>8000</v>
      </c>
      <c r="F48" s="30">
        <f t="shared" si="89"/>
        <v>8800</v>
      </c>
      <c r="G48" s="12">
        <f t="shared" ref="G48:H48" si="90">G47</f>
        <v>8000</v>
      </c>
      <c r="H48" s="30">
        <f t="shared" si="90"/>
        <v>8800</v>
      </c>
      <c r="I48" s="1">
        <v>8000</v>
      </c>
      <c r="J48" s="1">
        <v>8000</v>
      </c>
      <c r="K48" s="14">
        <v>8000</v>
      </c>
      <c r="L48" s="14">
        <v>8000</v>
      </c>
      <c r="M48" s="14">
        <v>8000</v>
      </c>
      <c r="O48" s="1"/>
      <c r="P48" s="29">
        <f t="shared" ca="1" si="1"/>
        <v>10000000</v>
      </c>
    </row>
    <row r="49" spans="1:16">
      <c r="A49" s="42">
        <f t="shared" si="63"/>
        <v>45551</v>
      </c>
      <c r="B49" s="31"/>
      <c r="C49" s="12">
        <f t="shared" si="64"/>
        <v>8000</v>
      </c>
      <c r="D49" s="30">
        <f t="shared" si="64"/>
        <v>9000</v>
      </c>
      <c r="E49" s="12">
        <f t="shared" ref="E49:F49" si="91">E48</f>
        <v>8000</v>
      </c>
      <c r="F49" s="30">
        <f t="shared" si="91"/>
        <v>8800</v>
      </c>
      <c r="G49" s="12">
        <f t="shared" ref="G49:H49" si="92">G48</f>
        <v>8000</v>
      </c>
      <c r="H49" s="30">
        <f t="shared" si="92"/>
        <v>8800</v>
      </c>
      <c r="I49" s="1">
        <v>8000</v>
      </c>
      <c r="J49" s="1">
        <v>8000</v>
      </c>
      <c r="K49" s="14">
        <v>8000</v>
      </c>
      <c r="L49" s="14">
        <v>8000</v>
      </c>
      <c r="M49" s="14">
        <v>8000</v>
      </c>
      <c r="O49" s="1"/>
      <c r="P49" s="29">
        <f t="shared" ca="1" si="1"/>
        <v>10000000</v>
      </c>
    </row>
    <row r="50" spans="1:16">
      <c r="A50" s="42">
        <f t="shared" si="63"/>
        <v>45552</v>
      </c>
      <c r="B50" s="31"/>
      <c r="C50" s="12">
        <f t="shared" si="64"/>
        <v>8000</v>
      </c>
      <c r="D50" s="30">
        <f t="shared" si="64"/>
        <v>9000</v>
      </c>
      <c r="E50" s="12">
        <f t="shared" ref="E50:F50" si="93">E49</f>
        <v>8000</v>
      </c>
      <c r="F50" s="30">
        <f t="shared" si="93"/>
        <v>8800</v>
      </c>
      <c r="G50" s="12">
        <f t="shared" ref="G50:H50" si="94">G49</f>
        <v>8000</v>
      </c>
      <c r="H50" s="30">
        <f t="shared" si="94"/>
        <v>8800</v>
      </c>
      <c r="I50" s="1">
        <v>8000</v>
      </c>
      <c r="J50" s="1">
        <v>8000</v>
      </c>
      <c r="K50" s="14">
        <v>8000</v>
      </c>
      <c r="L50" s="14">
        <v>8000</v>
      </c>
      <c r="M50" s="14">
        <v>8000</v>
      </c>
      <c r="O50" s="1"/>
      <c r="P50" s="29">
        <f t="shared" ca="1" si="1"/>
        <v>10000000</v>
      </c>
    </row>
    <row r="51" spans="1:16">
      <c r="A51" s="42">
        <f t="shared" si="63"/>
        <v>45553</v>
      </c>
      <c r="B51" s="31"/>
      <c r="C51" s="12">
        <f t="shared" si="64"/>
        <v>8000</v>
      </c>
      <c r="D51" s="30">
        <f t="shared" si="64"/>
        <v>9000</v>
      </c>
      <c r="E51" s="12">
        <f t="shared" ref="E51:F51" si="95">E50</f>
        <v>8000</v>
      </c>
      <c r="F51" s="30">
        <f t="shared" si="95"/>
        <v>8800</v>
      </c>
      <c r="G51" s="12">
        <f t="shared" ref="G51:H51" si="96">G50</f>
        <v>8000</v>
      </c>
      <c r="H51" s="30">
        <f t="shared" si="96"/>
        <v>8800</v>
      </c>
      <c r="I51" s="1">
        <v>8000</v>
      </c>
      <c r="J51" s="1">
        <v>8000</v>
      </c>
      <c r="K51" s="14">
        <v>8000</v>
      </c>
      <c r="L51" s="14">
        <v>8000</v>
      </c>
      <c r="M51" s="14">
        <v>8000</v>
      </c>
      <c r="O51" s="1"/>
      <c r="P51" s="29">
        <f t="shared" ca="1" si="1"/>
        <v>10000000</v>
      </c>
    </row>
    <row r="52" spans="1:16">
      <c r="A52" s="42">
        <f t="shared" si="63"/>
        <v>45554</v>
      </c>
      <c r="B52" s="31"/>
      <c r="C52" s="12">
        <f t="shared" si="64"/>
        <v>8000</v>
      </c>
      <c r="D52" s="30">
        <f t="shared" si="64"/>
        <v>9000</v>
      </c>
      <c r="E52" s="12">
        <f t="shared" ref="E52:F52" si="97">E51</f>
        <v>8000</v>
      </c>
      <c r="F52" s="30">
        <f t="shared" si="97"/>
        <v>8800</v>
      </c>
      <c r="G52" s="12">
        <f t="shared" ref="G52:H52" si="98">G51</f>
        <v>8000</v>
      </c>
      <c r="H52" s="30">
        <f t="shared" si="98"/>
        <v>8800</v>
      </c>
      <c r="I52" s="1">
        <v>8000</v>
      </c>
      <c r="J52" s="1">
        <v>8000</v>
      </c>
      <c r="K52" s="14">
        <v>8000</v>
      </c>
      <c r="L52" s="14">
        <v>8000</v>
      </c>
      <c r="M52" s="14">
        <v>8000</v>
      </c>
      <c r="O52" s="1"/>
      <c r="P52" s="29">
        <f t="shared" ca="1" si="1"/>
        <v>10000000</v>
      </c>
    </row>
    <row r="53" spans="1:16">
      <c r="A53" s="42">
        <f t="shared" si="63"/>
        <v>45555</v>
      </c>
      <c r="B53" s="31"/>
      <c r="C53" s="12">
        <f t="shared" si="64"/>
        <v>8000</v>
      </c>
      <c r="D53" s="30">
        <f t="shared" si="64"/>
        <v>9000</v>
      </c>
      <c r="E53" s="12">
        <f t="shared" ref="E53:F53" si="99">E52</f>
        <v>8000</v>
      </c>
      <c r="F53" s="30">
        <f t="shared" si="99"/>
        <v>8800</v>
      </c>
      <c r="G53" s="12">
        <f t="shared" ref="G53:H53" si="100">G52</f>
        <v>8000</v>
      </c>
      <c r="H53" s="30">
        <f t="shared" si="100"/>
        <v>8800</v>
      </c>
      <c r="I53" s="1">
        <v>8000</v>
      </c>
      <c r="J53" s="1">
        <v>8000</v>
      </c>
      <c r="K53" s="14">
        <v>8000</v>
      </c>
      <c r="L53" s="14">
        <v>8000</v>
      </c>
      <c r="M53" s="14">
        <v>8000</v>
      </c>
      <c r="O53" s="1"/>
      <c r="P53" s="29">
        <f t="shared" ca="1" si="1"/>
        <v>10000000</v>
      </c>
    </row>
    <row r="54" spans="1:16">
      <c r="A54" s="42">
        <f t="shared" si="63"/>
        <v>45556</v>
      </c>
      <c r="B54" s="31"/>
      <c r="C54" s="12">
        <f t="shared" si="64"/>
        <v>8000</v>
      </c>
      <c r="D54" s="30">
        <f t="shared" si="64"/>
        <v>9000</v>
      </c>
      <c r="E54" s="12">
        <f t="shared" ref="E54:F54" si="101">E53</f>
        <v>8000</v>
      </c>
      <c r="F54" s="30">
        <f t="shared" si="101"/>
        <v>8800</v>
      </c>
      <c r="G54" s="12">
        <f t="shared" ref="G54:H54" si="102">G53</f>
        <v>8000</v>
      </c>
      <c r="H54" s="30">
        <f t="shared" si="102"/>
        <v>8800</v>
      </c>
      <c r="I54" s="1">
        <v>7500</v>
      </c>
      <c r="J54" s="1">
        <v>7500</v>
      </c>
      <c r="K54" s="14">
        <v>7500</v>
      </c>
      <c r="L54" s="14">
        <v>7500</v>
      </c>
      <c r="M54" s="14">
        <v>7500</v>
      </c>
      <c r="O54" s="1"/>
      <c r="P54" s="29">
        <f t="shared" ca="1" si="1"/>
        <v>10000000</v>
      </c>
    </row>
    <row r="55" spans="1:16">
      <c r="A55" s="42">
        <f t="shared" si="63"/>
        <v>45557</v>
      </c>
      <c r="B55" s="31"/>
      <c r="C55" s="12">
        <f t="shared" si="64"/>
        <v>8000</v>
      </c>
      <c r="D55" s="30">
        <f t="shared" si="64"/>
        <v>9000</v>
      </c>
      <c r="E55" s="12">
        <f t="shared" ref="E55:F55" si="103">E54</f>
        <v>8000</v>
      </c>
      <c r="F55" s="30">
        <f t="shared" si="103"/>
        <v>8800</v>
      </c>
      <c r="G55" s="12">
        <f t="shared" ref="G55:H55" si="104">G54</f>
        <v>8000</v>
      </c>
      <c r="H55" s="30">
        <f t="shared" si="104"/>
        <v>8800</v>
      </c>
      <c r="I55" s="1">
        <v>7000</v>
      </c>
      <c r="J55" s="1">
        <v>7500</v>
      </c>
      <c r="K55" s="14">
        <v>7000</v>
      </c>
      <c r="L55" s="13">
        <v>7000</v>
      </c>
      <c r="M55" s="14">
        <v>7000</v>
      </c>
      <c r="O55" s="1"/>
      <c r="P55" s="29">
        <f t="shared" ca="1" si="1"/>
        <v>10000000</v>
      </c>
    </row>
    <row r="56" spans="1:16">
      <c r="A56" s="42">
        <f t="shared" si="63"/>
        <v>45558</v>
      </c>
      <c r="B56" s="31"/>
      <c r="C56" s="12">
        <f t="shared" si="64"/>
        <v>8000</v>
      </c>
      <c r="D56" s="30">
        <f t="shared" si="64"/>
        <v>9000</v>
      </c>
      <c r="E56" s="12">
        <f t="shared" ref="E56:F56" si="105">E55</f>
        <v>8000</v>
      </c>
      <c r="F56" s="30">
        <f t="shared" si="105"/>
        <v>8800</v>
      </c>
      <c r="G56" s="12">
        <f t="shared" ref="G56:H56" si="106">G55</f>
        <v>8000</v>
      </c>
      <c r="H56" s="30">
        <f t="shared" si="106"/>
        <v>8800</v>
      </c>
      <c r="I56" s="1">
        <v>7000</v>
      </c>
      <c r="J56" s="1">
        <v>7500</v>
      </c>
      <c r="K56" s="14">
        <v>7000</v>
      </c>
      <c r="L56" s="13">
        <v>7000</v>
      </c>
      <c r="M56" s="14">
        <v>7000</v>
      </c>
      <c r="O56" s="1"/>
      <c r="P56" s="29">
        <f t="shared" ca="1" si="1"/>
        <v>10000000</v>
      </c>
    </row>
    <row r="57" spans="1:16">
      <c r="A57" s="42">
        <f t="shared" si="63"/>
        <v>45559</v>
      </c>
      <c r="B57" s="31"/>
      <c r="C57" s="12">
        <f t="shared" si="64"/>
        <v>8000</v>
      </c>
      <c r="D57" s="30">
        <f t="shared" si="64"/>
        <v>9000</v>
      </c>
      <c r="E57" s="12">
        <f t="shared" ref="E57:F57" si="107">E56</f>
        <v>8000</v>
      </c>
      <c r="F57" s="30">
        <f t="shared" si="107"/>
        <v>8800</v>
      </c>
      <c r="G57" s="12">
        <f t="shared" ref="G57:H57" si="108">G56</f>
        <v>8000</v>
      </c>
      <c r="H57" s="30">
        <f t="shared" si="108"/>
        <v>8800</v>
      </c>
      <c r="I57" s="1">
        <v>7000</v>
      </c>
      <c r="J57" s="1">
        <v>7500</v>
      </c>
      <c r="K57" s="13">
        <v>7000</v>
      </c>
      <c r="L57" s="13">
        <v>7000</v>
      </c>
      <c r="M57" s="13">
        <v>7000</v>
      </c>
      <c r="O57" s="1"/>
      <c r="P57" s="29">
        <f t="shared" ca="1" si="1"/>
        <v>10000000</v>
      </c>
    </row>
    <row r="58" spans="1:16">
      <c r="A58" s="42">
        <f t="shared" si="63"/>
        <v>45560</v>
      </c>
      <c r="B58" s="31"/>
      <c r="C58" s="12">
        <f t="shared" si="64"/>
        <v>8000</v>
      </c>
      <c r="D58" s="30">
        <f t="shared" si="64"/>
        <v>9000</v>
      </c>
      <c r="E58" s="12">
        <f t="shared" ref="E58:F58" si="109">E57</f>
        <v>8000</v>
      </c>
      <c r="F58" s="30">
        <f t="shared" si="109"/>
        <v>8800</v>
      </c>
      <c r="G58" s="12">
        <f t="shared" ref="G58:H58" si="110">G57</f>
        <v>8000</v>
      </c>
      <c r="H58" s="30">
        <f t="shared" si="110"/>
        <v>8800</v>
      </c>
      <c r="I58" s="1">
        <v>7000</v>
      </c>
      <c r="J58" s="1">
        <v>7500</v>
      </c>
      <c r="K58" s="13">
        <v>7000</v>
      </c>
      <c r="L58" s="13">
        <v>7000</v>
      </c>
      <c r="M58" s="13">
        <v>7000</v>
      </c>
      <c r="O58" s="1"/>
      <c r="P58" s="29">
        <f t="shared" ca="1" si="1"/>
        <v>10000000</v>
      </c>
    </row>
    <row r="59" spans="1:16">
      <c r="A59" s="42">
        <f t="shared" si="63"/>
        <v>45561</v>
      </c>
      <c r="B59" s="31"/>
      <c r="C59" s="12">
        <f t="shared" si="64"/>
        <v>8000</v>
      </c>
      <c r="D59" s="30">
        <f t="shared" si="64"/>
        <v>9000</v>
      </c>
      <c r="E59" s="12">
        <f t="shared" ref="E59:F59" si="111">E58</f>
        <v>8000</v>
      </c>
      <c r="F59" s="30">
        <f t="shared" si="111"/>
        <v>8800</v>
      </c>
      <c r="G59" s="12">
        <f t="shared" ref="G59:H59" si="112">G58</f>
        <v>8000</v>
      </c>
      <c r="H59" s="30">
        <f t="shared" si="112"/>
        <v>8800</v>
      </c>
      <c r="I59" s="1">
        <v>7000</v>
      </c>
      <c r="J59" s="1">
        <v>7500</v>
      </c>
      <c r="K59" s="13">
        <v>7000</v>
      </c>
      <c r="L59" s="13">
        <v>7000</v>
      </c>
      <c r="M59" s="13">
        <v>7000</v>
      </c>
      <c r="O59" s="1"/>
      <c r="P59" s="29">
        <f t="shared" ca="1" si="1"/>
        <v>10000000</v>
      </c>
    </row>
    <row r="60" spans="1:16">
      <c r="A60" s="42">
        <f t="shared" si="63"/>
        <v>45562</v>
      </c>
      <c r="B60" s="31"/>
      <c r="C60" s="12">
        <f t="shared" si="64"/>
        <v>8000</v>
      </c>
      <c r="D60" s="30">
        <f t="shared" si="64"/>
        <v>9000</v>
      </c>
      <c r="E60" s="12">
        <f t="shared" ref="E60:F60" si="113">E59</f>
        <v>8000</v>
      </c>
      <c r="F60" s="30">
        <f t="shared" si="113"/>
        <v>8800</v>
      </c>
      <c r="G60" s="12">
        <f t="shared" ref="G60:H60" si="114">G59</f>
        <v>8000</v>
      </c>
      <c r="H60" s="30">
        <f t="shared" si="114"/>
        <v>8800</v>
      </c>
      <c r="I60" s="1">
        <v>6500</v>
      </c>
      <c r="J60" s="1">
        <v>7500</v>
      </c>
      <c r="K60" s="13">
        <v>6500</v>
      </c>
      <c r="L60" s="13">
        <v>7000</v>
      </c>
      <c r="M60" s="13">
        <v>6500</v>
      </c>
      <c r="O60" s="1"/>
      <c r="P60" s="29">
        <f t="shared" ca="1" si="1"/>
        <v>10000000</v>
      </c>
    </row>
    <row r="61" spans="1:16">
      <c r="A61" s="42">
        <f t="shared" si="63"/>
        <v>45563</v>
      </c>
      <c r="B61" s="31"/>
      <c r="C61" s="12">
        <f t="shared" si="64"/>
        <v>8000</v>
      </c>
      <c r="D61" s="30">
        <f t="shared" si="64"/>
        <v>9000</v>
      </c>
      <c r="E61" s="12">
        <f t="shared" ref="E61:F61" si="115">E60</f>
        <v>8000</v>
      </c>
      <c r="F61" s="30">
        <f t="shared" si="115"/>
        <v>8800</v>
      </c>
      <c r="G61" s="12">
        <f t="shared" ref="G61:H61" si="116">G60</f>
        <v>8000</v>
      </c>
      <c r="H61" s="30">
        <f t="shared" si="116"/>
        <v>8800</v>
      </c>
      <c r="I61" s="1">
        <v>6500</v>
      </c>
      <c r="J61" s="1">
        <v>7500</v>
      </c>
      <c r="K61" s="13">
        <v>6500</v>
      </c>
      <c r="L61" s="13">
        <v>7000</v>
      </c>
      <c r="M61" s="13">
        <v>6500</v>
      </c>
      <c r="O61" s="1"/>
      <c r="P61" s="29">
        <f t="shared" ca="1" si="1"/>
        <v>10000000</v>
      </c>
    </row>
    <row r="62" spans="1:16">
      <c r="A62" s="42">
        <f t="shared" si="63"/>
        <v>45564</v>
      </c>
      <c r="B62" s="31"/>
      <c r="C62" s="12">
        <f t="shared" si="64"/>
        <v>8000</v>
      </c>
      <c r="D62" s="30">
        <f t="shared" si="64"/>
        <v>9000</v>
      </c>
      <c r="E62" s="12">
        <f t="shared" ref="E62:F62" si="117">E61</f>
        <v>8000</v>
      </c>
      <c r="F62" s="30">
        <f t="shared" si="117"/>
        <v>8800</v>
      </c>
      <c r="G62" s="12">
        <f t="shared" ref="G62:H62" si="118">G61</f>
        <v>8000</v>
      </c>
      <c r="H62" s="30">
        <f t="shared" si="118"/>
        <v>8800</v>
      </c>
      <c r="I62" s="1">
        <v>6500</v>
      </c>
      <c r="J62" s="14">
        <v>7500</v>
      </c>
      <c r="K62" s="13">
        <v>6500</v>
      </c>
      <c r="L62" s="13">
        <v>7000</v>
      </c>
      <c r="M62" s="13">
        <v>6500</v>
      </c>
      <c r="O62" s="1"/>
      <c r="P62" s="29">
        <f t="shared" ca="1" si="1"/>
        <v>10000000</v>
      </c>
    </row>
    <row r="63" spans="1:16">
      <c r="A63" s="42">
        <f t="shared" si="63"/>
        <v>45565</v>
      </c>
      <c r="B63" s="31"/>
      <c r="C63" s="12">
        <f t="shared" si="64"/>
        <v>8000</v>
      </c>
      <c r="D63" s="30">
        <f t="shared" si="64"/>
        <v>9000</v>
      </c>
      <c r="E63" s="12">
        <f t="shared" ref="E63:F63" si="119">E62</f>
        <v>8000</v>
      </c>
      <c r="F63" s="30">
        <f t="shared" si="119"/>
        <v>8800</v>
      </c>
      <c r="G63" s="12">
        <f t="shared" ref="G63:H63" si="120">G62</f>
        <v>8000</v>
      </c>
      <c r="H63" s="30">
        <f t="shared" si="120"/>
        <v>8800</v>
      </c>
      <c r="I63" s="1">
        <v>6500</v>
      </c>
      <c r="J63" s="14">
        <v>7500</v>
      </c>
      <c r="K63" s="13">
        <v>6500</v>
      </c>
      <c r="L63" s="13">
        <v>7000</v>
      </c>
      <c r="M63" s="13">
        <v>6500</v>
      </c>
      <c r="O63" s="1"/>
      <c r="P63" s="29">
        <f t="shared" ca="1" si="1"/>
        <v>10000000</v>
      </c>
    </row>
    <row r="64" spans="1:16">
      <c r="A64" s="62">
        <f t="shared" si="63"/>
        <v>45566</v>
      </c>
      <c r="B64" s="31"/>
      <c r="C64" s="35">
        <v>6000</v>
      </c>
      <c r="D64" s="58">
        <v>6500</v>
      </c>
      <c r="E64" s="35">
        <v>6000</v>
      </c>
      <c r="F64" s="58">
        <v>6500</v>
      </c>
      <c r="G64" s="35">
        <v>6000</v>
      </c>
      <c r="H64" s="58">
        <v>6500</v>
      </c>
      <c r="I64" s="154">
        <v>6500</v>
      </c>
      <c r="J64" s="58">
        <v>7500</v>
      </c>
      <c r="K64" s="154">
        <v>7000</v>
      </c>
      <c r="L64" s="154">
        <v>7000</v>
      </c>
      <c r="M64" s="154">
        <v>6500</v>
      </c>
      <c r="O64" s="1"/>
      <c r="P64" s="29">
        <f t="shared" ca="1" si="1"/>
        <v>10000000</v>
      </c>
    </row>
    <row r="65" spans="1:16">
      <c r="A65" s="42">
        <f t="shared" si="63"/>
        <v>45567</v>
      </c>
      <c r="B65" s="31"/>
      <c r="C65" s="22">
        <f t="shared" ref="C65:H65" si="121">C64</f>
        <v>6000</v>
      </c>
      <c r="D65" s="22">
        <f t="shared" si="121"/>
        <v>6500</v>
      </c>
      <c r="E65" s="22">
        <f t="shared" si="121"/>
        <v>6000</v>
      </c>
      <c r="F65" s="22">
        <f t="shared" si="121"/>
        <v>6500</v>
      </c>
      <c r="G65" s="22">
        <f t="shared" si="121"/>
        <v>6000</v>
      </c>
      <c r="H65" s="22">
        <f t="shared" si="121"/>
        <v>6500</v>
      </c>
      <c r="I65" s="1">
        <v>6500</v>
      </c>
      <c r="J65" s="14">
        <v>7500</v>
      </c>
      <c r="K65" s="13">
        <v>7000</v>
      </c>
      <c r="L65" s="13">
        <v>7000</v>
      </c>
      <c r="M65" s="13">
        <v>6500</v>
      </c>
      <c r="O65" s="1"/>
      <c r="P65" s="29">
        <f t="shared" ca="1" si="1"/>
        <v>10000000</v>
      </c>
    </row>
    <row r="66" spans="1:16">
      <c r="A66" s="42">
        <f t="shared" si="63"/>
        <v>45568</v>
      </c>
      <c r="B66" s="31"/>
      <c r="C66" s="22">
        <f t="shared" ref="C66:D129" si="122">C65</f>
        <v>6000</v>
      </c>
      <c r="D66" s="22">
        <f t="shared" si="122"/>
        <v>6500</v>
      </c>
      <c r="E66" s="22">
        <f t="shared" ref="E66:F66" si="123">E65</f>
        <v>6000</v>
      </c>
      <c r="F66" s="22">
        <f t="shared" si="123"/>
        <v>6500</v>
      </c>
      <c r="G66" s="22">
        <f t="shared" ref="G66:H66" si="124">G65</f>
        <v>6000</v>
      </c>
      <c r="H66" s="22">
        <f t="shared" si="124"/>
        <v>6500</v>
      </c>
      <c r="I66" s="1">
        <v>6500</v>
      </c>
      <c r="J66" s="14">
        <v>7500</v>
      </c>
      <c r="K66" s="13">
        <v>7000</v>
      </c>
      <c r="L66" s="13">
        <v>7000</v>
      </c>
      <c r="M66" s="13">
        <v>6500</v>
      </c>
      <c r="O66" s="1"/>
      <c r="P66" s="29">
        <f t="shared" ca="1" si="1"/>
        <v>10000000</v>
      </c>
    </row>
    <row r="67" spans="1:16">
      <c r="A67" s="42">
        <f t="shared" si="63"/>
        <v>45569</v>
      </c>
      <c r="B67" s="31"/>
      <c r="C67" s="22">
        <f t="shared" si="122"/>
        <v>6000</v>
      </c>
      <c r="D67" s="22">
        <f t="shared" si="122"/>
        <v>6500</v>
      </c>
      <c r="E67" s="22">
        <f t="shared" ref="E67:F67" si="125">E66</f>
        <v>6000</v>
      </c>
      <c r="F67" s="22">
        <f t="shared" si="125"/>
        <v>6500</v>
      </c>
      <c r="G67" s="22">
        <f t="shared" ref="G67:H67" si="126">G66</f>
        <v>6000</v>
      </c>
      <c r="H67" s="22">
        <f t="shared" si="126"/>
        <v>6500</v>
      </c>
      <c r="I67" s="1">
        <v>6500</v>
      </c>
      <c r="J67" s="14">
        <v>7500</v>
      </c>
      <c r="K67" s="13">
        <v>7000</v>
      </c>
      <c r="L67" s="13">
        <v>7000</v>
      </c>
      <c r="M67" s="13">
        <v>6500</v>
      </c>
      <c r="O67" s="1"/>
      <c r="P67" s="29">
        <f t="shared" ref="P67:P130" ca="1" si="127">IF(TODAY()&gt;A67,-100,10000000)</f>
        <v>10000000</v>
      </c>
    </row>
    <row r="68" spans="1:16">
      <c r="A68" s="42">
        <f t="shared" si="63"/>
        <v>45570</v>
      </c>
      <c r="B68" s="31"/>
      <c r="C68" s="22">
        <f t="shared" si="122"/>
        <v>6000</v>
      </c>
      <c r="D68" s="22">
        <f t="shared" si="122"/>
        <v>6500</v>
      </c>
      <c r="E68" s="22">
        <f t="shared" ref="E68:F68" si="128">E67</f>
        <v>6000</v>
      </c>
      <c r="F68" s="22">
        <f t="shared" si="128"/>
        <v>6500</v>
      </c>
      <c r="G68" s="22">
        <f t="shared" ref="G68:H68" si="129">G67</f>
        <v>6000</v>
      </c>
      <c r="H68" s="22">
        <f t="shared" si="129"/>
        <v>6500</v>
      </c>
      <c r="I68" s="1">
        <v>6500</v>
      </c>
      <c r="J68" s="14">
        <v>7500</v>
      </c>
      <c r="K68" s="13">
        <v>7000</v>
      </c>
      <c r="L68" s="13">
        <v>7000</v>
      </c>
      <c r="M68" s="13">
        <v>6500</v>
      </c>
      <c r="O68" s="1"/>
      <c r="P68" s="29">
        <f t="shared" ca="1" si="127"/>
        <v>10000000</v>
      </c>
    </row>
    <row r="69" spans="1:16">
      <c r="A69" s="42">
        <f t="shared" si="63"/>
        <v>45571</v>
      </c>
      <c r="B69" s="31"/>
      <c r="C69" s="22">
        <f t="shared" si="122"/>
        <v>6000</v>
      </c>
      <c r="D69" s="22">
        <f t="shared" si="122"/>
        <v>6500</v>
      </c>
      <c r="E69" s="22">
        <f t="shared" ref="E69:F69" si="130">E68</f>
        <v>6000</v>
      </c>
      <c r="F69" s="22">
        <f t="shared" si="130"/>
        <v>6500</v>
      </c>
      <c r="G69" s="22">
        <f t="shared" ref="G69:H69" si="131">G68</f>
        <v>6000</v>
      </c>
      <c r="H69" s="22">
        <f t="shared" si="131"/>
        <v>6500</v>
      </c>
      <c r="I69" s="1">
        <v>6500</v>
      </c>
      <c r="J69" s="14">
        <v>7500</v>
      </c>
      <c r="K69" s="13">
        <v>7000</v>
      </c>
      <c r="L69" s="13">
        <v>7000</v>
      </c>
      <c r="M69" s="13">
        <v>6500</v>
      </c>
      <c r="O69" s="1"/>
      <c r="P69" s="29">
        <f t="shared" ca="1" si="127"/>
        <v>10000000</v>
      </c>
    </row>
    <row r="70" spans="1:16">
      <c r="A70" s="42">
        <f t="shared" si="63"/>
        <v>45572</v>
      </c>
      <c r="B70" s="31"/>
      <c r="C70" s="22">
        <f t="shared" si="122"/>
        <v>6000</v>
      </c>
      <c r="D70" s="22">
        <f t="shared" si="122"/>
        <v>6500</v>
      </c>
      <c r="E70" s="22">
        <f t="shared" ref="E70:F70" si="132">E69</f>
        <v>6000</v>
      </c>
      <c r="F70" s="22">
        <f t="shared" si="132"/>
        <v>6500</v>
      </c>
      <c r="G70" s="22">
        <f t="shared" ref="G70:H70" si="133">G69</f>
        <v>6000</v>
      </c>
      <c r="H70" s="22">
        <f t="shared" si="133"/>
        <v>6500</v>
      </c>
      <c r="I70" s="1">
        <v>6500</v>
      </c>
      <c r="J70" s="14">
        <v>7500</v>
      </c>
      <c r="K70" s="13">
        <v>7000</v>
      </c>
      <c r="L70" s="13">
        <v>7000</v>
      </c>
      <c r="M70" s="13">
        <v>6500</v>
      </c>
      <c r="O70" s="1"/>
      <c r="P70" s="29">
        <f t="shared" ca="1" si="127"/>
        <v>10000000</v>
      </c>
    </row>
    <row r="71" spans="1:16">
      <c r="A71" s="42">
        <f t="shared" si="63"/>
        <v>45573</v>
      </c>
      <c r="B71" s="31"/>
      <c r="C71" s="22">
        <f t="shared" si="122"/>
        <v>6000</v>
      </c>
      <c r="D71" s="22">
        <f t="shared" si="122"/>
        <v>6500</v>
      </c>
      <c r="E71" s="22">
        <f t="shared" ref="E71:F71" si="134">E70</f>
        <v>6000</v>
      </c>
      <c r="F71" s="22">
        <f t="shared" si="134"/>
        <v>6500</v>
      </c>
      <c r="G71" s="22">
        <f t="shared" ref="G71:H71" si="135">G70</f>
        <v>6000</v>
      </c>
      <c r="H71" s="22">
        <f t="shared" si="135"/>
        <v>6500</v>
      </c>
      <c r="I71" s="1">
        <v>6500</v>
      </c>
      <c r="J71" s="14">
        <v>7500</v>
      </c>
      <c r="K71" s="13">
        <v>7000</v>
      </c>
      <c r="L71" s="13">
        <v>7000</v>
      </c>
      <c r="M71" s="13">
        <v>6500</v>
      </c>
      <c r="O71" s="1"/>
      <c r="P71" s="29">
        <f t="shared" ca="1" si="127"/>
        <v>10000000</v>
      </c>
    </row>
    <row r="72" spans="1:16">
      <c r="A72" s="42">
        <f t="shared" si="63"/>
        <v>45574</v>
      </c>
      <c r="B72" s="31"/>
      <c r="C72" s="22">
        <f t="shared" si="122"/>
        <v>6000</v>
      </c>
      <c r="D72" s="22">
        <f t="shared" si="122"/>
        <v>6500</v>
      </c>
      <c r="E72" s="22">
        <f t="shared" ref="E72:F72" si="136">E71</f>
        <v>6000</v>
      </c>
      <c r="F72" s="22">
        <f t="shared" si="136"/>
        <v>6500</v>
      </c>
      <c r="G72" s="22">
        <f t="shared" ref="G72:H72" si="137">G71</f>
        <v>6000</v>
      </c>
      <c r="H72" s="22">
        <f t="shared" si="137"/>
        <v>6500</v>
      </c>
      <c r="I72" s="1">
        <v>7000</v>
      </c>
      <c r="J72" s="14">
        <v>7500</v>
      </c>
      <c r="K72" s="13">
        <v>7000</v>
      </c>
      <c r="L72" s="13">
        <v>7000</v>
      </c>
      <c r="M72" s="13">
        <v>7000</v>
      </c>
      <c r="O72" s="1"/>
      <c r="P72" s="29">
        <f t="shared" ca="1" si="127"/>
        <v>10000000</v>
      </c>
    </row>
    <row r="73" spans="1:16">
      <c r="A73" s="42">
        <f t="shared" si="63"/>
        <v>45575</v>
      </c>
      <c r="B73" s="31"/>
      <c r="C73" s="22">
        <f t="shared" si="122"/>
        <v>6000</v>
      </c>
      <c r="D73" s="22">
        <f t="shared" si="122"/>
        <v>6500</v>
      </c>
      <c r="E73" s="22">
        <f t="shared" ref="E73:F73" si="138">E72</f>
        <v>6000</v>
      </c>
      <c r="F73" s="22">
        <f t="shared" si="138"/>
        <v>6500</v>
      </c>
      <c r="G73" s="22">
        <f t="shared" ref="G73:H73" si="139">G72</f>
        <v>6000</v>
      </c>
      <c r="H73" s="22">
        <f t="shared" si="139"/>
        <v>6500</v>
      </c>
      <c r="I73" s="1">
        <v>7000</v>
      </c>
      <c r="J73" s="14">
        <v>7500</v>
      </c>
      <c r="K73" s="13">
        <v>7000</v>
      </c>
      <c r="L73" s="13">
        <v>7000</v>
      </c>
      <c r="M73" s="13">
        <v>7000</v>
      </c>
      <c r="O73" s="1"/>
      <c r="P73" s="29">
        <f t="shared" ca="1" si="127"/>
        <v>10000000</v>
      </c>
    </row>
    <row r="74" spans="1:16">
      <c r="A74" s="42">
        <f t="shared" si="63"/>
        <v>45576</v>
      </c>
      <c r="B74" s="31"/>
      <c r="C74" s="22">
        <f t="shared" si="122"/>
        <v>6000</v>
      </c>
      <c r="D74" s="22">
        <f t="shared" si="122"/>
        <v>6500</v>
      </c>
      <c r="E74" s="22">
        <f t="shared" ref="E74:F74" si="140">E73</f>
        <v>6000</v>
      </c>
      <c r="F74" s="22">
        <f t="shared" si="140"/>
        <v>6500</v>
      </c>
      <c r="G74" s="22">
        <f t="shared" ref="G74:H74" si="141">G73</f>
        <v>6000</v>
      </c>
      <c r="H74" s="22">
        <f t="shared" si="141"/>
        <v>6500</v>
      </c>
      <c r="I74" s="1">
        <v>7000</v>
      </c>
      <c r="J74" s="14">
        <v>7500</v>
      </c>
      <c r="K74" s="13">
        <v>7000</v>
      </c>
      <c r="L74" s="13">
        <v>7000</v>
      </c>
      <c r="M74" s="13">
        <v>7000</v>
      </c>
      <c r="O74" s="1"/>
      <c r="P74" s="29">
        <f t="shared" ca="1" si="127"/>
        <v>10000000</v>
      </c>
    </row>
    <row r="75" spans="1:16">
      <c r="A75" s="42">
        <f t="shared" si="63"/>
        <v>45577</v>
      </c>
      <c r="B75" s="31"/>
      <c r="C75" s="22">
        <f t="shared" si="122"/>
        <v>6000</v>
      </c>
      <c r="D75" s="22">
        <f t="shared" si="122"/>
        <v>6500</v>
      </c>
      <c r="E75" s="22">
        <f t="shared" ref="E75:F75" si="142">E74</f>
        <v>6000</v>
      </c>
      <c r="F75" s="22">
        <f t="shared" si="142"/>
        <v>6500</v>
      </c>
      <c r="G75" s="22">
        <f t="shared" ref="G75:H75" si="143">G74</f>
        <v>6000</v>
      </c>
      <c r="H75" s="22">
        <f t="shared" si="143"/>
        <v>6500</v>
      </c>
      <c r="I75" s="1">
        <v>7000</v>
      </c>
      <c r="J75" s="14">
        <v>7500</v>
      </c>
      <c r="K75" s="13">
        <v>7000</v>
      </c>
      <c r="L75" s="13">
        <v>7000</v>
      </c>
      <c r="M75" s="13">
        <v>7000</v>
      </c>
      <c r="O75" s="1"/>
      <c r="P75" s="29">
        <f t="shared" ca="1" si="127"/>
        <v>10000000</v>
      </c>
    </row>
    <row r="76" spans="1:16">
      <c r="A76" s="42">
        <f t="shared" si="63"/>
        <v>45578</v>
      </c>
      <c r="B76" s="31"/>
      <c r="C76" s="22">
        <f t="shared" si="122"/>
        <v>6000</v>
      </c>
      <c r="D76" s="22">
        <f t="shared" si="122"/>
        <v>6500</v>
      </c>
      <c r="E76" s="22">
        <f t="shared" ref="E76:F76" si="144">E75</f>
        <v>6000</v>
      </c>
      <c r="F76" s="22">
        <f t="shared" si="144"/>
        <v>6500</v>
      </c>
      <c r="G76" s="22">
        <f t="shared" ref="G76:H76" si="145">G75</f>
        <v>6000</v>
      </c>
      <c r="H76" s="22">
        <f t="shared" si="145"/>
        <v>6500</v>
      </c>
      <c r="I76" s="1">
        <v>7000</v>
      </c>
      <c r="J76" s="14">
        <v>7500</v>
      </c>
      <c r="K76" s="13">
        <v>7000</v>
      </c>
      <c r="L76" s="13">
        <v>7000</v>
      </c>
      <c r="M76" s="13">
        <v>7000</v>
      </c>
      <c r="O76" s="1"/>
      <c r="P76" s="29">
        <f t="shared" ca="1" si="127"/>
        <v>10000000</v>
      </c>
    </row>
    <row r="77" spans="1:16">
      <c r="A77" s="42">
        <f t="shared" si="63"/>
        <v>45579</v>
      </c>
      <c r="B77" s="31"/>
      <c r="C77" s="22">
        <f t="shared" si="122"/>
        <v>6000</v>
      </c>
      <c r="D77" s="22">
        <f t="shared" si="122"/>
        <v>6500</v>
      </c>
      <c r="E77" s="22">
        <f t="shared" ref="E77:F77" si="146">E76</f>
        <v>6000</v>
      </c>
      <c r="F77" s="22">
        <f t="shared" si="146"/>
        <v>6500</v>
      </c>
      <c r="G77" s="22">
        <f t="shared" ref="G77:H77" si="147">G76</f>
        <v>6000</v>
      </c>
      <c r="H77" s="22">
        <f t="shared" si="147"/>
        <v>6500</v>
      </c>
      <c r="I77" s="1">
        <v>7000</v>
      </c>
      <c r="J77" s="14">
        <v>7500</v>
      </c>
      <c r="K77" s="13">
        <v>7000</v>
      </c>
      <c r="L77" s="13">
        <v>7000</v>
      </c>
      <c r="M77" s="13">
        <v>7000</v>
      </c>
      <c r="O77" s="1"/>
      <c r="P77" s="29">
        <f t="shared" ca="1" si="127"/>
        <v>10000000</v>
      </c>
    </row>
    <row r="78" spans="1:16">
      <c r="A78" s="42">
        <f t="shared" si="63"/>
        <v>45580</v>
      </c>
      <c r="B78" s="31"/>
      <c r="C78" s="22">
        <f t="shared" si="122"/>
        <v>6000</v>
      </c>
      <c r="D78" s="22">
        <f t="shared" si="122"/>
        <v>6500</v>
      </c>
      <c r="E78" s="22">
        <f t="shared" ref="E78:F78" si="148">E77</f>
        <v>6000</v>
      </c>
      <c r="F78" s="22">
        <f t="shared" si="148"/>
        <v>6500</v>
      </c>
      <c r="G78" s="22">
        <f t="shared" ref="G78:H78" si="149">G77</f>
        <v>6000</v>
      </c>
      <c r="H78" s="22">
        <f t="shared" si="149"/>
        <v>6500</v>
      </c>
      <c r="I78" s="1">
        <v>7000</v>
      </c>
      <c r="J78" s="14">
        <v>7500</v>
      </c>
      <c r="K78" s="13">
        <v>7000</v>
      </c>
      <c r="L78" s="13">
        <v>7000</v>
      </c>
      <c r="M78" s="13">
        <v>7000</v>
      </c>
      <c r="O78" s="1"/>
      <c r="P78" s="29">
        <f t="shared" ca="1" si="127"/>
        <v>10000000</v>
      </c>
    </row>
    <row r="79" spans="1:16">
      <c r="A79" s="42">
        <f t="shared" si="63"/>
        <v>45581</v>
      </c>
      <c r="B79" s="31"/>
      <c r="C79" s="22">
        <f t="shared" si="122"/>
        <v>6000</v>
      </c>
      <c r="D79" s="22">
        <f t="shared" si="122"/>
        <v>6500</v>
      </c>
      <c r="E79" s="22">
        <f t="shared" ref="E79:F79" si="150">E78</f>
        <v>6000</v>
      </c>
      <c r="F79" s="22">
        <f t="shared" si="150"/>
        <v>6500</v>
      </c>
      <c r="G79" s="22">
        <f t="shared" ref="G79:H79" si="151">G78</f>
        <v>6000</v>
      </c>
      <c r="H79" s="22">
        <f t="shared" si="151"/>
        <v>6500</v>
      </c>
      <c r="I79" s="1">
        <v>7000</v>
      </c>
      <c r="J79" s="14">
        <v>7500</v>
      </c>
      <c r="K79" s="13">
        <v>7000</v>
      </c>
      <c r="L79" s="13">
        <v>7000</v>
      </c>
      <c r="M79" s="13">
        <v>7000</v>
      </c>
      <c r="O79" s="1"/>
      <c r="P79" s="29">
        <f t="shared" ca="1" si="127"/>
        <v>10000000</v>
      </c>
    </row>
    <row r="80" spans="1:16">
      <c r="A80" s="42">
        <f t="shared" si="63"/>
        <v>45582</v>
      </c>
      <c r="B80" s="31"/>
      <c r="C80" s="22">
        <f t="shared" si="122"/>
        <v>6000</v>
      </c>
      <c r="D80" s="22">
        <f t="shared" si="122"/>
        <v>6500</v>
      </c>
      <c r="E80" s="22">
        <f t="shared" ref="E80:F80" si="152">E79</f>
        <v>6000</v>
      </c>
      <c r="F80" s="22">
        <f t="shared" si="152"/>
        <v>6500</v>
      </c>
      <c r="G80" s="22">
        <f t="shared" ref="G80:H80" si="153">G79</f>
        <v>6000</v>
      </c>
      <c r="H80" s="22">
        <f t="shared" si="153"/>
        <v>6500</v>
      </c>
      <c r="I80" s="1">
        <v>7000</v>
      </c>
      <c r="J80" s="14">
        <v>7500</v>
      </c>
      <c r="K80" s="13">
        <v>7000</v>
      </c>
      <c r="L80" s="13">
        <v>7000</v>
      </c>
      <c r="M80" s="13">
        <v>7000</v>
      </c>
      <c r="O80" s="1"/>
      <c r="P80" s="29">
        <f t="shared" ca="1" si="127"/>
        <v>10000000</v>
      </c>
    </row>
    <row r="81" spans="1:16">
      <c r="A81" s="42">
        <f t="shared" si="63"/>
        <v>45583</v>
      </c>
      <c r="B81" s="31"/>
      <c r="C81" s="22">
        <f t="shared" si="122"/>
        <v>6000</v>
      </c>
      <c r="D81" s="22">
        <f t="shared" si="122"/>
        <v>6500</v>
      </c>
      <c r="E81" s="22">
        <f t="shared" ref="E81:F81" si="154">E80</f>
        <v>6000</v>
      </c>
      <c r="F81" s="22">
        <f t="shared" si="154"/>
        <v>6500</v>
      </c>
      <c r="G81" s="22">
        <f t="shared" ref="G81:H81" si="155">G80</f>
        <v>6000</v>
      </c>
      <c r="H81" s="22">
        <f t="shared" si="155"/>
        <v>6500</v>
      </c>
      <c r="I81" s="1">
        <v>7000</v>
      </c>
      <c r="J81" s="14">
        <v>7500</v>
      </c>
      <c r="K81" s="13">
        <v>7000</v>
      </c>
      <c r="L81" s="13">
        <v>7000</v>
      </c>
      <c r="M81" s="13">
        <v>7000</v>
      </c>
      <c r="O81" s="1"/>
      <c r="P81" s="29">
        <f t="shared" ca="1" si="127"/>
        <v>10000000</v>
      </c>
    </row>
    <row r="82" spans="1:16">
      <c r="A82" s="42">
        <f t="shared" si="63"/>
        <v>45584</v>
      </c>
      <c r="B82" s="31"/>
      <c r="C82" s="22">
        <f t="shared" si="122"/>
        <v>6000</v>
      </c>
      <c r="D82" s="22">
        <f t="shared" si="122"/>
        <v>6500</v>
      </c>
      <c r="E82" s="22">
        <f t="shared" ref="E82:F82" si="156">E81</f>
        <v>6000</v>
      </c>
      <c r="F82" s="22">
        <f t="shared" si="156"/>
        <v>6500</v>
      </c>
      <c r="G82" s="22">
        <f t="shared" ref="G82:H82" si="157">G81</f>
        <v>6000</v>
      </c>
      <c r="H82" s="22">
        <f t="shared" si="157"/>
        <v>6500</v>
      </c>
      <c r="I82" s="1">
        <v>7000</v>
      </c>
      <c r="J82" s="14">
        <v>7500</v>
      </c>
      <c r="K82" s="13">
        <v>7000</v>
      </c>
      <c r="L82" s="13">
        <v>7000</v>
      </c>
      <c r="M82" s="13">
        <v>7000</v>
      </c>
      <c r="O82" s="14"/>
      <c r="P82" s="29">
        <f t="shared" ca="1" si="127"/>
        <v>10000000</v>
      </c>
    </row>
    <row r="83" spans="1:16">
      <c r="A83" s="42">
        <f t="shared" si="63"/>
        <v>45585</v>
      </c>
      <c r="B83" s="31"/>
      <c r="C83" s="22">
        <f t="shared" si="122"/>
        <v>6000</v>
      </c>
      <c r="D83" s="22">
        <f t="shared" si="122"/>
        <v>6500</v>
      </c>
      <c r="E83" s="22">
        <f t="shared" ref="E83:F83" si="158">E82</f>
        <v>6000</v>
      </c>
      <c r="F83" s="22">
        <f t="shared" si="158"/>
        <v>6500</v>
      </c>
      <c r="G83" s="22">
        <f t="shared" ref="G83:H83" si="159">G82</f>
        <v>6000</v>
      </c>
      <c r="H83" s="22">
        <f t="shared" si="159"/>
        <v>6500</v>
      </c>
      <c r="I83" s="1">
        <v>7500</v>
      </c>
      <c r="J83" s="14">
        <v>7500</v>
      </c>
      <c r="K83" s="13">
        <v>7000</v>
      </c>
      <c r="L83" s="13">
        <v>7000</v>
      </c>
      <c r="M83" s="13">
        <v>7000</v>
      </c>
      <c r="O83" s="14"/>
      <c r="P83" s="29">
        <f t="shared" ca="1" si="127"/>
        <v>10000000</v>
      </c>
    </row>
    <row r="84" spans="1:16">
      <c r="A84" s="42">
        <f t="shared" si="63"/>
        <v>45586</v>
      </c>
      <c r="B84" s="31"/>
      <c r="C84" s="22">
        <f t="shared" si="122"/>
        <v>6000</v>
      </c>
      <c r="D84" s="22">
        <f t="shared" si="122"/>
        <v>6500</v>
      </c>
      <c r="E84" s="22">
        <f t="shared" ref="E84:F84" si="160">E83</f>
        <v>6000</v>
      </c>
      <c r="F84" s="22">
        <f t="shared" si="160"/>
        <v>6500</v>
      </c>
      <c r="G84" s="22">
        <f t="shared" ref="G84:H84" si="161">G83</f>
        <v>6000</v>
      </c>
      <c r="H84" s="22">
        <f t="shared" si="161"/>
        <v>6500</v>
      </c>
      <c r="I84" s="1">
        <v>7500</v>
      </c>
      <c r="J84" s="14">
        <v>7500</v>
      </c>
      <c r="K84" s="13">
        <v>7000</v>
      </c>
      <c r="L84" s="13">
        <v>7000</v>
      </c>
      <c r="M84" s="13">
        <v>7000</v>
      </c>
      <c r="O84" s="14"/>
      <c r="P84" s="29">
        <f t="shared" ca="1" si="127"/>
        <v>10000000</v>
      </c>
    </row>
    <row r="85" spans="1:16">
      <c r="A85" s="42">
        <f t="shared" si="63"/>
        <v>45587</v>
      </c>
      <c r="B85" s="31"/>
      <c r="C85" s="22">
        <f t="shared" si="122"/>
        <v>6000</v>
      </c>
      <c r="D85" s="22">
        <f t="shared" si="122"/>
        <v>6500</v>
      </c>
      <c r="E85" s="22">
        <f t="shared" ref="E85:F85" si="162">E84</f>
        <v>6000</v>
      </c>
      <c r="F85" s="22">
        <f t="shared" si="162"/>
        <v>6500</v>
      </c>
      <c r="G85" s="22">
        <f t="shared" ref="G85:H85" si="163">G84</f>
        <v>6000</v>
      </c>
      <c r="H85" s="22">
        <f t="shared" si="163"/>
        <v>6500</v>
      </c>
      <c r="I85" s="1">
        <v>7500</v>
      </c>
      <c r="J85" s="14">
        <v>7500</v>
      </c>
      <c r="K85" s="13">
        <v>7000</v>
      </c>
      <c r="L85" s="13">
        <v>7000</v>
      </c>
      <c r="M85" s="13">
        <v>7000</v>
      </c>
      <c r="O85" s="14"/>
      <c r="P85" s="29">
        <f t="shared" ca="1" si="127"/>
        <v>10000000</v>
      </c>
    </row>
    <row r="86" spans="1:16">
      <c r="A86" s="42">
        <f t="shared" si="63"/>
        <v>45588</v>
      </c>
      <c r="B86" s="31"/>
      <c r="C86" s="22">
        <f t="shared" si="122"/>
        <v>6000</v>
      </c>
      <c r="D86" s="22">
        <f t="shared" si="122"/>
        <v>6500</v>
      </c>
      <c r="E86" s="22">
        <f t="shared" ref="E86:F86" si="164">E85</f>
        <v>6000</v>
      </c>
      <c r="F86" s="22">
        <f t="shared" si="164"/>
        <v>6500</v>
      </c>
      <c r="G86" s="22">
        <f t="shared" ref="G86:H86" si="165">G85</f>
        <v>6000</v>
      </c>
      <c r="H86" s="22">
        <f t="shared" si="165"/>
        <v>6500</v>
      </c>
      <c r="I86" s="1">
        <v>7500</v>
      </c>
      <c r="J86" s="14">
        <v>7500</v>
      </c>
      <c r="K86" s="13">
        <v>7000</v>
      </c>
      <c r="L86" s="13">
        <v>7000</v>
      </c>
      <c r="M86" s="13">
        <v>7000</v>
      </c>
      <c r="O86" s="14"/>
      <c r="P86" s="29">
        <f t="shared" ca="1" si="127"/>
        <v>10000000</v>
      </c>
    </row>
    <row r="87" spans="1:16">
      <c r="A87" s="42">
        <f t="shared" si="63"/>
        <v>45589</v>
      </c>
      <c r="B87" s="31"/>
      <c r="C87" s="22">
        <f t="shared" si="122"/>
        <v>6000</v>
      </c>
      <c r="D87" s="22">
        <f t="shared" si="122"/>
        <v>6500</v>
      </c>
      <c r="E87" s="22">
        <f t="shared" ref="E87:F87" si="166">E86</f>
        <v>6000</v>
      </c>
      <c r="F87" s="22">
        <f t="shared" si="166"/>
        <v>6500</v>
      </c>
      <c r="G87" s="22">
        <f t="shared" ref="G87:H87" si="167">G86</f>
        <v>6000</v>
      </c>
      <c r="H87" s="22">
        <f t="shared" si="167"/>
        <v>6500</v>
      </c>
      <c r="I87" s="1">
        <v>7500</v>
      </c>
      <c r="J87" s="14">
        <v>7500</v>
      </c>
      <c r="K87" s="13">
        <v>7000</v>
      </c>
      <c r="L87" s="13">
        <v>7000</v>
      </c>
      <c r="M87" s="13">
        <v>7000</v>
      </c>
      <c r="O87" s="14"/>
      <c r="P87" s="29">
        <f t="shared" ca="1" si="127"/>
        <v>10000000</v>
      </c>
    </row>
    <row r="88" spans="1:16">
      <c r="A88" s="42">
        <f t="shared" si="63"/>
        <v>45590</v>
      </c>
      <c r="B88" s="31"/>
      <c r="C88" s="22">
        <f t="shared" si="122"/>
        <v>6000</v>
      </c>
      <c r="D88" s="22">
        <f t="shared" si="122"/>
        <v>6500</v>
      </c>
      <c r="E88" s="22">
        <f t="shared" ref="E88:F88" si="168">E87</f>
        <v>6000</v>
      </c>
      <c r="F88" s="22">
        <f t="shared" si="168"/>
        <v>6500</v>
      </c>
      <c r="G88" s="22">
        <f t="shared" ref="G88:H88" si="169">G87</f>
        <v>6000</v>
      </c>
      <c r="H88" s="22">
        <f t="shared" si="169"/>
        <v>6500</v>
      </c>
      <c r="I88" s="1">
        <v>7500</v>
      </c>
      <c r="J88" s="14">
        <v>7500</v>
      </c>
      <c r="K88" s="13">
        <v>7000</v>
      </c>
      <c r="L88" s="13">
        <v>7000</v>
      </c>
      <c r="M88" s="13">
        <v>7000</v>
      </c>
      <c r="O88" s="14"/>
      <c r="P88" s="29">
        <f t="shared" ca="1" si="127"/>
        <v>10000000</v>
      </c>
    </row>
    <row r="89" spans="1:16">
      <c r="A89" s="42">
        <f t="shared" si="63"/>
        <v>45591</v>
      </c>
      <c r="B89" s="31"/>
      <c r="C89" s="22">
        <f t="shared" si="122"/>
        <v>6000</v>
      </c>
      <c r="D89" s="22">
        <f t="shared" si="122"/>
        <v>6500</v>
      </c>
      <c r="E89" s="22">
        <f t="shared" ref="E89:F89" si="170">E88</f>
        <v>6000</v>
      </c>
      <c r="F89" s="22">
        <f t="shared" si="170"/>
        <v>6500</v>
      </c>
      <c r="G89" s="22">
        <f t="shared" ref="G89:H89" si="171">G88</f>
        <v>6000</v>
      </c>
      <c r="H89" s="22">
        <f t="shared" si="171"/>
        <v>6500</v>
      </c>
      <c r="I89" s="1">
        <v>7500</v>
      </c>
      <c r="J89" s="14">
        <v>7500</v>
      </c>
      <c r="K89" s="13">
        <v>7000</v>
      </c>
      <c r="L89" s="13">
        <v>7000</v>
      </c>
      <c r="M89" s="13">
        <v>7000</v>
      </c>
      <c r="O89" s="14"/>
      <c r="P89" s="29">
        <f t="shared" ca="1" si="127"/>
        <v>10000000</v>
      </c>
    </row>
    <row r="90" spans="1:16">
      <c r="A90" s="42">
        <f t="shared" si="63"/>
        <v>45592</v>
      </c>
      <c r="B90" s="31"/>
      <c r="C90" s="22">
        <f t="shared" si="122"/>
        <v>6000</v>
      </c>
      <c r="D90" s="22">
        <f t="shared" si="122"/>
        <v>6500</v>
      </c>
      <c r="E90" s="22">
        <f t="shared" ref="E90:F90" si="172">E89</f>
        <v>6000</v>
      </c>
      <c r="F90" s="22">
        <f t="shared" si="172"/>
        <v>6500</v>
      </c>
      <c r="G90" s="22">
        <f t="shared" ref="G90:H90" si="173">G89</f>
        <v>6000</v>
      </c>
      <c r="H90" s="22">
        <f t="shared" si="173"/>
        <v>6500</v>
      </c>
      <c r="I90" s="1">
        <v>7500</v>
      </c>
      <c r="J90" s="14">
        <v>7500</v>
      </c>
      <c r="K90" s="13">
        <v>7000</v>
      </c>
      <c r="L90" s="13">
        <v>7000</v>
      </c>
      <c r="M90" s="13">
        <v>7000</v>
      </c>
      <c r="O90" s="14"/>
      <c r="P90" s="29">
        <f t="shared" ca="1" si="127"/>
        <v>10000000</v>
      </c>
    </row>
    <row r="91" spans="1:16">
      <c r="A91" s="42">
        <f t="shared" si="63"/>
        <v>45593</v>
      </c>
      <c r="B91" s="31"/>
      <c r="C91" s="22">
        <f t="shared" si="122"/>
        <v>6000</v>
      </c>
      <c r="D91" s="22">
        <f t="shared" si="122"/>
        <v>6500</v>
      </c>
      <c r="E91" s="22">
        <f t="shared" ref="E91:F91" si="174">E90</f>
        <v>6000</v>
      </c>
      <c r="F91" s="22">
        <f t="shared" si="174"/>
        <v>6500</v>
      </c>
      <c r="G91" s="22">
        <f t="shared" ref="G91:H91" si="175">G90</f>
        <v>6000</v>
      </c>
      <c r="H91" s="22">
        <f t="shared" si="175"/>
        <v>6500</v>
      </c>
      <c r="I91" s="1">
        <v>7500</v>
      </c>
      <c r="J91" s="14">
        <v>7500</v>
      </c>
      <c r="K91" s="13">
        <v>7000</v>
      </c>
      <c r="L91" s="13">
        <v>7000</v>
      </c>
      <c r="M91" s="13">
        <v>7000</v>
      </c>
      <c r="O91" s="14"/>
      <c r="P91" s="29">
        <f t="shared" ca="1" si="127"/>
        <v>10000000</v>
      </c>
    </row>
    <row r="92" spans="1:16">
      <c r="A92" s="42">
        <f t="shared" si="63"/>
        <v>45594</v>
      </c>
      <c r="B92" s="31"/>
      <c r="C92" s="22">
        <f t="shared" si="122"/>
        <v>6000</v>
      </c>
      <c r="D92" s="22">
        <f t="shared" si="122"/>
        <v>6500</v>
      </c>
      <c r="E92" s="22">
        <f t="shared" ref="E92:F92" si="176">E91</f>
        <v>6000</v>
      </c>
      <c r="F92" s="22">
        <f t="shared" si="176"/>
        <v>6500</v>
      </c>
      <c r="G92" s="22">
        <f t="shared" ref="G92:H92" si="177">G91</f>
        <v>6000</v>
      </c>
      <c r="H92" s="22">
        <f t="shared" si="177"/>
        <v>6500</v>
      </c>
      <c r="I92" s="1">
        <v>7500</v>
      </c>
      <c r="J92" s="14">
        <v>7500</v>
      </c>
      <c r="K92" s="13">
        <v>7000</v>
      </c>
      <c r="L92" s="13">
        <v>7000</v>
      </c>
      <c r="M92" s="13">
        <v>7000</v>
      </c>
      <c r="O92" s="14"/>
      <c r="P92" s="29">
        <f t="shared" ca="1" si="127"/>
        <v>10000000</v>
      </c>
    </row>
    <row r="93" spans="1:16">
      <c r="A93" s="42">
        <f t="shared" si="63"/>
        <v>45595</v>
      </c>
      <c r="B93" s="31"/>
      <c r="C93" s="22">
        <f t="shared" si="122"/>
        <v>6000</v>
      </c>
      <c r="D93" s="22">
        <f t="shared" si="122"/>
        <v>6500</v>
      </c>
      <c r="E93" s="22">
        <f t="shared" ref="E93:F93" si="178">E92</f>
        <v>6000</v>
      </c>
      <c r="F93" s="22">
        <f t="shared" si="178"/>
        <v>6500</v>
      </c>
      <c r="G93" s="22">
        <f t="shared" ref="G93:H93" si="179">G92</f>
        <v>6000</v>
      </c>
      <c r="H93" s="22">
        <f t="shared" si="179"/>
        <v>6500</v>
      </c>
      <c r="I93" s="1">
        <v>7500</v>
      </c>
      <c r="J93" s="14">
        <v>7500</v>
      </c>
      <c r="K93" s="13">
        <v>7000</v>
      </c>
      <c r="L93" s="13">
        <v>7000</v>
      </c>
      <c r="M93" s="13">
        <v>7000</v>
      </c>
      <c r="O93" s="14"/>
      <c r="P93" s="29">
        <f t="shared" ca="1" si="127"/>
        <v>10000000</v>
      </c>
    </row>
    <row r="94" spans="1:16">
      <c r="A94" s="42">
        <f t="shared" si="63"/>
        <v>45596</v>
      </c>
      <c r="B94" s="31"/>
      <c r="C94" s="22">
        <f t="shared" si="122"/>
        <v>6000</v>
      </c>
      <c r="D94" s="22">
        <f t="shared" si="122"/>
        <v>6500</v>
      </c>
      <c r="E94" s="22">
        <f t="shared" ref="E94:F94" si="180">E93</f>
        <v>6000</v>
      </c>
      <c r="F94" s="22">
        <f t="shared" si="180"/>
        <v>6500</v>
      </c>
      <c r="G94" s="22">
        <f t="shared" ref="G94:H94" si="181">G93</f>
        <v>6000</v>
      </c>
      <c r="H94" s="22">
        <f t="shared" si="181"/>
        <v>6500</v>
      </c>
      <c r="I94" s="1">
        <v>7500</v>
      </c>
      <c r="J94" s="14">
        <v>7500</v>
      </c>
      <c r="K94" s="13">
        <v>7000</v>
      </c>
      <c r="L94" s="13">
        <v>7000</v>
      </c>
      <c r="M94" s="13">
        <v>7000</v>
      </c>
      <c r="O94" s="14"/>
      <c r="P94" s="29">
        <f t="shared" ca="1" si="127"/>
        <v>10000000</v>
      </c>
    </row>
    <row r="95" spans="1:16">
      <c r="A95" s="62">
        <f t="shared" si="63"/>
        <v>45597</v>
      </c>
      <c r="B95" s="31"/>
      <c r="C95" s="35">
        <v>4500</v>
      </c>
      <c r="D95" s="35">
        <v>4000</v>
      </c>
      <c r="E95" s="35">
        <v>4500</v>
      </c>
      <c r="F95" s="35">
        <v>4000</v>
      </c>
      <c r="G95" s="35">
        <v>5255</v>
      </c>
      <c r="H95" s="35">
        <v>5255</v>
      </c>
      <c r="I95" s="35">
        <v>6500</v>
      </c>
      <c r="J95" s="35">
        <v>6500</v>
      </c>
      <c r="K95" s="35">
        <v>6500</v>
      </c>
      <c r="L95" s="35">
        <v>6500</v>
      </c>
      <c r="M95" s="35">
        <v>7000</v>
      </c>
      <c r="O95" s="21"/>
      <c r="P95" s="29">
        <f t="shared" ca="1" si="127"/>
        <v>10000000</v>
      </c>
    </row>
    <row r="96" spans="1:16">
      <c r="A96" s="43">
        <f t="shared" si="63"/>
        <v>45598</v>
      </c>
      <c r="B96" s="31"/>
      <c r="C96" s="21">
        <f t="shared" si="122"/>
        <v>4500</v>
      </c>
      <c r="D96" s="21">
        <f t="shared" ref="D96:E96" si="182">D95</f>
        <v>4000</v>
      </c>
      <c r="E96" s="21">
        <f t="shared" si="182"/>
        <v>4500</v>
      </c>
      <c r="F96" s="21">
        <f t="shared" ref="F96" si="183">F95</f>
        <v>4000</v>
      </c>
      <c r="G96" s="21">
        <v>5255</v>
      </c>
      <c r="H96" s="21">
        <f t="shared" ref="H96" si="184">H95</f>
        <v>5255</v>
      </c>
      <c r="I96" s="21">
        <v>6000</v>
      </c>
      <c r="J96" s="21">
        <v>6000</v>
      </c>
      <c r="K96" s="21">
        <v>6000</v>
      </c>
      <c r="L96" s="21">
        <v>6000</v>
      </c>
      <c r="M96" s="21">
        <v>7000</v>
      </c>
      <c r="O96" s="21"/>
      <c r="P96" s="29">
        <f t="shared" ca="1" si="127"/>
        <v>10000000</v>
      </c>
    </row>
    <row r="97" spans="1:16">
      <c r="A97" s="43">
        <f t="shared" si="63"/>
        <v>45599</v>
      </c>
      <c r="B97" s="31"/>
      <c r="C97" s="21">
        <f t="shared" si="122"/>
        <v>4500</v>
      </c>
      <c r="D97" s="21">
        <f t="shared" ref="D97:E97" si="185">D96</f>
        <v>4000</v>
      </c>
      <c r="E97" s="21">
        <f t="shared" si="185"/>
        <v>4500</v>
      </c>
      <c r="F97" s="21">
        <f t="shared" ref="F97" si="186">F96</f>
        <v>4000</v>
      </c>
      <c r="G97" s="21">
        <v>5255</v>
      </c>
      <c r="H97" s="21">
        <f t="shared" ref="H97" si="187">H96</f>
        <v>5255</v>
      </c>
      <c r="I97" s="21">
        <v>5800</v>
      </c>
      <c r="J97" s="21">
        <v>5800</v>
      </c>
      <c r="K97" s="21">
        <v>5800</v>
      </c>
      <c r="L97" s="21">
        <v>5800</v>
      </c>
      <c r="M97" s="21">
        <v>7000</v>
      </c>
      <c r="O97" s="21"/>
      <c r="P97" s="29">
        <f t="shared" ca="1" si="127"/>
        <v>10000000</v>
      </c>
    </row>
    <row r="98" spans="1:16">
      <c r="A98" s="43">
        <f t="shared" si="63"/>
        <v>45600</v>
      </c>
      <c r="B98" s="31"/>
      <c r="C98" s="21">
        <f t="shared" si="122"/>
        <v>4500</v>
      </c>
      <c r="D98" s="21">
        <f t="shared" ref="D98:E98" si="188">D97</f>
        <v>4000</v>
      </c>
      <c r="E98" s="21">
        <f t="shared" si="188"/>
        <v>4500</v>
      </c>
      <c r="F98" s="21">
        <f t="shared" ref="F98" si="189">F97</f>
        <v>4000</v>
      </c>
      <c r="G98" s="21">
        <v>5255</v>
      </c>
      <c r="H98" s="21">
        <f t="shared" ref="H98" si="190">H97</f>
        <v>5255</v>
      </c>
      <c r="I98" s="21">
        <v>5600</v>
      </c>
      <c r="J98" s="21">
        <v>5600</v>
      </c>
      <c r="K98" s="21">
        <v>5600</v>
      </c>
      <c r="L98" s="21">
        <v>5600</v>
      </c>
      <c r="M98" s="21">
        <v>7000</v>
      </c>
      <c r="O98" s="21"/>
      <c r="P98" s="29">
        <f t="shared" ca="1" si="127"/>
        <v>10000000</v>
      </c>
    </row>
    <row r="99" spans="1:16">
      <c r="A99" s="43">
        <f t="shared" si="63"/>
        <v>45601</v>
      </c>
      <c r="B99" s="31"/>
      <c r="C99" s="21">
        <f t="shared" si="122"/>
        <v>4500</v>
      </c>
      <c r="D99" s="21">
        <f t="shared" ref="D99:E99" si="191">D98</f>
        <v>4000</v>
      </c>
      <c r="E99" s="21">
        <f t="shared" si="191"/>
        <v>4500</v>
      </c>
      <c r="F99" s="21">
        <f t="shared" ref="F99" si="192">F98</f>
        <v>4000</v>
      </c>
      <c r="G99" s="21">
        <v>5255</v>
      </c>
      <c r="H99" s="21">
        <f t="shared" ref="H99" si="193">H98</f>
        <v>5255</v>
      </c>
      <c r="I99" s="21">
        <v>5400</v>
      </c>
      <c r="J99" s="21">
        <v>5400</v>
      </c>
      <c r="K99" s="21">
        <v>5400</v>
      </c>
      <c r="L99" s="21">
        <v>5400</v>
      </c>
      <c r="M99" s="21">
        <v>7000</v>
      </c>
      <c r="O99" s="21"/>
      <c r="P99" s="29">
        <f t="shared" ca="1" si="127"/>
        <v>10000000</v>
      </c>
    </row>
    <row r="100" spans="1:16">
      <c r="A100" s="43">
        <f t="shared" ref="A100:A163" si="194">A99+1</f>
        <v>45602</v>
      </c>
      <c r="B100" s="31"/>
      <c r="C100" s="21">
        <f t="shared" si="122"/>
        <v>4500</v>
      </c>
      <c r="D100" s="21">
        <f t="shared" ref="D100:E100" si="195">D99</f>
        <v>4000</v>
      </c>
      <c r="E100" s="21">
        <f t="shared" si="195"/>
        <v>4500</v>
      </c>
      <c r="F100" s="21">
        <f t="shared" ref="F100" si="196">F99</f>
        <v>4000</v>
      </c>
      <c r="G100" s="21">
        <v>5255</v>
      </c>
      <c r="H100" s="21">
        <f t="shared" ref="H100" si="197">H99</f>
        <v>5255</v>
      </c>
      <c r="I100" s="21">
        <v>5200</v>
      </c>
      <c r="J100" s="21">
        <v>5200</v>
      </c>
      <c r="K100" s="21">
        <v>5200</v>
      </c>
      <c r="L100" s="21">
        <v>5200</v>
      </c>
      <c r="M100" s="21">
        <v>7000</v>
      </c>
      <c r="O100" s="21"/>
      <c r="P100" s="29">
        <f t="shared" ca="1" si="127"/>
        <v>10000000</v>
      </c>
    </row>
    <row r="101" spans="1:16">
      <c r="A101" s="43">
        <f t="shared" si="194"/>
        <v>45603</v>
      </c>
      <c r="B101" s="31"/>
      <c r="C101" s="21">
        <f t="shared" si="122"/>
        <v>4500</v>
      </c>
      <c r="D101" s="21">
        <f t="shared" ref="D101:E101" si="198">D100</f>
        <v>4000</v>
      </c>
      <c r="E101" s="21">
        <f t="shared" si="198"/>
        <v>4500</v>
      </c>
      <c r="F101" s="21">
        <f t="shared" ref="F101" si="199">F100</f>
        <v>4000</v>
      </c>
      <c r="G101" s="21">
        <v>5255</v>
      </c>
      <c r="H101" s="21">
        <f t="shared" ref="H101" si="200">H100</f>
        <v>5255</v>
      </c>
      <c r="I101" s="21">
        <v>5000</v>
      </c>
      <c r="J101" s="21">
        <v>5000</v>
      </c>
      <c r="K101" s="21">
        <v>5000</v>
      </c>
      <c r="L101" s="21">
        <v>5000</v>
      </c>
      <c r="M101" s="21">
        <v>7000</v>
      </c>
      <c r="O101" s="21"/>
      <c r="P101" s="29">
        <f t="shared" ca="1" si="127"/>
        <v>10000000</v>
      </c>
    </row>
    <row r="102" spans="1:16">
      <c r="A102" s="43">
        <f t="shared" si="194"/>
        <v>45604</v>
      </c>
      <c r="B102" s="31"/>
      <c r="C102" s="21">
        <f t="shared" si="122"/>
        <v>4500</v>
      </c>
      <c r="D102" s="21">
        <f t="shared" ref="D102:E102" si="201">D101</f>
        <v>4000</v>
      </c>
      <c r="E102" s="21">
        <f t="shared" si="201"/>
        <v>4500</v>
      </c>
      <c r="F102" s="21">
        <f t="shared" ref="F102" si="202">F101</f>
        <v>4000</v>
      </c>
      <c r="G102" s="21">
        <v>5255</v>
      </c>
      <c r="H102" s="21">
        <f t="shared" ref="H102" si="203">H101</f>
        <v>5255</v>
      </c>
      <c r="I102" s="21">
        <v>4800</v>
      </c>
      <c r="J102" s="21">
        <v>4800</v>
      </c>
      <c r="K102" s="21">
        <v>4800</v>
      </c>
      <c r="L102" s="21">
        <v>4800</v>
      </c>
      <c r="M102" s="21">
        <v>7000</v>
      </c>
      <c r="O102" s="21"/>
      <c r="P102" s="29">
        <f t="shared" ca="1" si="127"/>
        <v>10000000</v>
      </c>
    </row>
    <row r="103" spans="1:16">
      <c r="A103" s="43">
        <f t="shared" si="194"/>
        <v>45605</v>
      </c>
      <c r="B103" s="31"/>
      <c r="C103" s="21">
        <f t="shared" si="122"/>
        <v>4500</v>
      </c>
      <c r="D103" s="21">
        <f t="shared" ref="D103:E103" si="204">D102</f>
        <v>4000</v>
      </c>
      <c r="E103" s="21">
        <f t="shared" si="204"/>
        <v>4500</v>
      </c>
      <c r="F103" s="21">
        <f t="shared" ref="F103" si="205">F102</f>
        <v>4000</v>
      </c>
      <c r="G103" s="21">
        <v>5255</v>
      </c>
      <c r="H103" s="21">
        <f t="shared" ref="H103:I103" si="206">H102</f>
        <v>5255</v>
      </c>
      <c r="I103" s="21">
        <f t="shared" si="206"/>
        <v>4800</v>
      </c>
      <c r="J103" s="21">
        <f t="shared" ref="J103" si="207">J102</f>
        <v>4800</v>
      </c>
      <c r="K103" s="21">
        <v>4800</v>
      </c>
      <c r="L103" s="21">
        <v>4800</v>
      </c>
      <c r="M103" s="21">
        <v>6500</v>
      </c>
      <c r="O103" s="21"/>
      <c r="P103" s="29">
        <f t="shared" ca="1" si="127"/>
        <v>10000000</v>
      </c>
    </row>
    <row r="104" spans="1:16">
      <c r="A104" s="43">
        <f t="shared" si="194"/>
        <v>45606</v>
      </c>
      <c r="B104" s="31"/>
      <c r="C104" s="21">
        <f t="shared" si="122"/>
        <v>4500</v>
      </c>
      <c r="D104" s="21">
        <f t="shared" ref="D104:E104" si="208">D103</f>
        <v>4000</v>
      </c>
      <c r="E104" s="21">
        <f t="shared" si="208"/>
        <v>4500</v>
      </c>
      <c r="F104" s="21">
        <f t="shared" ref="F104" si="209">F103</f>
        <v>4000</v>
      </c>
      <c r="G104" s="21">
        <v>5255</v>
      </c>
      <c r="H104" s="21">
        <f t="shared" ref="H104:I104" si="210">H103</f>
        <v>5255</v>
      </c>
      <c r="I104" s="21">
        <f t="shared" si="210"/>
        <v>4800</v>
      </c>
      <c r="J104" s="21">
        <f t="shared" ref="J104" si="211">J103</f>
        <v>4800</v>
      </c>
      <c r="K104" s="21">
        <v>4800</v>
      </c>
      <c r="L104" s="21">
        <v>4800</v>
      </c>
      <c r="M104" s="21">
        <v>6000</v>
      </c>
      <c r="O104" s="21"/>
      <c r="P104" s="29">
        <f t="shared" ca="1" si="127"/>
        <v>10000000</v>
      </c>
    </row>
    <row r="105" spans="1:16">
      <c r="A105" s="159">
        <f t="shared" si="194"/>
        <v>45607</v>
      </c>
      <c r="B105" s="160"/>
      <c r="C105" s="161">
        <f t="shared" si="122"/>
        <v>4500</v>
      </c>
      <c r="D105" s="161">
        <f t="shared" ref="D105:E105" si="212">D104</f>
        <v>4000</v>
      </c>
      <c r="E105" s="161">
        <f t="shared" si="212"/>
        <v>4500</v>
      </c>
      <c r="F105" s="161">
        <f t="shared" ref="F105" si="213">F104</f>
        <v>4000</v>
      </c>
      <c r="G105" s="161">
        <v>5255</v>
      </c>
      <c r="H105" s="161">
        <f t="shared" ref="H105:I105" si="214">H104</f>
        <v>5255</v>
      </c>
      <c r="I105" s="161">
        <f t="shared" si="214"/>
        <v>4800</v>
      </c>
      <c r="J105" s="161">
        <f t="shared" ref="J105" si="215">J104</f>
        <v>4800</v>
      </c>
      <c r="K105" s="161">
        <v>4800</v>
      </c>
      <c r="L105" s="161">
        <v>4800</v>
      </c>
      <c r="M105" s="161">
        <v>5800</v>
      </c>
      <c r="O105" s="21"/>
      <c r="P105" s="29">
        <f t="shared" ca="1" si="127"/>
        <v>10000000</v>
      </c>
    </row>
    <row r="106" spans="1:16">
      <c r="A106" s="43">
        <f t="shared" si="194"/>
        <v>45608</v>
      </c>
      <c r="B106" s="31"/>
      <c r="C106" s="21">
        <f t="shared" si="122"/>
        <v>4500</v>
      </c>
      <c r="D106" s="21">
        <f t="shared" ref="D106:E106" si="216">D105</f>
        <v>4000</v>
      </c>
      <c r="E106" s="21">
        <f t="shared" si="216"/>
        <v>4500</v>
      </c>
      <c r="F106" s="21">
        <f t="shared" ref="F106" si="217">F105</f>
        <v>4000</v>
      </c>
      <c r="G106" s="21">
        <v>5255</v>
      </c>
      <c r="H106" s="21">
        <f t="shared" ref="H106:I106" si="218">H105</f>
        <v>5255</v>
      </c>
      <c r="I106" s="21">
        <f t="shared" si="218"/>
        <v>4800</v>
      </c>
      <c r="J106" s="21">
        <f t="shared" ref="J106" si="219">J105</f>
        <v>4800</v>
      </c>
      <c r="K106" s="21">
        <v>4800</v>
      </c>
      <c r="L106" s="21">
        <v>4800</v>
      </c>
      <c r="M106" s="21">
        <v>5600</v>
      </c>
      <c r="O106" s="21"/>
      <c r="P106" s="29">
        <f t="shared" ca="1" si="127"/>
        <v>10000000</v>
      </c>
    </row>
    <row r="107" spans="1:16">
      <c r="A107" s="43">
        <f t="shared" si="194"/>
        <v>45609</v>
      </c>
      <c r="B107" s="31"/>
      <c r="C107" s="21">
        <f t="shared" si="122"/>
        <v>4500</v>
      </c>
      <c r="D107" s="21">
        <f t="shared" ref="D107:E107" si="220">D106</f>
        <v>4000</v>
      </c>
      <c r="E107" s="21">
        <f t="shared" si="220"/>
        <v>4500</v>
      </c>
      <c r="F107" s="21">
        <f t="shared" ref="F107" si="221">F106</f>
        <v>4000</v>
      </c>
      <c r="G107" s="21">
        <v>4250</v>
      </c>
      <c r="H107" s="21">
        <v>4250</v>
      </c>
      <c r="I107" s="21">
        <v>4600</v>
      </c>
      <c r="J107" s="21">
        <v>4600</v>
      </c>
      <c r="K107" s="21">
        <v>4600</v>
      </c>
      <c r="L107" s="21">
        <v>4600</v>
      </c>
      <c r="M107" s="21">
        <v>5400</v>
      </c>
      <c r="O107" s="21"/>
      <c r="P107" s="29">
        <f t="shared" ca="1" si="127"/>
        <v>10000000</v>
      </c>
    </row>
    <row r="108" spans="1:16">
      <c r="A108" s="43">
        <f t="shared" si="194"/>
        <v>45610</v>
      </c>
      <c r="B108" s="31"/>
      <c r="C108" s="21">
        <f t="shared" si="122"/>
        <v>4500</v>
      </c>
      <c r="D108" s="21">
        <f t="shared" ref="D108:E108" si="222">D107</f>
        <v>4000</v>
      </c>
      <c r="E108" s="21">
        <f t="shared" si="222"/>
        <v>4500</v>
      </c>
      <c r="F108" s="21">
        <f t="shared" ref="F108:G108" si="223">F107</f>
        <v>4000</v>
      </c>
      <c r="G108" s="21">
        <f t="shared" si="223"/>
        <v>4250</v>
      </c>
      <c r="H108" s="21">
        <f t="shared" ref="H108" si="224">H107</f>
        <v>4250</v>
      </c>
      <c r="I108" s="21">
        <v>4400</v>
      </c>
      <c r="J108" s="21">
        <v>4400</v>
      </c>
      <c r="K108" s="21">
        <v>4400</v>
      </c>
      <c r="L108" s="21">
        <v>4400</v>
      </c>
      <c r="M108" s="21">
        <v>5200</v>
      </c>
      <c r="O108" s="21"/>
      <c r="P108" s="29">
        <f t="shared" ca="1" si="127"/>
        <v>10000000</v>
      </c>
    </row>
    <row r="109" spans="1:16">
      <c r="A109" s="43">
        <f t="shared" si="194"/>
        <v>45611</v>
      </c>
      <c r="B109" s="31"/>
      <c r="C109" s="21">
        <f t="shared" si="122"/>
        <v>4500</v>
      </c>
      <c r="D109" s="21">
        <f t="shared" ref="D109:E109" si="225">D108</f>
        <v>4000</v>
      </c>
      <c r="E109" s="21">
        <f t="shared" si="225"/>
        <v>4500</v>
      </c>
      <c r="F109" s="21">
        <f t="shared" ref="F109:G109" si="226">F108</f>
        <v>4000</v>
      </c>
      <c r="G109" s="21">
        <f t="shared" si="226"/>
        <v>4250</v>
      </c>
      <c r="H109" s="21">
        <f t="shared" ref="H109" si="227">H108</f>
        <v>4250</v>
      </c>
      <c r="I109" s="21">
        <v>4200</v>
      </c>
      <c r="J109" s="21">
        <v>4200</v>
      </c>
      <c r="K109" s="21">
        <v>4200</v>
      </c>
      <c r="L109" s="21">
        <v>4200</v>
      </c>
      <c r="M109" s="21">
        <v>5000</v>
      </c>
      <c r="O109" s="21"/>
      <c r="P109" s="29">
        <f t="shared" ca="1" si="127"/>
        <v>10000000</v>
      </c>
    </row>
    <row r="110" spans="1:16">
      <c r="A110" s="43">
        <f t="shared" si="194"/>
        <v>45612</v>
      </c>
      <c r="B110" s="31"/>
      <c r="C110" s="21">
        <f t="shared" si="122"/>
        <v>4500</v>
      </c>
      <c r="D110" s="21">
        <f t="shared" ref="D110:E110" si="228">D109</f>
        <v>4000</v>
      </c>
      <c r="E110" s="21">
        <f t="shared" si="228"/>
        <v>4500</v>
      </c>
      <c r="F110" s="21">
        <f t="shared" ref="F110:G110" si="229">F109</f>
        <v>4000</v>
      </c>
      <c r="G110" s="21">
        <f t="shared" si="229"/>
        <v>4250</v>
      </c>
      <c r="H110" s="21">
        <f t="shared" ref="H110" si="230">H109</f>
        <v>4250</v>
      </c>
      <c r="I110" s="21">
        <v>4000</v>
      </c>
      <c r="J110" s="21">
        <v>4000</v>
      </c>
      <c r="K110" s="21">
        <v>4000</v>
      </c>
      <c r="L110" s="21">
        <v>4000</v>
      </c>
      <c r="M110" s="21">
        <v>4800</v>
      </c>
      <c r="O110" s="21"/>
      <c r="P110" s="29">
        <f t="shared" ca="1" si="127"/>
        <v>10000000</v>
      </c>
    </row>
    <row r="111" spans="1:16">
      <c r="A111" s="43">
        <f t="shared" si="194"/>
        <v>45613</v>
      </c>
      <c r="B111" s="31"/>
      <c r="C111" s="21">
        <f t="shared" si="122"/>
        <v>4500</v>
      </c>
      <c r="D111" s="21">
        <f t="shared" ref="D111:E111" si="231">D110</f>
        <v>4000</v>
      </c>
      <c r="E111" s="21">
        <f t="shared" si="231"/>
        <v>4500</v>
      </c>
      <c r="F111" s="21">
        <f t="shared" ref="F111:G111" si="232">F110</f>
        <v>4000</v>
      </c>
      <c r="G111" s="21">
        <f t="shared" si="232"/>
        <v>4250</v>
      </c>
      <c r="H111" s="21">
        <f t="shared" ref="H111" si="233">H110</f>
        <v>4250</v>
      </c>
      <c r="I111" s="21">
        <f>I110</f>
        <v>4000</v>
      </c>
      <c r="J111" s="21">
        <f>J110</f>
        <v>4000</v>
      </c>
      <c r="K111" s="21">
        <v>4000</v>
      </c>
      <c r="L111" s="21">
        <v>4000</v>
      </c>
      <c r="M111" s="21">
        <v>4600</v>
      </c>
      <c r="O111" s="21"/>
      <c r="P111" s="29">
        <f t="shared" ca="1" si="127"/>
        <v>10000000</v>
      </c>
    </row>
    <row r="112" spans="1:16">
      <c r="A112" s="43">
        <f t="shared" si="194"/>
        <v>45614</v>
      </c>
      <c r="B112" s="31"/>
      <c r="C112" s="21">
        <f t="shared" si="122"/>
        <v>4500</v>
      </c>
      <c r="D112" s="21">
        <f t="shared" ref="D112:E112" si="234">D111</f>
        <v>4000</v>
      </c>
      <c r="E112" s="21">
        <f t="shared" si="234"/>
        <v>4500</v>
      </c>
      <c r="F112" s="21">
        <f t="shared" ref="F112:G112" si="235">F111</f>
        <v>4000</v>
      </c>
      <c r="G112" s="21">
        <f t="shared" si="235"/>
        <v>4250</v>
      </c>
      <c r="H112" s="21">
        <f t="shared" ref="H112:J112" si="236">H111</f>
        <v>4250</v>
      </c>
      <c r="I112" s="21">
        <f t="shared" si="236"/>
        <v>4000</v>
      </c>
      <c r="J112" s="21">
        <f t="shared" si="236"/>
        <v>4000</v>
      </c>
      <c r="K112" s="21">
        <v>4000</v>
      </c>
      <c r="L112" s="21">
        <v>4000</v>
      </c>
      <c r="M112" s="21">
        <v>4400</v>
      </c>
      <c r="O112" s="21"/>
      <c r="P112" s="29">
        <f t="shared" ca="1" si="127"/>
        <v>10000000</v>
      </c>
    </row>
    <row r="113" spans="1:16">
      <c r="A113" s="43">
        <f t="shared" si="194"/>
        <v>45615</v>
      </c>
      <c r="B113" s="31"/>
      <c r="C113" s="21">
        <f t="shared" si="122"/>
        <v>4500</v>
      </c>
      <c r="D113" s="21">
        <f t="shared" ref="D113:E113" si="237">D112</f>
        <v>4000</v>
      </c>
      <c r="E113" s="21">
        <f t="shared" si="237"/>
        <v>4500</v>
      </c>
      <c r="F113" s="21">
        <f t="shared" ref="F113:G113" si="238">F112</f>
        <v>4000</v>
      </c>
      <c r="G113" s="21">
        <f t="shared" si="238"/>
        <v>4250</v>
      </c>
      <c r="H113" s="21">
        <f t="shared" ref="H113:J113" si="239">H112</f>
        <v>4250</v>
      </c>
      <c r="I113" s="21">
        <f t="shared" si="239"/>
        <v>4000</v>
      </c>
      <c r="J113" s="21">
        <f t="shared" si="239"/>
        <v>4000</v>
      </c>
      <c r="K113" s="21">
        <v>4000</v>
      </c>
      <c r="L113" s="21">
        <v>4000</v>
      </c>
      <c r="M113" s="21">
        <v>4200</v>
      </c>
      <c r="O113" s="21"/>
      <c r="P113" s="29">
        <f t="shared" ca="1" si="127"/>
        <v>10000000</v>
      </c>
    </row>
    <row r="114" spans="1:16">
      <c r="A114" s="43">
        <f t="shared" si="194"/>
        <v>45616</v>
      </c>
      <c r="B114" s="31"/>
      <c r="C114" s="21">
        <f t="shared" si="122"/>
        <v>4500</v>
      </c>
      <c r="D114" s="21">
        <f t="shared" ref="D114:E114" si="240">D113</f>
        <v>4000</v>
      </c>
      <c r="E114" s="21">
        <f t="shared" si="240"/>
        <v>4500</v>
      </c>
      <c r="F114" s="21">
        <f t="shared" ref="F114:G114" si="241">F113</f>
        <v>4000</v>
      </c>
      <c r="G114" s="21">
        <f t="shared" si="241"/>
        <v>4250</v>
      </c>
      <c r="H114" s="21">
        <f t="shared" ref="H114:J114" si="242">H113</f>
        <v>4250</v>
      </c>
      <c r="I114" s="21">
        <f t="shared" si="242"/>
        <v>4000</v>
      </c>
      <c r="J114" s="21">
        <f t="shared" si="242"/>
        <v>4000</v>
      </c>
      <c r="K114" s="21">
        <v>4000</v>
      </c>
      <c r="L114" s="21">
        <v>4000</v>
      </c>
      <c r="M114" s="21">
        <v>4000</v>
      </c>
      <c r="O114" s="21"/>
      <c r="P114" s="29">
        <f t="shared" ca="1" si="127"/>
        <v>10000000</v>
      </c>
    </row>
    <row r="115" spans="1:16">
      <c r="A115" s="43">
        <f t="shared" si="194"/>
        <v>45617</v>
      </c>
      <c r="B115" s="31"/>
      <c r="C115" s="21">
        <f t="shared" si="122"/>
        <v>4500</v>
      </c>
      <c r="D115" s="21">
        <f t="shared" ref="D115:E115" si="243">D114</f>
        <v>4000</v>
      </c>
      <c r="E115" s="21">
        <f t="shared" si="243"/>
        <v>4500</v>
      </c>
      <c r="F115" s="21">
        <f t="shared" ref="F115:G115" si="244">F114</f>
        <v>4000</v>
      </c>
      <c r="G115" s="21">
        <f t="shared" si="244"/>
        <v>4250</v>
      </c>
      <c r="H115" s="21">
        <f t="shared" ref="H115:J115" si="245">H114</f>
        <v>4250</v>
      </c>
      <c r="I115" s="21">
        <f t="shared" si="245"/>
        <v>4000</v>
      </c>
      <c r="J115" s="21">
        <f t="shared" si="245"/>
        <v>4000</v>
      </c>
      <c r="K115" s="21">
        <v>4000</v>
      </c>
      <c r="L115" s="21">
        <v>4000</v>
      </c>
      <c r="M115" s="21">
        <v>4000</v>
      </c>
      <c r="O115" s="21"/>
      <c r="P115" s="29">
        <f t="shared" ca="1" si="127"/>
        <v>10000000</v>
      </c>
    </row>
    <row r="116" spans="1:16">
      <c r="A116" s="43">
        <f t="shared" si="194"/>
        <v>45618</v>
      </c>
      <c r="B116" s="31"/>
      <c r="C116" s="21">
        <f t="shared" si="122"/>
        <v>4500</v>
      </c>
      <c r="D116" s="21">
        <f t="shared" ref="D116:E116" si="246">D115</f>
        <v>4000</v>
      </c>
      <c r="E116" s="21">
        <f t="shared" si="246"/>
        <v>4500</v>
      </c>
      <c r="F116" s="21">
        <f t="shared" ref="F116:G116" si="247">F115</f>
        <v>4000</v>
      </c>
      <c r="G116" s="21">
        <f t="shared" si="247"/>
        <v>4250</v>
      </c>
      <c r="H116" s="21">
        <f t="shared" ref="H116:J116" si="248">H115</f>
        <v>4250</v>
      </c>
      <c r="I116" s="21">
        <f t="shared" si="248"/>
        <v>4000</v>
      </c>
      <c r="J116" s="21">
        <f t="shared" si="248"/>
        <v>4000</v>
      </c>
      <c r="K116" s="21">
        <v>4000</v>
      </c>
      <c r="L116" s="21">
        <v>4000</v>
      </c>
      <c r="M116" s="21">
        <v>4000</v>
      </c>
      <c r="O116" s="21"/>
      <c r="P116" s="29">
        <f t="shared" ca="1" si="127"/>
        <v>10000000</v>
      </c>
    </row>
    <row r="117" spans="1:16">
      <c r="A117" s="43">
        <f t="shared" si="194"/>
        <v>45619</v>
      </c>
      <c r="B117" s="31"/>
      <c r="C117" s="21">
        <f t="shared" si="122"/>
        <v>4500</v>
      </c>
      <c r="D117" s="21">
        <f t="shared" ref="D117:E117" si="249">D116</f>
        <v>4000</v>
      </c>
      <c r="E117" s="21">
        <f t="shared" si="249"/>
        <v>4500</v>
      </c>
      <c r="F117" s="21">
        <f t="shared" ref="F117:G117" si="250">F116</f>
        <v>4000</v>
      </c>
      <c r="G117" s="21">
        <f t="shared" si="250"/>
        <v>4250</v>
      </c>
      <c r="H117" s="21">
        <f t="shared" ref="H117:J117" si="251">H116</f>
        <v>4250</v>
      </c>
      <c r="I117" s="21">
        <f t="shared" si="251"/>
        <v>4000</v>
      </c>
      <c r="J117" s="21">
        <f t="shared" si="251"/>
        <v>4000</v>
      </c>
      <c r="K117" s="21">
        <v>4000</v>
      </c>
      <c r="L117" s="21">
        <v>4000</v>
      </c>
      <c r="M117" s="21">
        <v>4000</v>
      </c>
      <c r="O117" s="21"/>
      <c r="P117" s="29">
        <f t="shared" ca="1" si="127"/>
        <v>10000000</v>
      </c>
    </row>
    <row r="118" spans="1:16">
      <c r="A118" s="43">
        <f t="shared" si="194"/>
        <v>45620</v>
      </c>
      <c r="B118" s="31"/>
      <c r="C118" s="21">
        <f t="shared" si="122"/>
        <v>4500</v>
      </c>
      <c r="D118" s="21">
        <f t="shared" ref="D118:E118" si="252">D117</f>
        <v>4000</v>
      </c>
      <c r="E118" s="21">
        <f t="shared" si="252"/>
        <v>4500</v>
      </c>
      <c r="F118" s="21">
        <f t="shared" ref="F118:G118" si="253">F117</f>
        <v>4000</v>
      </c>
      <c r="G118" s="21">
        <f t="shared" si="253"/>
        <v>4250</v>
      </c>
      <c r="H118" s="21">
        <f t="shared" ref="H118:J118" si="254">H117</f>
        <v>4250</v>
      </c>
      <c r="I118" s="21">
        <f t="shared" si="254"/>
        <v>4000</v>
      </c>
      <c r="J118" s="21">
        <f t="shared" si="254"/>
        <v>4000</v>
      </c>
      <c r="K118" s="21">
        <v>4000</v>
      </c>
      <c r="L118" s="21">
        <v>4000</v>
      </c>
      <c r="M118" s="21">
        <v>4000</v>
      </c>
      <c r="O118" s="21"/>
      <c r="P118" s="29">
        <f t="shared" ca="1" si="127"/>
        <v>10000000</v>
      </c>
    </row>
    <row r="119" spans="1:16">
      <c r="A119" s="43">
        <f t="shared" si="194"/>
        <v>45621</v>
      </c>
      <c r="B119" s="31"/>
      <c r="C119" s="21">
        <f t="shared" si="122"/>
        <v>4500</v>
      </c>
      <c r="D119" s="21">
        <f t="shared" ref="D119:E119" si="255">D118</f>
        <v>4000</v>
      </c>
      <c r="E119" s="21">
        <f t="shared" si="255"/>
        <v>4500</v>
      </c>
      <c r="F119" s="21">
        <f t="shared" ref="F119:G119" si="256">F118</f>
        <v>4000</v>
      </c>
      <c r="G119" s="21">
        <f t="shared" si="256"/>
        <v>4250</v>
      </c>
      <c r="H119" s="21">
        <f t="shared" ref="H119:J119" si="257">H118</f>
        <v>4250</v>
      </c>
      <c r="I119" s="21">
        <f t="shared" si="257"/>
        <v>4000</v>
      </c>
      <c r="J119" s="21">
        <f t="shared" si="257"/>
        <v>4000</v>
      </c>
      <c r="K119" s="21">
        <v>4000</v>
      </c>
      <c r="L119" s="21">
        <v>4000</v>
      </c>
      <c r="M119" s="21">
        <v>4000</v>
      </c>
      <c r="O119" s="21"/>
      <c r="P119" s="29">
        <f t="shared" ca="1" si="127"/>
        <v>10000000</v>
      </c>
    </row>
    <row r="120" spans="1:16">
      <c r="A120" s="43">
        <f t="shared" si="194"/>
        <v>45622</v>
      </c>
      <c r="B120" s="31"/>
      <c r="C120" s="21">
        <f t="shared" si="122"/>
        <v>4500</v>
      </c>
      <c r="D120" s="21">
        <f t="shared" ref="D120:E120" si="258">D119</f>
        <v>4000</v>
      </c>
      <c r="E120" s="21">
        <f t="shared" si="258"/>
        <v>4500</v>
      </c>
      <c r="F120" s="21">
        <f t="shared" ref="F120:G120" si="259">F119</f>
        <v>4000</v>
      </c>
      <c r="G120" s="21">
        <f t="shared" si="259"/>
        <v>4250</v>
      </c>
      <c r="H120" s="21">
        <f t="shared" ref="H120:J120" si="260">H119</f>
        <v>4250</v>
      </c>
      <c r="I120" s="21">
        <f t="shared" si="260"/>
        <v>4000</v>
      </c>
      <c r="J120" s="21">
        <f t="shared" si="260"/>
        <v>4000</v>
      </c>
      <c r="K120" s="21">
        <v>4000</v>
      </c>
      <c r="L120" s="21">
        <v>4000</v>
      </c>
      <c r="M120" s="21">
        <v>4000</v>
      </c>
      <c r="O120" s="21"/>
      <c r="P120" s="29">
        <f t="shared" ca="1" si="127"/>
        <v>10000000</v>
      </c>
    </row>
    <row r="121" spans="1:16">
      <c r="A121" s="43">
        <f t="shared" si="194"/>
        <v>45623</v>
      </c>
      <c r="B121" s="31"/>
      <c r="C121" s="21">
        <f t="shared" si="122"/>
        <v>4500</v>
      </c>
      <c r="D121" s="21">
        <f t="shared" ref="D121:E121" si="261">D120</f>
        <v>4000</v>
      </c>
      <c r="E121" s="21">
        <f t="shared" si="261"/>
        <v>4500</v>
      </c>
      <c r="F121" s="21">
        <f t="shared" ref="F121:G121" si="262">F120</f>
        <v>4000</v>
      </c>
      <c r="G121" s="21">
        <f t="shared" si="262"/>
        <v>4250</v>
      </c>
      <c r="H121" s="21">
        <f t="shared" ref="H121:J121" si="263">H120</f>
        <v>4250</v>
      </c>
      <c r="I121" s="21">
        <f t="shared" si="263"/>
        <v>4000</v>
      </c>
      <c r="J121" s="21">
        <f t="shared" si="263"/>
        <v>4000</v>
      </c>
      <c r="K121" s="21">
        <v>4000</v>
      </c>
      <c r="L121" s="21">
        <v>4000</v>
      </c>
      <c r="M121" s="21">
        <v>4000</v>
      </c>
      <c r="O121" s="21"/>
      <c r="P121" s="29">
        <f t="shared" ca="1" si="127"/>
        <v>10000000</v>
      </c>
    </row>
    <row r="122" spans="1:16">
      <c r="A122" s="43">
        <f t="shared" si="194"/>
        <v>45624</v>
      </c>
      <c r="B122" s="31"/>
      <c r="C122" s="21">
        <f t="shared" si="122"/>
        <v>4500</v>
      </c>
      <c r="D122" s="21">
        <f t="shared" ref="D122:E122" si="264">D121</f>
        <v>4000</v>
      </c>
      <c r="E122" s="21">
        <f t="shared" si="264"/>
        <v>4500</v>
      </c>
      <c r="F122" s="21">
        <f t="shared" ref="F122:G122" si="265">F121</f>
        <v>4000</v>
      </c>
      <c r="G122" s="21">
        <f t="shared" si="265"/>
        <v>4250</v>
      </c>
      <c r="H122" s="21">
        <f t="shared" ref="H122:J122" si="266">H121</f>
        <v>4250</v>
      </c>
      <c r="I122" s="21">
        <f t="shared" si="266"/>
        <v>4000</v>
      </c>
      <c r="J122" s="21">
        <f t="shared" si="266"/>
        <v>4000</v>
      </c>
      <c r="K122" s="21">
        <v>4000</v>
      </c>
      <c r="L122" s="21">
        <v>4000</v>
      </c>
      <c r="M122" s="21">
        <v>4000</v>
      </c>
      <c r="O122" s="21"/>
      <c r="P122" s="29">
        <f t="shared" ca="1" si="127"/>
        <v>10000000</v>
      </c>
    </row>
    <row r="123" spans="1:16">
      <c r="A123" s="43">
        <f t="shared" si="194"/>
        <v>45625</v>
      </c>
      <c r="B123" s="31"/>
      <c r="C123" s="21">
        <f t="shared" si="122"/>
        <v>4500</v>
      </c>
      <c r="D123" s="21">
        <f t="shared" ref="D123:E123" si="267">D122</f>
        <v>4000</v>
      </c>
      <c r="E123" s="21">
        <f t="shared" si="267"/>
        <v>4500</v>
      </c>
      <c r="F123" s="21">
        <f t="shared" ref="F123:G123" si="268">F122</f>
        <v>4000</v>
      </c>
      <c r="G123" s="21">
        <f t="shared" si="268"/>
        <v>4250</v>
      </c>
      <c r="H123" s="21">
        <f t="shared" ref="H123:J123" si="269">H122</f>
        <v>4250</v>
      </c>
      <c r="I123" s="21">
        <f t="shared" si="269"/>
        <v>4000</v>
      </c>
      <c r="J123" s="21">
        <f t="shared" si="269"/>
        <v>4000</v>
      </c>
      <c r="K123" s="21">
        <v>4000</v>
      </c>
      <c r="L123" s="21">
        <v>4000</v>
      </c>
      <c r="M123" s="21">
        <v>4000</v>
      </c>
      <c r="O123" s="21"/>
      <c r="P123" s="29">
        <f t="shared" ca="1" si="127"/>
        <v>10000000</v>
      </c>
    </row>
    <row r="124" spans="1:16">
      <c r="A124" s="44">
        <f t="shared" si="194"/>
        <v>45626</v>
      </c>
      <c r="B124" s="59"/>
      <c r="C124" s="36">
        <f t="shared" si="122"/>
        <v>4500</v>
      </c>
      <c r="D124" s="36">
        <f t="shared" ref="D124:E124" si="270">D123</f>
        <v>4000</v>
      </c>
      <c r="E124" s="36">
        <f t="shared" si="270"/>
        <v>4500</v>
      </c>
      <c r="F124" s="36">
        <f t="shared" ref="F124:G124" si="271">F123</f>
        <v>4000</v>
      </c>
      <c r="G124" s="36">
        <f t="shared" si="271"/>
        <v>4250</v>
      </c>
      <c r="H124" s="36">
        <f t="shared" ref="H124:J124" si="272">H123</f>
        <v>4250</v>
      </c>
      <c r="I124" s="21">
        <f t="shared" si="272"/>
        <v>4000</v>
      </c>
      <c r="J124" s="21">
        <f t="shared" si="272"/>
        <v>4000</v>
      </c>
      <c r="K124" s="21">
        <v>4000</v>
      </c>
      <c r="L124" s="21">
        <v>4000</v>
      </c>
      <c r="M124" s="21">
        <v>4000</v>
      </c>
      <c r="O124" s="36"/>
      <c r="P124" s="29">
        <f t="shared" ca="1" si="127"/>
        <v>10000000</v>
      </c>
    </row>
    <row r="125" spans="1:16">
      <c r="A125" s="54">
        <f t="shared" si="194"/>
        <v>45627</v>
      </c>
      <c r="B125" s="31"/>
      <c r="C125" s="22">
        <v>4500</v>
      </c>
      <c r="D125" s="22">
        <v>4000</v>
      </c>
      <c r="E125" s="22">
        <v>4500</v>
      </c>
      <c r="F125" s="22">
        <v>4000</v>
      </c>
      <c r="G125" s="22">
        <v>4000</v>
      </c>
      <c r="H125" s="22">
        <v>4000</v>
      </c>
      <c r="I125" s="35">
        <v>4000</v>
      </c>
      <c r="J125" s="35">
        <v>4000</v>
      </c>
      <c r="K125" s="35">
        <v>4000</v>
      </c>
      <c r="L125" s="35">
        <v>4000</v>
      </c>
      <c r="M125" s="35">
        <v>4000</v>
      </c>
      <c r="O125" s="22"/>
      <c r="P125" s="29">
        <f t="shared" ca="1" si="127"/>
        <v>10000000</v>
      </c>
    </row>
    <row r="126" spans="1:16">
      <c r="A126" s="42">
        <f t="shared" si="194"/>
        <v>45628</v>
      </c>
      <c r="B126" s="31"/>
      <c r="C126" s="22">
        <f t="shared" si="122"/>
        <v>4500</v>
      </c>
      <c r="D126" s="22">
        <f t="shared" ref="D126:E126" si="273">D125</f>
        <v>4000</v>
      </c>
      <c r="E126" s="22">
        <f t="shared" si="273"/>
        <v>4500</v>
      </c>
      <c r="F126" s="22">
        <f t="shared" ref="F126:G126" si="274">F125</f>
        <v>4000</v>
      </c>
      <c r="G126" s="22">
        <f t="shared" si="274"/>
        <v>4000</v>
      </c>
      <c r="H126" s="22">
        <f t="shared" ref="H126:I126" si="275">H125</f>
        <v>4000</v>
      </c>
      <c r="I126" s="22">
        <f t="shared" si="275"/>
        <v>4000</v>
      </c>
      <c r="J126" s="22">
        <f t="shared" ref="J126" si="276">J125</f>
        <v>4000</v>
      </c>
      <c r="K126" s="22">
        <f t="shared" ref="K126" si="277">K125</f>
        <v>4000</v>
      </c>
      <c r="L126" s="22">
        <f>L125</f>
        <v>4000</v>
      </c>
      <c r="M126" s="22">
        <f t="shared" ref="M126:N126" si="278">M125</f>
        <v>4000</v>
      </c>
      <c r="O126" s="22"/>
      <c r="P126" s="29">
        <f t="shared" ca="1" si="127"/>
        <v>10000000</v>
      </c>
    </row>
    <row r="127" spans="1:16">
      <c r="A127" s="42">
        <f t="shared" si="194"/>
        <v>45629</v>
      </c>
      <c r="B127" s="31"/>
      <c r="C127" s="22">
        <f t="shared" si="122"/>
        <v>4500</v>
      </c>
      <c r="D127" s="22">
        <f t="shared" ref="D127:E127" si="279">D126</f>
        <v>4000</v>
      </c>
      <c r="E127" s="22">
        <f t="shared" si="279"/>
        <v>4500</v>
      </c>
      <c r="F127" s="22">
        <f t="shared" ref="F127:G127" si="280">F126</f>
        <v>4000</v>
      </c>
      <c r="G127" s="22">
        <f t="shared" si="280"/>
        <v>4000</v>
      </c>
      <c r="H127" s="22">
        <f t="shared" ref="H127:I127" si="281">H126</f>
        <v>4000</v>
      </c>
      <c r="I127" s="22">
        <f t="shared" si="281"/>
        <v>4000</v>
      </c>
      <c r="J127" s="22">
        <f t="shared" ref="J127" si="282">J126</f>
        <v>4000</v>
      </c>
      <c r="K127" s="22">
        <f t="shared" ref="K127" si="283">K126</f>
        <v>4000</v>
      </c>
      <c r="L127" s="22">
        <f>L126</f>
        <v>4000</v>
      </c>
      <c r="M127" s="22">
        <f t="shared" ref="M127:N127" si="284">M126</f>
        <v>4000</v>
      </c>
      <c r="O127" s="22"/>
      <c r="P127" s="29">
        <f t="shared" ca="1" si="127"/>
        <v>10000000</v>
      </c>
    </row>
    <row r="128" spans="1:16">
      <c r="A128" s="42">
        <f t="shared" si="194"/>
        <v>45630</v>
      </c>
      <c r="B128" s="31"/>
      <c r="C128" s="22">
        <f t="shared" si="122"/>
        <v>4500</v>
      </c>
      <c r="D128" s="22">
        <f t="shared" ref="D128:E128" si="285">D127</f>
        <v>4000</v>
      </c>
      <c r="E128" s="22">
        <f t="shared" si="285"/>
        <v>4500</v>
      </c>
      <c r="F128" s="22">
        <f t="shared" ref="F128:G128" si="286">F127</f>
        <v>4000</v>
      </c>
      <c r="G128" s="22">
        <f t="shared" si="286"/>
        <v>4000</v>
      </c>
      <c r="H128" s="22">
        <f t="shared" ref="H128:I128" si="287">H127</f>
        <v>4000</v>
      </c>
      <c r="I128" s="22">
        <f t="shared" si="287"/>
        <v>4000</v>
      </c>
      <c r="J128" s="22">
        <f t="shared" ref="J128" si="288">J127</f>
        <v>4000</v>
      </c>
      <c r="K128" s="22">
        <f t="shared" ref="K128" si="289">K127</f>
        <v>4000</v>
      </c>
      <c r="L128" s="22">
        <f>L127</f>
        <v>4000</v>
      </c>
      <c r="M128" s="22">
        <f t="shared" ref="M128:N128" si="290">M127</f>
        <v>4000</v>
      </c>
      <c r="O128" s="13"/>
      <c r="P128" s="29">
        <f t="shared" ca="1" si="127"/>
        <v>10000000</v>
      </c>
    </row>
    <row r="129" spans="1:16">
      <c r="A129" s="42">
        <f t="shared" si="194"/>
        <v>45631</v>
      </c>
      <c r="B129" s="31"/>
      <c r="C129" s="22">
        <f t="shared" si="122"/>
        <v>4500</v>
      </c>
      <c r="D129" s="22">
        <f t="shared" ref="D129:E129" si="291">D128</f>
        <v>4000</v>
      </c>
      <c r="E129" s="22">
        <f t="shared" si="291"/>
        <v>4500</v>
      </c>
      <c r="F129" s="22">
        <f t="shared" ref="F129:G129" si="292">F128</f>
        <v>4000</v>
      </c>
      <c r="G129" s="22">
        <f t="shared" si="292"/>
        <v>4000</v>
      </c>
      <c r="H129" s="22">
        <f t="shared" ref="H129:I129" si="293">H128</f>
        <v>4000</v>
      </c>
      <c r="I129" s="22">
        <f t="shared" si="293"/>
        <v>4000</v>
      </c>
      <c r="J129" s="22">
        <f t="shared" ref="J129" si="294">J128</f>
        <v>4000</v>
      </c>
      <c r="K129" s="22">
        <f t="shared" ref="K129" si="295">K128</f>
        <v>4000</v>
      </c>
      <c r="L129" s="22">
        <f>L128</f>
        <v>4000</v>
      </c>
      <c r="M129" s="22">
        <f t="shared" ref="M129:N129" si="296">M128</f>
        <v>4000</v>
      </c>
      <c r="O129" s="13"/>
      <c r="P129" s="29">
        <f t="shared" ca="1" si="127"/>
        <v>10000000</v>
      </c>
    </row>
    <row r="130" spans="1:16">
      <c r="A130" s="42">
        <f t="shared" si="194"/>
        <v>45632</v>
      </c>
      <c r="B130" s="31"/>
      <c r="C130" s="22">
        <f t="shared" ref="C130:C145" si="297">C129</f>
        <v>4500</v>
      </c>
      <c r="D130" s="22">
        <f t="shared" ref="D130:E130" si="298">D129</f>
        <v>4000</v>
      </c>
      <c r="E130" s="22">
        <f t="shared" si="298"/>
        <v>4500</v>
      </c>
      <c r="F130" s="22">
        <f t="shared" ref="F130:G130" si="299">F129</f>
        <v>4000</v>
      </c>
      <c r="G130" s="22">
        <f t="shared" si="299"/>
        <v>4000</v>
      </c>
      <c r="H130" s="22">
        <f t="shared" ref="H130:I130" si="300">H129</f>
        <v>4000</v>
      </c>
      <c r="I130" s="22">
        <f t="shared" si="300"/>
        <v>4000</v>
      </c>
      <c r="J130" s="22">
        <f t="shared" ref="J130" si="301">J129</f>
        <v>4000</v>
      </c>
      <c r="K130" s="22">
        <f t="shared" ref="K130" si="302">K129</f>
        <v>4000</v>
      </c>
      <c r="L130" s="22">
        <f>L129</f>
        <v>4000</v>
      </c>
      <c r="M130" s="22">
        <f t="shared" ref="M130:N130" si="303">M129</f>
        <v>4000</v>
      </c>
      <c r="O130" s="13"/>
      <c r="P130" s="29">
        <f t="shared" ca="1" si="127"/>
        <v>10000000</v>
      </c>
    </row>
    <row r="131" spans="1:16">
      <c r="A131" s="42">
        <f t="shared" si="194"/>
        <v>45633</v>
      </c>
      <c r="B131" s="31"/>
      <c r="C131" s="22">
        <f t="shared" si="297"/>
        <v>4500</v>
      </c>
      <c r="D131" s="22">
        <f t="shared" ref="D131:E131" si="304">D130</f>
        <v>4000</v>
      </c>
      <c r="E131" s="22">
        <f t="shared" si="304"/>
        <v>4500</v>
      </c>
      <c r="F131" s="22">
        <f t="shared" ref="F131:G131" si="305">F130</f>
        <v>4000</v>
      </c>
      <c r="G131" s="22">
        <f t="shared" si="305"/>
        <v>4000</v>
      </c>
      <c r="H131" s="22">
        <f t="shared" ref="H131:I131" si="306">H130</f>
        <v>4000</v>
      </c>
      <c r="I131" s="22">
        <f t="shared" si="306"/>
        <v>4000</v>
      </c>
      <c r="J131" s="22">
        <f t="shared" ref="J131" si="307">J130</f>
        <v>4000</v>
      </c>
      <c r="K131" s="22">
        <f t="shared" ref="K131" si="308">K130</f>
        <v>4000</v>
      </c>
      <c r="L131" s="22">
        <f>L130</f>
        <v>4000</v>
      </c>
      <c r="M131" s="22">
        <f t="shared" ref="M131:N131" si="309">M130</f>
        <v>4000</v>
      </c>
      <c r="O131" s="13"/>
      <c r="P131" s="29">
        <f t="shared" ref="P131:P194" ca="1" si="310">IF(TODAY()&gt;A131,-100,10000000)</f>
        <v>10000000</v>
      </c>
    </row>
    <row r="132" spans="1:16">
      <c r="A132" s="42">
        <f t="shared" si="194"/>
        <v>45634</v>
      </c>
      <c r="B132" s="31"/>
      <c r="C132" s="22">
        <f t="shared" si="297"/>
        <v>4500</v>
      </c>
      <c r="D132" s="22">
        <f t="shared" ref="D132:E132" si="311">D131</f>
        <v>4000</v>
      </c>
      <c r="E132" s="22">
        <f t="shared" si="311"/>
        <v>4500</v>
      </c>
      <c r="F132" s="22">
        <f t="shared" ref="F132:G132" si="312">F131</f>
        <v>4000</v>
      </c>
      <c r="G132" s="22">
        <f t="shared" si="312"/>
        <v>4000</v>
      </c>
      <c r="H132" s="22">
        <f t="shared" ref="H132:I132" si="313">H131</f>
        <v>4000</v>
      </c>
      <c r="I132" s="22">
        <f t="shared" si="313"/>
        <v>4000</v>
      </c>
      <c r="J132" s="22">
        <f t="shared" ref="J132" si="314">J131</f>
        <v>4000</v>
      </c>
      <c r="K132" s="22">
        <f t="shared" ref="K132" si="315">K131</f>
        <v>4000</v>
      </c>
      <c r="L132" s="22">
        <f>L131</f>
        <v>4000</v>
      </c>
      <c r="M132" s="22">
        <f t="shared" ref="M132:N132" si="316">M131</f>
        <v>4000</v>
      </c>
      <c r="O132" s="13"/>
      <c r="P132" s="29">
        <f t="shared" ca="1" si="310"/>
        <v>10000000</v>
      </c>
    </row>
    <row r="133" spans="1:16">
      <c r="A133" s="42">
        <f t="shared" si="194"/>
        <v>45635</v>
      </c>
      <c r="B133" s="31"/>
      <c r="C133" s="22">
        <f t="shared" si="297"/>
        <v>4500</v>
      </c>
      <c r="D133" s="22">
        <f t="shared" ref="D133:E133" si="317">D132</f>
        <v>4000</v>
      </c>
      <c r="E133" s="22">
        <f t="shared" si="317"/>
        <v>4500</v>
      </c>
      <c r="F133" s="22">
        <f t="shared" ref="F133:G133" si="318">F132</f>
        <v>4000</v>
      </c>
      <c r="G133" s="22">
        <f t="shared" si="318"/>
        <v>4000</v>
      </c>
      <c r="H133" s="22">
        <f t="shared" ref="H133:I133" si="319">H132</f>
        <v>4000</v>
      </c>
      <c r="I133" s="22">
        <f t="shared" si="319"/>
        <v>4000</v>
      </c>
      <c r="J133" s="22">
        <f t="shared" ref="J133" si="320">J132</f>
        <v>4000</v>
      </c>
      <c r="K133" s="22">
        <f t="shared" ref="K133" si="321">K132</f>
        <v>4000</v>
      </c>
      <c r="L133" s="22">
        <f>L132</f>
        <v>4000</v>
      </c>
      <c r="M133" s="22">
        <f t="shared" ref="M133:N133" si="322">M132</f>
        <v>4000</v>
      </c>
      <c r="O133" s="13"/>
      <c r="P133" s="29">
        <f t="shared" ca="1" si="310"/>
        <v>10000000</v>
      </c>
    </row>
    <row r="134" spans="1:16">
      <c r="A134" s="42">
        <f t="shared" si="194"/>
        <v>45636</v>
      </c>
      <c r="B134" s="31"/>
      <c r="C134" s="22">
        <f t="shared" si="297"/>
        <v>4500</v>
      </c>
      <c r="D134" s="22">
        <f t="shared" ref="D134:E134" si="323">D133</f>
        <v>4000</v>
      </c>
      <c r="E134" s="22">
        <f t="shared" si="323"/>
        <v>4500</v>
      </c>
      <c r="F134" s="22">
        <f t="shared" ref="F134:G134" si="324">F133</f>
        <v>4000</v>
      </c>
      <c r="G134" s="22">
        <f t="shared" si="324"/>
        <v>4000</v>
      </c>
      <c r="H134" s="22">
        <f t="shared" ref="H134:I134" si="325">H133</f>
        <v>4000</v>
      </c>
      <c r="I134" s="22">
        <f t="shared" si="325"/>
        <v>4000</v>
      </c>
      <c r="J134" s="22">
        <f t="shared" ref="J134" si="326">J133</f>
        <v>4000</v>
      </c>
      <c r="K134" s="22">
        <f t="shared" ref="K134" si="327">K133</f>
        <v>4000</v>
      </c>
      <c r="L134" s="22">
        <f>L133</f>
        <v>4000</v>
      </c>
      <c r="M134" s="22">
        <f t="shared" ref="M134:N134" si="328">M133</f>
        <v>4000</v>
      </c>
      <c r="O134" s="13"/>
      <c r="P134" s="29">
        <f t="shared" ca="1" si="310"/>
        <v>10000000</v>
      </c>
    </row>
    <row r="135" spans="1:16">
      <c r="A135" s="42">
        <f t="shared" si="194"/>
        <v>45637</v>
      </c>
      <c r="B135" s="31"/>
      <c r="C135" s="22">
        <f t="shared" si="297"/>
        <v>4500</v>
      </c>
      <c r="D135" s="22">
        <f t="shared" ref="D135:E135" si="329">D134</f>
        <v>4000</v>
      </c>
      <c r="E135" s="22">
        <f t="shared" si="329"/>
        <v>4500</v>
      </c>
      <c r="F135" s="22">
        <f t="shared" ref="F135:G135" si="330">F134</f>
        <v>4000</v>
      </c>
      <c r="G135" s="22">
        <f t="shared" si="330"/>
        <v>4000</v>
      </c>
      <c r="H135" s="22">
        <f t="shared" ref="H135:I135" si="331">H134</f>
        <v>4000</v>
      </c>
      <c r="I135" s="22">
        <f t="shared" si="331"/>
        <v>4000</v>
      </c>
      <c r="J135" s="22">
        <f t="shared" ref="J135" si="332">J134</f>
        <v>4000</v>
      </c>
      <c r="K135" s="22">
        <f t="shared" ref="K135" si="333">K134</f>
        <v>4000</v>
      </c>
      <c r="L135" s="22">
        <f>L134</f>
        <v>4000</v>
      </c>
      <c r="M135" s="22">
        <f t="shared" ref="M135:N135" si="334">M134</f>
        <v>4000</v>
      </c>
      <c r="O135" s="13"/>
      <c r="P135" s="29">
        <f t="shared" ca="1" si="310"/>
        <v>10000000</v>
      </c>
    </row>
    <row r="136" spans="1:16">
      <c r="A136" s="42">
        <f t="shared" si="194"/>
        <v>45638</v>
      </c>
      <c r="B136" s="31"/>
      <c r="C136" s="22">
        <f t="shared" si="297"/>
        <v>4500</v>
      </c>
      <c r="D136" s="22">
        <f t="shared" ref="D136:E136" si="335">D135</f>
        <v>4000</v>
      </c>
      <c r="E136" s="22">
        <f t="shared" si="335"/>
        <v>4500</v>
      </c>
      <c r="F136" s="22">
        <f t="shared" ref="F136:G136" si="336">F135</f>
        <v>4000</v>
      </c>
      <c r="G136" s="22">
        <f t="shared" si="336"/>
        <v>4000</v>
      </c>
      <c r="H136" s="22">
        <f t="shared" ref="H136:I136" si="337">H135</f>
        <v>4000</v>
      </c>
      <c r="I136" s="22">
        <f t="shared" si="337"/>
        <v>4000</v>
      </c>
      <c r="J136" s="22">
        <f t="shared" ref="J136" si="338">J135</f>
        <v>4000</v>
      </c>
      <c r="K136" s="22">
        <f t="shared" ref="K136" si="339">K135</f>
        <v>4000</v>
      </c>
      <c r="L136" s="22">
        <f>L135</f>
        <v>4000</v>
      </c>
      <c r="M136" s="22">
        <f t="shared" ref="M136:N136" si="340">M135</f>
        <v>4000</v>
      </c>
      <c r="O136" s="13"/>
      <c r="P136" s="29">
        <f t="shared" ca="1" si="310"/>
        <v>10000000</v>
      </c>
    </row>
    <row r="137" spans="1:16">
      <c r="A137" s="42">
        <f t="shared" si="194"/>
        <v>45639</v>
      </c>
      <c r="B137" s="31"/>
      <c r="C137" s="22">
        <f t="shared" si="297"/>
        <v>4500</v>
      </c>
      <c r="D137" s="22">
        <f t="shared" ref="D137:E137" si="341">D136</f>
        <v>4000</v>
      </c>
      <c r="E137" s="22">
        <f t="shared" si="341"/>
        <v>4500</v>
      </c>
      <c r="F137" s="22">
        <f t="shared" ref="F137:G137" si="342">F136</f>
        <v>4000</v>
      </c>
      <c r="G137" s="22">
        <f t="shared" si="342"/>
        <v>4000</v>
      </c>
      <c r="H137" s="22">
        <f t="shared" ref="H137:I137" si="343">H136</f>
        <v>4000</v>
      </c>
      <c r="I137" s="22">
        <f t="shared" si="343"/>
        <v>4000</v>
      </c>
      <c r="J137" s="22">
        <f t="shared" ref="J137" si="344">J136</f>
        <v>4000</v>
      </c>
      <c r="K137" s="22">
        <f t="shared" ref="K137" si="345">K136</f>
        <v>4000</v>
      </c>
      <c r="L137" s="22">
        <f>L136</f>
        <v>4000</v>
      </c>
      <c r="M137" s="22">
        <f t="shared" ref="M137:N137" si="346">M136</f>
        <v>4000</v>
      </c>
      <c r="O137" s="13"/>
      <c r="P137" s="29">
        <f t="shared" ca="1" si="310"/>
        <v>10000000</v>
      </c>
    </row>
    <row r="138" spans="1:16">
      <c r="A138" s="42">
        <f t="shared" si="194"/>
        <v>45640</v>
      </c>
      <c r="B138" s="31"/>
      <c r="C138" s="22">
        <f t="shared" si="297"/>
        <v>4500</v>
      </c>
      <c r="D138" s="22">
        <f t="shared" ref="D138:E138" si="347">D137</f>
        <v>4000</v>
      </c>
      <c r="E138" s="22">
        <f t="shared" si="347"/>
        <v>4500</v>
      </c>
      <c r="F138" s="22">
        <f t="shared" ref="F138:G138" si="348">F137</f>
        <v>4000</v>
      </c>
      <c r="G138" s="22">
        <f t="shared" si="348"/>
        <v>4000</v>
      </c>
      <c r="H138" s="22">
        <f t="shared" ref="H138:I138" si="349">H137</f>
        <v>4000</v>
      </c>
      <c r="I138" s="22">
        <f t="shared" si="349"/>
        <v>4000</v>
      </c>
      <c r="J138" s="22">
        <f t="shared" ref="J138" si="350">J137</f>
        <v>4000</v>
      </c>
      <c r="K138" s="22">
        <f t="shared" ref="K138" si="351">K137</f>
        <v>4000</v>
      </c>
      <c r="L138" s="22">
        <f>L137</f>
        <v>4000</v>
      </c>
      <c r="M138" s="22">
        <f t="shared" ref="M138:N138" si="352">M137</f>
        <v>4000</v>
      </c>
      <c r="O138" s="13"/>
      <c r="P138" s="29">
        <f t="shared" ca="1" si="310"/>
        <v>10000000</v>
      </c>
    </row>
    <row r="139" spans="1:16">
      <c r="A139" s="42">
        <f t="shared" si="194"/>
        <v>45641</v>
      </c>
      <c r="B139" s="31"/>
      <c r="C139" s="22">
        <f t="shared" si="297"/>
        <v>4500</v>
      </c>
      <c r="D139" s="22">
        <f t="shared" ref="D139:E139" si="353">D138</f>
        <v>4000</v>
      </c>
      <c r="E139" s="22">
        <f t="shared" si="353"/>
        <v>4500</v>
      </c>
      <c r="F139" s="22">
        <f t="shared" ref="F139:G139" si="354">F138</f>
        <v>4000</v>
      </c>
      <c r="G139" s="22">
        <f t="shared" si="354"/>
        <v>4000</v>
      </c>
      <c r="H139" s="22">
        <f t="shared" ref="H139:I139" si="355">H138</f>
        <v>4000</v>
      </c>
      <c r="I139" s="22">
        <f t="shared" si="355"/>
        <v>4000</v>
      </c>
      <c r="J139" s="22">
        <f t="shared" ref="J139" si="356">J138</f>
        <v>4000</v>
      </c>
      <c r="K139" s="22">
        <f t="shared" ref="K139" si="357">K138</f>
        <v>4000</v>
      </c>
      <c r="L139" s="22">
        <f>L138</f>
        <v>4000</v>
      </c>
      <c r="M139" s="22">
        <f t="shared" ref="M139:N139" si="358">M138</f>
        <v>4000</v>
      </c>
      <c r="O139" s="13"/>
      <c r="P139" s="29">
        <f t="shared" ca="1" si="310"/>
        <v>10000000</v>
      </c>
    </row>
    <row r="140" spans="1:16">
      <c r="A140" s="42">
        <f t="shared" si="194"/>
        <v>45642</v>
      </c>
      <c r="B140" s="31"/>
      <c r="C140" s="22">
        <f t="shared" si="297"/>
        <v>4500</v>
      </c>
      <c r="D140" s="22">
        <f t="shared" ref="D140:E140" si="359">D139</f>
        <v>4000</v>
      </c>
      <c r="E140" s="22">
        <f t="shared" si="359"/>
        <v>4500</v>
      </c>
      <c r="F140" s="22">
        <f t="shared" ref="F140:G140" si="360">F139</f>
        <v>4000</v>
      </c>
      <c r="G140" s="22">
        <f t="shared" si="360"/>
        <v>4000</v>
      </c>
      <c r="H140" s="22">
        <f t="shared" ref="H140:I140" si="361">H139</f>
        <v>4000</v>
      </c>
      <c r="I140" s="22">
        <f t="shared" si="361"/>
        <v>4000</v>
      </c>
      <c r="J140" s="22">
        <f t="shared" ref="J140" si="362">J139</f>
        <v>4000</v>
      </c>
      <c r="K140" s="22">
        <f t="shared" ref="K140" si="363">K139</f>
        <v>4000</v>
      </c>
      <c r="L140" s="22">
        <f>L139</f>
        <v>4000</v>
      </c>
      <c r="M140" s="22">
        <f t="shared" ref="M140:N140" si="364">M139</f>
        <v>4000</v>
      </c>
      <c r="O140" s="21"/>
      <c r="P140" s="29">
        <f t="shared" ca="1" si="310"/>
        <v>10000000</v>
      </c>
    </row>
    <row r="141" spans="1:16">
      <c r="A141" s="42">
        <f t="shared" si="194"/>
        <v>45643</v>
      </c>
      <c r="B141" s="31"/>
      <c r="C141" s="22">
        <f t="shared" si="297"/>
        <v>4500</v>
      </c>
      <c r="D141" s="22">
        <f t="shared" ref="D141:E141" si="365">D140</f>
        <v>4000</v>
      </c>
      <c r="E141" s="22">
        <f t="shared" si="365"/>
        <v>4500</v>
      </c>
      <c r="F141" s="22">
        <f t="shared" ref="F141:G141" si="366">F140</f>
        <v>4000</v>
      </c>
      <c r="G141" s="22">
        <f t="shared" si="366"/>
        <v>4000</v>
      </c>
      <c r="H141" s="22">
        <f t="shared" ref="H141:I141" si="367">H140</f>
        <v>4000</v>
      </c>
      <c r="I141" s="22">
        <f t="shared" si="367"/>
        <v>4000</v>
      </c>
      <c r="J141" s="22">
        <f t="shared" ref="J141" si="368">J140</f>
        <v>4000</v>
      </c>
      <c r="K141" s="22">
        <f t="shared" ref="K141" si="369">K140</f>
        <v>4000</v>
      </c>
      <c r="L141" s="22">
        <f>L140</f>
        <v>4000</v>
      </c>
      <c r="M141" s="22">
        <f t="shared" ref="M141:N141" si="370">M140</f>
        <v>4000</v>
      </c>
      <c r="O141" s="21"/>
      <c r="P141" s="29">
        <f t="shared" ca="1" si="310"/>
        <v>10000000</v>
      </c>
    </row>
    <row r="142" spans="1:16">
      <c r="A142" s="42">
        <f t="shared" si="194"/>
        <v>45644</v>
      </c>
      <c r="B142" s="31"/>
      <c r="C142" s="22">
        <f t="shared" si="297"/>
        <v>4500</v>
      </c>
      <c r="D142" s="22">
        <f t="shared" ref="D142:E142" si="371">D141</f>
        <v>4000</v>
      </c>
      <c r="E142" s="22">
        <f t="shared" si="371"/>
        <v>4500</v>
      </c>
      <c r="F142" s="22">
        <f t="shared" ref="F142:G142" si="372">F141</f>
        <v>4000</v>
      </c>
      <c r="G142" s="22">
        <f t="shared" si="372"/>
        <v>4000</v>
      </c>
      <c r="H142" s="22">
        <f t="shared" ref="H142:I142" si="373">H141</f>
        <v>4000</v>
      </c>
      <c r="I142" s="22">
        <f t="shared" si="373"/>
        <v>4000</v>
      </c>
      <c r="J142" s="22">
        <f t="shared" ref="J142" si="374">J141</f>
        <v>4000</v>
      </c>
      <c r="K142" s="22">
        <f t="shared" ref="K142" si="375">K141</f>
        <v>4000</v>
      </c>
      <c r="L142" s="22">
        <f>L141</f>
        <v>4000</v>
      </c>
      <c r="M142" s="22">
        <f t="shared" ref="M142:N142" si="376">M141</f>
        <v>4000</v>
      </c>
      <c r="O142" s="21"/>
      <c r="P142" s="29">
        <f t="shared" ca="1" si="310"/>
        <v>10000000</v>
      </c>
    </row>
    <row r="143" spans="1:16">
      <c r="A143" s="42">
        <f t="shared" si="194"/>
        <v>45645</v>
      </c>
      <c r="B143" s="31"/>
      <c r="C143" s="22">
        <f t="shared" si="297"/>
        <v>4500</v>
      </c>
      <c r="D143" s="22">
        <f t="shared" ref="D143:E143" si="377">D142</f>
        <v>4000</v>
      </c>
      <c r="E143" s="22">
        <f t="shared" si="377"/>
        <v>4500</v>
      </c>
      <c r="F143" s="22">
        <f t="shared" ref="F143:G143" si="378">F142</f>
        <v>4000</v>
      </c>
      <c r="G143" s="22">
        <f t="shared" si="378"/>
        <v>4000</v>
      </c>
      <c r="H143" s="22">
        <f t="shared" ref="H143:I143" si="379">H142</f>
        <v>4000</v>
      </c>
      <c r="I143" s="22">
        <f t="shared" si="379"/>
        <v>4000</v>
      </c>
      <c r="J143" s="22">
        <f t="shared" ref="J143" si="380">J142</f>
        <v>4000</v>
      </c>
      <c r="K143" s="22">
        <f t="shared" ref="K143" si="381">K142</f>
        <v>4000</v>
      </c>
      <c r="L143" s="22">
        <f>L142</f>
        <v>4000</v>
      </c>
      <c r="M143" s="22">
        <f t="shared" ref="M143:N143" si="382">M142</f>
        <v>4000</v>
      </c>
      <c r="O143" s="21"/>
      <c r="P143" s="29">
        <f t="shared" ca="1" si="310"/>
        <v>10000000</v>
      </c>
    </row>
    <row r="144" spans="1:16">
      <c r="A144" s="42">
        <f t="shared" si="194"/>
        <v>45646</v>
      </c>
      <c r="B144" s="31"/>
      <c r="C144" s="22">
        <f t="shared" si="297"/>
        <v>4500</v>
      </c>
      <c r="D144" s="22">
        <f t="shared" ref="D144:E144" si="383">D143</f>
        <v>4000</v>
      </c>
      <c r="E144" s="22">
        <f t="shared" si="383"/>
        <v>4500</v>
      </c>
      <c r="F144" s="22">
        <f t="shared" ref="F144:G144" si="384">F143</f>
        <v>4000</v>
      </c>
      <c r="G144" s="22">
        <f t="shared" si="384"/>
        <v>4000</v>
      </c>
      <c r="H144" s="22">
        <f t="shared" ref="H144:I144" si="385">H143</f>
        <v>4000</v>
      </c>
      <c r="I144" s="22">
        <f t="shared" si="385"/>
        <v>4000</v>
      </c>
      <c r="J144" s="22">
        <f t="shared" ref="J144" si="386">J143</f>
        <v>4000</v>
      </c>
      <c r="K144" s="22">
        <f t="shared" ref="K144" si="387">K143</f>
        <v>4000</v>
      </c>
      <c r="L144" s="22">
        <f>L143</f>
        <v>4000</v>
      </c>
      <c r="M144" s="22">
        <f t="shared" ref="M144:N144" si="388">M143</f>
        <v>4000</v>
      </c>
      <c r="O144" s="21"/>
      <c r="P144" s="29">
        <f t="shared" ca="1" si="310"/>
        <v>10000000</v>
      </c>
    </row>
    <row r="145" spans="1:16">
      <c r="A145" s="42">
        <f t="shared" si="194"/>
        <v>45647</v>
      </c>
      <c r="B145" s="31"/>
      <c r="C145" s="22">
        <f t="shared" si="297"/>
        <v>4500</v>
      </c>
      <c r="D145" s="22">
        <f t="shared" ref="D145:E145" si="389">D144</f>
        <v>4000</v>
      </c>
      <c r="E145" s="22">
        <f t="shared" si="389"/>
        <v>4500</v>
      </c>
      <c r="F145" s="22">
        <f t="shared" ref="F145:G145" si="390">F144</f>
        <v>4000</v>
      </c>
      <c r="G145" s="22">
        <f t="shared" si="390"/>
        <v>4000</v>
      </c>
      <c r="H145" s="22">
        <f t="shared" ref="H145:I145" si="391">H144</f>
        <v>4000</v>
      </c>
      <c r="I145" s="22">
        <f t="shared" si="391"/>
        <v>4000</v>
      </c>
      <c r="J145" s="22">
        <f t="shared" ref="J145" si="392">J144</f>
        <v>4000</v>
      </c>
      <c r="K145" s="22">
        <f t="shared" ref="K145" si="393">K144</f>
        <v>4000</v>
      </c>
      <c r="L145" s="22">
        <f>L144</f>
        <v>4000</v>
      </c>
      <c r="M145" s="22">
        <f t="shared" ref="M145:N145" si="394">M144</f>
        <v>4000</v>
      </c>
      <c r="O145" s="21"/>
      <c r="P145" s="29">
        <f t="shared" ca="1" si="310"/>
        <v>10000000</v>
      </c>
    </row>
    <row r="146" spans="1:16">
      <c r="A146" s="42">
        <f t="shared" si="194"/>
        <v>45648</v>
      </c>
      <c r="B146" s="31"/>
      <c r="C146" s="22">
        <f t="shared" ref="C146:C161" si="395">C145</f>
        <v>4500</v>
      </c>
      <c r="D146" s="22">
        <f t="shared" ref="D146:E146" si="396">D145</f>
        <v>4000</v>
      </c>
      <c r="E146" s="22">
        <f t="shared" si="396"/>
        <v>4500</v>
      </c>
      <c r="F146" s="22">
        <f t="shared" ref="F146:G146" si="397">F145</f>
        <v>4000</v>
      </c>
      <c r="G146" s="22">
        <f t="shared" si="397"/>
        <v>4000</v>
      </c>
      <c r="H146" s="22">
        <f t="shared" ref="H146:I146" si="398">H145</f>
        <v>4000</v>
      </c>
      <c r="I146" s="22">
        <f t="shared" si="398"/>
        <v>4000</v>
      </c>
      <c r="J146" s="22">
        <f t="shared" ref="J146" si="399">J145</f>
        <v>4000</v>
      </c>
      <c r="K146" s="22">
        <f t="shared" ref="K146" si="400">K145</f>
        <v>4000</v>
      </c>
      <c r="L146" s="22">
        <f>L145</f>
        <v>4000</v>
      </c>
      <c r="M146" s="22">
        <f t="shared" ref="M146:N146" si="401">M145</f>
        <v>4000</v>
      </c>
      <c r="O146" s="21"/>
      <c r="P146" s="29">
        <f t="shared" ca="1" si="310"/>
        <v>10000000</v>
      </c>
    </row>
    <row r="147" spans="1:16">
      <c r="A147" s="42">
        <f t="shared" si="194"/>
        <v>45649</v>
      </c>
      <c r="B147" s="31"/>
      <c r="C147" s="22">
        <f t="shared" si="395"/>
        <v>4500</v>
      </c>
      <c r="D147" s="22">
        <f t="shared" ref="D147:E147" si="402">D146</f>
        <v>4000</v>
      </c>
      <c r="E147" s="22">
        <f t="shared" si="402"/>
        <v>4500</v>
      </c>
      <c r="F147" s="22">
        <f t="shared" ref="F147:G147" si="403">F146</f>
        <v>4000</v>
      </c>
      <c r="G147" s="22">
        <f t="shared" si="403"/>
        <v>4000</v>
      </c>
      <c r="H147" s="22">
        <f t="shared" ref="H147:I147" si="404">H146</f>
        <v>4000</v>
      </c>
      <c r="I147" s="22">
        <f t="shared" si="404"/>
        <v>4000</v>
      </c>
      <c r="J147" s="22">
        <f t="shared" ref="J147" si="405">J146</f>
        <v>4000</v>
      </c>
      <c r="K147" s="22">
        <f t="shared" ref="K147" si="406">K146</f>
        <v>4000</v>
      </c>
      <c r="L147" s="22">
        <f>L146</f>
        <v>4000</v>
      </c>
      <c r="M147" s="22">
        <f t="shared" ref="M147:N147" si="407">M146</f>
        <v>4000</v>
      </c>
      <c r="O147" s="21"/>
      <c r="P147" s="29">
        <f t="shared" ca="1" si="310"/>
        <v>10000000</v>
      </c>
    </row>
    <row r="148" spans="1:16">
      <c r="A148" s="42">
        <f t="shared" si="194"/>
        <v>45650</v>
      </c>
      <c r="B148" s="31"/>
      <c r="C148" s="22">
        <f t="shared" si="395"/>
        <v>4500</v>
      </c>
      <c r="D148" s="22">
        <f t="shared" ref="D148:E148" si="408">D147</f>
        <v>4000</v>
      </c>
      <c r="E148" s="22">
        <f t="shared" si="408"/>
        <v>4500</v>
      </c>
      <c r="F148" s="22">
        <f t="shared" ref="F148:G148" si="409">F147</f>
        <v>4000</v>
      </c>
      <c r="G148" s="22">
        <f t="shared" si="409"/>
        <v>4000</v>
      </c>
      <c r="H148" s="22">
        <f t="shared" ref="H148:I148" si="410">H147</f>
        <v>4000</v>
      </c>
      <c r="I148" s="22">
        <f t="shared" si="410"/>
        <v>4000</v>
      </c>
      <c r="J148" s="22">
        <f t="shared" ref="J148" si="411">J147</f>
        <v>4000</v>
      </c>
      <c r="K148" s="22">
        <f t="shared" ref="K148" si="412">K147</f>
        <v>4000</v>
      </c>
      <c r="L148" s="22">
        <f>L147</f>
        <v>4000</v>
      </c>
      <c r="M148" s="22">
        <f t="shared" ref="M148:N148" si="413">M147</f>
        <v>4000</v>
      </c>
      <c r="O148" s="21"/>
      <c r="P148" s="29">
        <f t="shared" ca="1" si="310"/>
        <v>10000000</v>
      </c>
    </row>
    <row r="149" spans="1:16">
      <c r="A149" s="42">
        <f t="shared" si="194"/>
        <v>45651</v>
      </c>
      <c r="B149" s="31"/>
      <c r="C149" s="22">
        <f t="shared" si="395"/>
        <v>4500</v>
      </c>
      <c r="D149" s="22">
        <f t="shared" ref="D149:E149" si="414">D148</f>
        <v>4000</v>
      </c>
      <c r="E149" s="22">
        <f t="shared" si="414"/>
        <v>4500</v>
      </c>
      <c r="F149" s="22">
        <f t="shared" ref="F149:G149" si="415">F148</f>
        <v>4000</v>
      </c>
      <c r="G149" s="22">
        <f t="shared" si="415"/>
        <v>4000</v>
      </c>
      <c r="H149" s="22">
        <f t="shared" ref="H149:I149" si="416">H148</f>
        <v>4000</v>
      </c>
      <c r="I149" s="22">
        <f t="shared" si="416"/>
        <v>4000</v>
      </c>
      <c r="J149" s="22">
        <f t="shared" ref="J149" si="417">J148</f>
        <v>4000</v>
      </c>
      <c r="K149" s="22">
        <f t="shared" ref="K149" si="418">K148</f>
        <v>4000</v>
      </c>
      <c r="L149" s="22">
        <f>L148</f>
        <v>4000</v>
      </c>
      <c r="M149" s="22">
        <f t="shared" ref="M149:N149" si="419">M148</f>
        <v>4000</v>
      </c>
      <c r="O149" s="21"/>
      <c r="P149" s="29">
        <f t="shared" ca="1" si="310"/>
        <v>10000000</v>
      </c>
    </row>
    <row r="150" spans="1:16">
      <c r="A150" s="42">
        <f t="shared" si="194"/>
        <v>45652</v>
      </c>
      <c r="B150" s="31"/>
      <c r="C150" s="22">
        <f t="shared" si="395"/>
        <v>4500</v>
      </c>
      <c r="D150" s="22">
        <f t="shared" ref="D150:E150" si="420">D149</f>
        <v>4000</v>
      </c>
      <c r="E150" s="22">
        <f t="shared" si="420"/>
        <v>4500</v>
      </c>
      <c r="F150" s="22">
        <f t="shared" ref="F150:G150" si="421">F149</f>
        <v>4000</v>
      </c>
      <c r="G150" s="22">
        <f t="shared" si="421"/>
        <v>4000</v>
      </c>
      <c r="H150" s="22">
        <f t="shared" ref="H150:I150" si="422">H149</f>
        <v>4000</v>
      </c>
      <c r="I150" s="22">
        <f t="shared" si="422"/>
        <v>4000</v>
      </c>
      <c r="J150" s="22">
        <f t="shared" ref="J150" si="423">J149</f>
        <v>4000</v>
      </c>
      <c r="K150" s="22">
        <f t="shared" ref="K150" si="424">K149</f>
        <v>4000</v>
      </c>
      <c r="L150" s="22">
        <f>L149</f>
        <v>4000</v>
      </c>
      <c r="M150" s="22">
        <f t="shared" ref="M150:N150" si="425">M149</f>
        <v>4000</v>
      </c>
      <c r="O150" s="21"/>
      <c r="P150" s="29">
        <f t="shared" ca="1" si="310"/>
        <v>10000000</v>
      </c>
    </row>
    <row r="151" spans="1:16">
      <c r="A151" s="42">
        <f t="shared" si="194"/>
        <v>45653</v>
      </c>
      <c r="B151" s="31"/>
      <c r="C151" s="22">
        <f t="shared" si="395"/>
        <v>4500</v>
      </c>
      <c r="D151" s="22">
        <f t="shared" ref="D151:E151" si="426">D150</f>
        <v>4000</v>
      </c>
      <c r="E151" s="22">
        <f t="shared" si="426"/>
        <v>4500</v>
      </c>
      <c r="F151" s="22">
        <f t="shared" ref="F151:G151" si="427">F150</f>
        <v>4000</v>
      </c>
      <c r="G151" s="22">
        <f t="shared" si="427"/>
        <v>4000</v>
      </c>
      <c r="H151" s="22">
        <f t="shared" ref="H151:I151" si="428">H150</f>
        <v>4000</v>
      </c>
      <c r="I151" s="22">
        <f t="shared" si="428"/>
        <v>4000</v>
      </c>
      <c r="J151" s="22">
        <f t="shared" ref="J151" si="429">J150</f>
        <v>4000</v>
      </c>
      <c r="K151" s="22">
        <f t="shared" ref="K151" si="430">K150</f>
        <v>4000</v>
      </c>
      <c r="L151" s="22">
        <f>L150</f>
        <v>4000</v>
      </c>
      <c r="M151" s="22">
        <f t="shared" ref="M151:N151" si="431">M150</f>
        <v>4000</v>
      </c>
      <c r="O151" s="21"/>
      <c r="P151" s="29">
        <f t="shared" ca="1" si="310"/>
        <v>10000000</v>
      </c>
    </row>
    <row r="152" spans="1:16">
      <c r="A152" s="42">
        <f t="shared" si="194"/>
        <v>45654</v>
      </c>
      <c r="B152" s="31"/>
      <c r="C152" s="22">
        <f t="shared" si="395"/>
        <v>4500</v>
      </c>
      <c r="D152" s="22">
        <f t="shared" ref="D152:E152" si="432">D151</f>
        <v>4000</v>
      </c>
      <c r="E152" s="22">
        <f t="shared" si="432"/>
        <v>4500</v>
      </c>
      <c r="F152" s="22">
        <f t="shared" ref="F152:G152" si="433">F151</f>
        <v>4000</v>
      </c>
      <c r="G152" s="22">
        <f t="shared" si="433"/>
        <v>4000</v>
      </c>
      <c r="H152" s="22">
        <f t="shared" ref="H152:I152" si="434">H151</f>
        <v>4000</v>
      </c>
      <c r="I152" s="22">
        <f t="shared" si="434"/>
        <v>4000</v>
      </c>
      <c r="J152" s="22">
        <f t="shared" ref="J152" si="435">J151</f>
        <v>4000</v>
      </c>
      <c r="K152" s="22">
        <f t="shared" ref="K152" si="436">K151</f>
        <v>4000</v>
      </c>
      <c r="L152" s="22">
        <f>L151</f>
        <v>4000</v>
      </c>
      <c r="M152" s="22">
        <f t="shared" ref="M152:N152" si="437">M151</f>
        <v>4000</v>
      </c>
      <c r="O152" s="21"/>
      <c r="P152" s="29">
        <f t="shared" ca="1" si="310"/>
        <v>10000000</v>
      </c>
    </row>
    <row r="153" spans="1:16">
      <c r="A153" s="42">
        <f t="shared" si="194"/>
        <v>45655</v>
      </c>
      <c r="B153" s="31"/>
      <c r="C153" s="22">
        <f t="shared" si="395"/>
        <v>4500</v>
      </c>
      <c r="D153" s="22">
        <f t="shared" ref="D153:E153" si="438">D152</f>
        <v>4000</v>
      </c>
      <c r="E153" s="22">
        <f t="shared" si="438"/>
        <v>4500</v>
      </c>
      <c r="F153" s="22">
        <f t="shared" ref="F153:G153" si="439">F152</f>
        <v>4000</v>
      </c>
      <c r="G153" s="22">
        <f t="shared" si="439"/>
        <v>4000</v>
      </c>
      <c r="H153" s="22">
        <f t="shared" ref="H153:I153" si="440">H152</f>
        <v>4000</v>
      </c>
      <c r="I153" s="22">
        <f t="shared" si="440"/>
        <v>4000</v>
      </c>
      <c r="J153" s="22">
        <f t="shared" ref="J153" si="441">J152</f>
        <v>4000</v>
      </c>
      <c r="K153" s="22">
        <f t="shared" ref="K153" si="442">K152</f>
        <v>4000</v>
      </c>
      <c r="L153" s="22">
        <f>L152</f>
        <v>4000</v>
      </c>
      <c r="M153" s="22">
        <f t="shared" ref="M153:N153" si="443">M152</f>
        <v>4000</v>
      </c>
      <c r="O153" s="21"/>
      <c r="P153" s="29">
        <f t="shared" ca="1" si="310"/>
        <v>10000000</v>
      </c>
    </row>
    <row r="154" spans="1:16">
      <c r="A154" s="42">
        <f t="shared" si="194"/>
        <v>45656</v>
      </c>
      <c r="B154" s="31"/>
      <c r="C154" s="22">
        <f t="shared" si="395"/>
        <v>4500</v>
      </c>
      <c r="D154" s="22">
        <f t="shared" ref="D154:E154" si="444">D153</f>
        <v>4000</v>
      </c>
      <c r="E154" s="22">
        <f t="shared" si="444"/>
        <v>4500</v>
      </c>
      <c r="F154" s="22">
        <f t="shared" ref="F154:G154" si="445">F153</f>
        <v>4000</v>
      </c>
      <c r="G154" s="22">
        <f t="shared" si="445"/>
        <v>4000</v>
      </c>
      <c r="H154" s="22">
        <f t="shared" ref="H154:I154" si="446">H153</f>
        <v>4000</v>
      </c>
      <c r="I154" s="22">
        <f t="shared" si="446"/>
        <v>4000</v>
      </c>
      <c r="J154" s="22">
        <f t="shared" ref="J154" si="447">J153</f>
        <v>4000</v>
      </c>
      <c r="K154" s="22">
        <f t="shared" ref="K154" si="448">K153</f>
        <v>4000</v>
      </c>
      <c r="L154" s="22">
        <f>L153</f>
        <v>4000</v>
      </c>
      <c r="M154" s="22">
        <f t="shared" ref="M154:N154" si="449">M153</f>
        <v>4000</v>
      </c>
      <c r="O154" s="21"/>
      <c r="P154" s="29">
        <f t="shared" ca="1" si="310"/>
        <v>10000000</v>
      </c>
    </row>
    <row r="155" spans="1:16">
      <c r="A155" s="42">
        <f t="shared" si="194"/>
        <v>45657</v>
      </c>
      <c r="B155" s="31"/>
      <c r="C155" s="22">
        <f t="shared" si="395"/>
        <v>4500</v>
      </c>
      <c r="D155" s="22">
        <f t="shared" ref="D155:E155" si="450">D154</f>
        <v>4000</v>
      </c>
      <c r="E155" s="22">
        <f t="shared" si="450"/>
        <v>4500</v>
      </c>
      <c r="F155" s="22">
        <f t="shared" ref="F155:G155" si="451">F154</f>
        <v>4000</v>
      </c>
      <c r="G155" s="22">
        <f t="shared" si="451"/>
        <v>4000</v>
      </c>
      <c r="H155" s="22">
        <f t="shared" ref="H155:I155" si="452">H154</f>
        <v>4000</v>
      </c>
      <c r="I155" s="22">
        <f t="shared" si="452"/>
        <v>4000</v>
      </c>
      <c r="J155" s="22">
        <f t="shared" ref="J155" si="453">J154</f>
        <v>4000</v>
      </c>
      <c r="K155" s="22">
        <f t="shared" ref="K155" si="454">K154</f>
        <v>4000</v>
      </c>
      <c r="L155" s="22">
        <f>L154</f>
        <v>4000</v>
      </c>
      <c r="M155" s="22">
        <f t="shared" ref="M155:N155" si="455">M154</f>
        <v>4000</v>
      </c>
      <c r="O155" s="21"/>
      <c r="P155" s="29">
        <f t="shared" ca="1" si="310"/>
        <v>10000000</v>
      </c>
    </row>
    <row r="156" spans="1:16">
      <c r="A156" s="62">
        <f t="shared" si="194"/>
        <v>45658</v>
      </c>
      <c r="B156" s="31"/>
      <c r="C156" s="35">
        <v>4500</v>
      </c>
      <c r="D156" s="35">
        <v>4000</v>
      </c>
      <c r="E156" s="35">
        <v>4500</v>
      </c>
      <c r="F156" s="35">
        <v>4000</v>
      </c>
      <c r="G156" s="35">
        <v>4000</v>
      </c>
      <c r="H156" s="35">
        <v>4000</v>
      </c>
      <c r="I156" s="35">
        <v>4000</v>
      </c>
      <c r="J156" s="35">
        <v>4000</v>
      </c>
      <c r="K156" s="35">
        <v>4000</v>
      </c>
      <c r="L156" s="35">
        <v>4000</v>
      </c>
      <c r="M156" s="35">
        <v>4000</v>
      </c>
      <c r="O156" s="21"/>
      <c r="P156" s="29">
        <f t="shared" ca="1" si="310"/>
        <v>10000000</v>
      </c>
    </row>
    <row r="157" spans="1:16">
      <c r="A157" s="43">
        <f t="shared" si="194"/>
        <v>45659</v>
      </c>
      <c r="B157" s="31"/>
      <c r="C157" s="21">
        <f t="shared" si="395"/>
        <v>4500</v>
      </c>
      <c r="D157" s="21">
        <f t="shared" ref="D157:E157" si="456">D156</f>
        <v>4000</v>
      </c>
      <c r="E157" s="21">
        <f t="shared" si="456"/>
        <v>4500</v>
      </c>
      <c r="F157" s="21">
        <f t="shared" ref="F157:G157" si="457">F156</f>
        <v>4000</v>
      </c>
      <c r="G157" s="21">
        <f t="shared" si="457"/>
        <v>4000</v>
      </c>
      <c r="H157" s="21">
        <f t="shared" ref="H157:I157" si="458">H156</f>
        <v>4000</v>
      </c>
      <c r="I157" s="21">
        <f t="shared" si="458"/>
        <v>4000</v>
      </c>
      <c r="J157" s="21">
        <f t="shared" ref="J157" si="459">J156</f>
        <v>4000</v>
      </c>
      <c r="K157" s="21">
        <f t="shared" ref="K157" si="460">K156</f>
        <v>4000</v>
      </c>
      <c r="L157" s="21">
        <f>L156</f>
        <v>4000</v>
      </c>
      <c r="M157" s="21">
        <f t="shared" ref="M157:N157" si="461">M156</f>
        <v>4000</v>
      </c>
      <c r="O157" s="21"/>
      <c r="P157" s="29">
        <f t="shared" ca="1" si="310"/>
        <v>10000000</v>
      </c>
    </row>
    <row r="158" spans="1:16">
      <c r="A158" s="43">
        <f t="shared" si="194"/>
        <v>45660</v>
      </c>
      <c r="B158" s="31"/>
      <c r="C158" s="21">
        <f t="shared" si="395"/>
        <v>4500</v>
      </c>
      <c r="D158" s="21">
        <f t="shared" ref="D158:E158" si="462">D157</f>
        <v>4000</v>
      </c>
      <c r="E158" s="21">
        <f t="shared" si="462"/>
        <v>4500</v>
      </c>
      <c r="F158" s="21">
        <f t="shared" ref="F158:G158" si="463">F157</f>
        <v>4000</v>
      </c>
      <c r="G158" s="21">
        <f t="shared" si="463"/>
        <v>4000</v>
      </c>
      <c r="H158" s="21">
        <f t="shared" ref="H158:I158" si="464">H157</f>
        <v>4000</v>
      </c>
      <c r="I158" s="21">
        <f t="shared" si="464"/>
        <v>4000</v>
      </c>
      <c r="J158" s="21">
        <f t="shared" ref="J158" si="465">J157</f>
        <v>4000</v>
      </c>
      <c r="K158" s="21">
        <f t="shared" ref="K158" si="466">K157</f>
        <v>4000</v>
      </c>
      <c r="L158" s="21">
        <f>L157</f>
        <v>4000</v>
      </c>
      <c r="M158" s="21">
        <f t="shared" ref="M158:N158" si="467">M157</f>
        <v>4000</v>
      </c>
      <c r="O158" s="21"/>
      <c r="P158" s="29">
        <f t="shared" ca="1" si="310"/>
        <v>10000000</v>
      </c>
    </row>
    <row r="159" spans="1:16">
      <c r="A159" s="43">
        <f t="shared" si="194"/>
        <v>45661</v>
      </c>
      <c r="B159" s="31"/>
      <c r="C159" s="21">
        <f t="shared" si="395"/>
        <v>4500</v>
      </c>
      <c r="D159" s="21">
        <f t="shared" ref="D159:E159" si="468">D158</f>
        <v>4000</v>
      </c>
      <c r="E159" s="21">
        <f t="shared" si="468"/>
        <v>4500</v>
      </c>
      <c r="F159" s="21">
        <f t="shared" ref="F159:G159" si="469">F158</f>
        <v>4000</v>
      </c>
      <c r="G159" s="21">
        <f t="shared" si="469"/>
        <v>4000</v>
      </c>
      <c r="H159" s="21">
        <f t="shared" ref="H159:I159" si="470">H158</f>
        <v>4000</v>
      </c>
      <c r="I159" s="21">
        <f t="shared" si="470"/>
        <v>4000</v>
      </c>
      <c r="J159" s="21">
        <f t="shared" ref="J159" si="471">J158</f>
        <v>4000</v>
      </c>
      <c r="K159" s="21">
        <f t="shared" ref="K159" si="472">K158</f>
        <v>4000</v>
      </c>
      <c r="L159" s="21">
        <f>L158</f>
        <v>4000</v>
      </c>
      <c r="M159" s="21">
        <f t="shared" ref="M159:N159" si="473">M158</f>
        <v>4000</v>
      </c>
      <c r="O159" s="21"/>
      <c r="P159" s="29">
        <f t="shared" ca="1" si="310"/>
        <v>10000000</v>
      </c>
    </row>
    <row r="160" spans="1:16">
      <c r="A160" s="43">
        <f t="shared" si="194"/>
        <v>45662</v>
      </c>
      <c r="B160" s="31"/>
      <c r="C160" s="21">
        <f t="shared" si="395"/>
        <v>4500</v>
      </c>
      <c r="D160" s="21">
        <f t="shared" ref="D160:E160" si="474">D159</f>
        <v>4000</v>
      </c>
      <c r="E160" s="21">
        <f t="shared" si="474"/>
        <v>4500</v>
      </c>
      <c r="F160" s="21">
        <f t="shared" ref="F160:G160" si="475">F159</f>
        <v>4000</v>
      </c>
      <c r="G160" s="21">
        <f t="shared" si="475"/>
        <v>4000</v>
      </c>
      <c r="H160" s="21">
        <f t="shared" ref="H160:I160" si="476">H159</f>
        <v>4000</v>
      </c>
      <c r="I160" s="21">
        <f t="shared" si="476"/>
        <v>4000</v>
      </c>
      <c r="J160" s="21">
        <f t="shared" ref="J160" si="477">J159</f>
        <v>4000</v>
      </c>
      <c r="K160" s="21">
        <f t="shared" ref="K160" si="478">K159</f>
        <v>4000</v>
      </c>
      <c r="L160" s="21">
        <f>L159</f>
        <v>4000</v>
      </c>
      <c r="M160" s="21">
        <f t="shared" ref="M160:N160" si="479">M159</f>
        <v>4000</v>
      </c>
      <c r="O160" s="21"/>
      <c r="P160" s="29">
        <f t="shared" ca="1" si="310"/>
        <v>10000000</v>
      </c>
    </row>
    <row r="161" spans="1:16">
      <c r="A161" s="43">
        <f t="shared" si="194"/>
        <v>45663</v>
      </c>
      <c r="B161" s="31"/>
      <c r="C161" s="21">
        <f t="shared" si="395"/>
        <v>4500</v>
      </c>
      <c r="D161" s="21">
        <f t="shared" ref="D161:E161" si="480">D160</f>
        <v>4000</v>
      </c>
      <c r="E161" s="21">
        <f t="shared" si="480"/>
        <v>4500</v>
      </c>
      <c r="F161" s="21">
        <f t="shared" ref="F161:G161" si="481">F160</f>
        <v>4000</v>
      </c>
      <c r="G161" s="21">
        <f t="shared" si="481"/>
        <v>4000</v>
      </c>
      <c r="H161" s="21">
        <f t="shared" ref="H161:I161" si="482">H160</f>
        <v>4000</v>
      </c>
      <c r="I161" s="21">
        <f t="shared" si="482"/>
        <v>4000</v>
      </c>
      <c r="J161" s="21">
        <f t="shared" ref="J161" si="483">J160</f>
        <v>4000</v>
      </c>
      <c r="K161" s="21">
        <f t="shared" ref="K161" si="484">K160</f>
        <v>4000</v>
      </c>
      <c r="L161" s="21">
        <f>L160</f>
        <v>4000</v>
      </c>
      <c r="M161" s="21">
        <f t="shared" ref="M161:N161" si="485">M160</f>
        <v>4000</v>
      </c>
      <c r="O161" s="21"/>
      <c r="P161" s="29">
        <f t="shared" ca="1" si="310"/>
        <v>10000000</v>
      </c>
    </row>
    <row r="162" spans="1:16">
      <c r="A162" s="43">
        <f t="shared" si="194"/>
        <v>45664</v>
      </c>
      <c r="B162" s="31"/>
      <c r="C162" s="21">
        <f t="shared" ref="C162:C177" si="486">C161</f>
        <v>4500</v>
      </c>
      <c r="D162" s="21">
        <f t="shared" ref="D162:E162" si="487">D161</f>
        <v>4000</v>
      </c>
      <c r="E162" s="21">
        <f t="shared" si="487"/>
        <v>4500</v>
      </c>
      <c r="F162" s="21">
        <f t="shared" ref="F162:G162" si="488">F161</f>
        <v>4000</v>
      </c>
      <c r="G162" s="21">
        <f t="shared" si="488"/>
        <v>4000</v>
      </c>
      <c r="H162" s="21">
        <f t="shared" ref="H162:I162" si="489">H161</f>
        <v>4000</v>
      </c>
      <c r="I162" s="21">
        <f t="shared" si="489"/>
        <v>4000</v>
      </c>
      <c r="J162" s="21">
        <f t="shared" ref="J162" si="490">J161</f>
        <v>4000</v>
      </c>
      <c r="K162" s="21">
        <f t="shared" ref="K162" si="491">K161</f>
        <v>4000</v>
      </c>
      <c r="L162" s="21">
        <f>L161</f>
        <v>4000</v>
      </c>
      <c r="M162" s="21">
        <f t="shared" ref="M162:N162" si="492">M161</f>
        <v>4000</v>
      </c>
      <c r="O162" s="21"/>
      <c r="P162" s="29">
        <f t="shared" ca="1" si="310"/>
        <v>10000000</v>
      </c>
    </row>
    <row r="163" spans="1:16">
      <c r="A163" s="43">
        <f t="shared" si="194"/>
        <v>45665</v>
      </c>
      <c r="B163" s="31"/>
      <c r="C163" s="21">
        <f t="shared" si="486"/>
        <v>4500</v>
      </c>
      <c r="D163" s="21">
        <f t="shared" ref="D163:E163" si="493">D162</f>
        <v>4000</v>
      </c>
      <c r="E163" s="21">
        <f t="shared" si="493"/>
        <v>4500</v>
      </c>
      <c r="F163" s="21">
        <f t="shared" ref="F163:G163" si="494">F162</f>
        <v>4000</v>
      </c>
      <c r="G163" s="21">
        <f t="shared" si="494"/>
        <v>4000</v>
      </c>
      <c r="H163" s="21">
        <f t="shared" ref="H163:I163" si="495">H162</f>
        <v>4000</v>
      </c>
      <c r="I163" s="21">
        <f t="shared" si="495"/>
        <v>4000</v>
      </c>
      <c r="J163" s="21">
        <f t="shared" ref="J163" si="496">J162</f>
        <v>4000</v>
      </c>
      <c r="K163" s="21">
        <f t="shared" ref="K163" si="497">K162</f>
        <v>4000</v>
      </c>
      <c r="L163" s="21">
        <f>L162</f>
        <v>4000</v>
      </c>
      <c r="M163" s="21">
        <f t="shared" ref="M163:N163" si="498">M162</f>
        <v>4000</v>
      </c>
      <c r="O163" s="21"/>
      <c r="P163" s="29">
        <f t="shared" ca="1" si="310"/>
        <v>10000000</v>
      </c>
    </row>
    <row r="164" spans="1:16">
      <c r="A164" s="43">
        <f t="shared" ref="A164:A214" si="499">A163+1</f>
        <v>45666</v>
      </c>
      <c r="B164" s="31"/>
      <c r="C164" s="21">
        <f t="shared" si="486"/>
        <v>4500</v>
      </c>
      <c r="D164" s="21">
        <f t="shared" ref="D164:E164" si="500">D163</f>
        <v>4000</v>
      </c>
      <c r="E164" s="21">
        <f t="shared" si="500"/>
        <v>4500</v>
      </c>
      <c r="F164" s="21">
        <f t="shared" ref="F164:G164" si="501">F163</f>
        <v>4000</v>
      </c>
      <c r="G164" s="21">
        <f t="shared" si="501"/>
        <v>4000</v>
      </c>
      <c r="H164" s="21">
        <f t="shared" ref="H164:I164" si="502">H163</f>
        <v>4000</v>
      </c>
      <c r="I164" s="21">
        <f t="shared" si="502"/>
        <v>4000</v>
      </c>
      <c r="J164" s="21">
        <f t="shared" ref="J164" si="503">J163</f>
        <v>4000</v>
      </c>
      <c r="K164" s="21">
        <f t="shared" ref="K164" si="504">K163</f>
        <v>4000</v>
      </c>
      <c r="L164" s="21">
        <f>L163</f>
        <v>4000</v>
      </c>
      <c r="M164" s="21">
        <f t="shared" ref="M164:N164" si="505">M163</f>
        <v>4000</v>
      </c>
      <c r="O164" s="21"/>
      <c r="P164" s="29">
        <f t="shared" ca="1" si="310"/>
        <v>10000000</v>
      </c>
    </row>
    <row r="165" spans="1:16">
      <c r="A165" s="43">
        <f t="shared" si="499"/>
        <v>45667</v>
      </c>
      <c r="B165" s="31"/>
      <c r="C165" s="21">
        <f t="shared" si="486"/>
        <v>4500</v>
      </c>
      <c r="D165" s="21">
        <f t="shared" ref="D165:E165" si="506">D164</f>
        <v>4000</v>
      </c>
      <c r="E165" s="21">
        <f t="shared" si="506"/>
        <v>4500</v>
      </c>
      <c r="F165" s="21">
        <f t="shared" ref="F165:G165" si="507">F164</f>
        <v>4000</v>
      </c>
      <c r="G165" s="21">
        <f t="shared" si="507"/>
        <v>4000</v>
      </c>
      <c r="H165" s="21">
        <f t="shared" ref="H165:I165" si="508">H164</f>
        <v>4000</v>
      </c>
      <c r="I165" s="21">
        <f t="shared" si="508"/>
        <v>4000</v>
      </c>
      <c r="J165" s="21">
        <f t="shared" ref="J165" si="509">J164</f>
        <v>4000</v>
      </c>
      <c r="K165" s="21">
        <f t="shared" ref="K165" si="510">K164</f>
        <v>4000</v>
      </c>
      <c r="L165" s="21">
        <f>L164</f>
        <v>4000</v>
      </c>
      <c r="M165" s="21">
        <f t="shared" ref="M165:N165" si="511">M164</f>
        <v>4000</v>
      </c>
      <c r="O165" s="21"/>
      <c r="P165" s="29">
        <f t="shared" ca="1" si="310"/>
        <v>10000000</v>
      </c>
    </row>
    <row r="166" spans="1:16">
      <c r="A166" s="43">
        <f t="shared" si="499"/>
        <v>45668</v>
      </c>
      <c r="B166" s="31"/>
      <c r="C166" s="21">
        <f t="shared" si="486"/>
        <v>4500</v>
      </c>
      <c r="D166" s="21">
        <f t="shared" ref="D166:E166" si="512">D165</f>
        <v>4000</v>
      </c>
      <c r="E166" s="21">
        <f t="shared" si="512"/>
        <v>4500</v>
      </c>
      <c r="F166" s="21">
        <f t="shared" ref="F166:G166" si="513">F165</f>
        <v>4000</v>
      </c>
      <c r="G166" s="21">
        <f t="shared" si="513"/>
        <v>4000</v>
      </c>
      <c r="H166" s="21">
        <f t="shared" ref="H166:I166" si="514">H165</f>
        <v>4000</v>
      </c>
      <c r="I166" s="21">
        <f t="shared" si="514"/>
        <v>4000</v>
      </c>
      <c r="J166" s="21">
        <f t="shared" ref="J166" si="515">J165</f>
        <v>4000</v>
      </c>
      <c r="K166" s="21">
        <f t="shared" ref="K166" si="516">K165</f>
        <v>4000</v>
      </c>
      <c r="L166" s="21">
        <f>L165</f>
        <v>4000</v>
      </c>
      <c r="M166" s="21">
        <f t="shared" ref="M166:N166" si="517">M165</f>
        <v>4000</v>
      </c>
      <c r="O166" s="21"/>
      <c r="P166" s="29">
        <f t="shared" ca="1" si="310"/>
        <v>10000000</v>
      </c>
    </row>
    <row r="167" spans="1:16">
      <c r="A167" s="43">
        <f t="shared" si="499"/>
        <v>45669</v>
      </c>
      <c r="B167" s="31"/>
      <c r="C167" s="21">
        <f t="shared" si="486"/>
        <v>4500</v>
      </c>
      <c r="D167" s="21">
        <f t="shared" ref="D167:E167" si="518">D166</f>
        <v>4000</v>
      </c>
      <c r="E167" s="21">
        <f t="shared" si="518"/>
        <v>4500</v>
      </c>
      <c r="F167" s="21">
        <f t="shared" ref="F167:G167" si="519">F166</f>
        <v>4000</v>
      </c>
      <c r="G167" s="21">
        <f t="shared" si="519"/>
        <v>4000</v>
      </c>
      <c r="H167" s="21">
        <f t="shared" ref="H167:I167" si="520">H166</f>
        <v>4000</v>
      </c>
      <c r="I167" s="21">
        <f t="shared" si="520"/>
        <v>4000</v>
      </c>
      <c r="J167" s="21">
        <f t="shared" ref="J167" si="521">J166</f>
        <v>4000</v>
      </c>
      <c r="K167" s="21">
        <f t="shared" ref="K167" si="522">K166</f>
        <v>4000</v>
      </c>
      <c r="L167" s="21">
        <f>L166</f>
        <v>4000</v>
      </c>
      <c r="M167" s="21">
        <f t="shared" ref="M167:N167" si="523">M166</f>
        <v>4000</v>
      </c>
      <c r="O167" s="21"/>
      <c r="P167" s="29">
        <f t="shared" ca="1" si="310"/>
        <v>10000000</v>
      </c>
    </row>
    <row r="168" spans="1:16">
      <c r="A168" s="43">
        <f t="shared" si="499"/>
        <v>45670</v>
      </c>
      <c r="B168" s="31"/>
      <c r="C168" s="21">
        <f t="shared" si="486"/>
        <v>4500</v>
      </c>
      <c r="D168" s="21">
        <f t="shared" ref="D168:E168" si="524">D167</f>
        <v>4000</v>
      </c>
      <c r="E168" s="21">
        <f t="shared" si="524"/>
        <v>4500</v>
      </c>
      <c r="F168" s="21">
        <f t="shared" ref="F168:G168" si="525">F167</f>
        <v>4000</v>
      </c>
      <c r="G168" s="21">
        <f t="shared" si="525"/>
        <v>4000</v>
      </c>
      <c r="H168" s="21">
        <f t="shared" ref="H168:I168" si="526">H167</f>
        <v>4000</v>
      </c>
      <c r="I168" s="21">
        <f t="shared" si="526"/>
        <v>4000</v>
      </c>
      <c r="J168" s="21">
        <f t="shared" ref="J168" si="527">J167</f>
        <v>4000</v>
      </c>
      <c r="K168" s="21">
        <f t="shared" ref="K168" si="528">K167</f>
        <v>4000</v>
      </c>
      <c r="L168" s="21">
        <f>L167</f>
        <v>4000</v>
      </c>
      <c r="M168" s="21">
        <f t="shared" ref="M168:N168" si="529">M167</f>
        <v>4000</v>
      </c>
      <c r="O168" s="21"/>
      <c r="P168" s="29">
        <f t="shared" ca="1" si="310"/>
        <v>10000000</v>
      </c>
    </row>
    <row r="169" spans="1:16">
      <c r="A169" s="43">
        <f t="shared" si="499"/>
        <v>45671</v>
      </c>
      <c r="B169" s="31"/>
      <c r="C169" s="21">
        <f t="shared" si="486"/>
        <v>4500</v>
      </c>
      <c r="D169" s="21">
        <f t="shared" ref="D169:E169" si="530">D168</f>
        <v>4000</v>
      </c>
      <c r="E169" s="21">
        <f t="shared" si="530"/>
        <v>4500</v>
      </c>
      <c r="F169" s="21">
        <f t="shared" ref="F169:G169" si="531">F168</f>
        <v>4000</v>
      </c>
      <c r="G169" s="21">
        <f t="shared" si="531"/>
        <v>4000</v>
      </c>
      <c r="H169" s="21">
        <f t="shared" ref="H169:I169" si="532">H168</f>
        <v>4000</v>
      </c>
      <c r="I169" s="21">
        <f t="shared" si="532"/>
        <v>4000</v>
      </c>
      <c r="J169" s="21">
        <f t="shared" ref="J169" si="533">J168</f>
        <v>4000</v>
      </c>
      <c r="K169" s="21">
        <f t="shared" ref="K169" si="534">K168</f>
        <v>4000</v>
      </c>
      <c r="L169" s="21">
        <f>L168</f>
        <v>4000</v>
      </c>
      <c r="M169" s="21">
        <f t="shared" ref="M169:N169" si="535">M168</f>
        <v>4000</v>
      </c>
      <c r="O169" s="21"/>
      <c r="P169" s="29">
        <f t="shared" ca="1" si="310"/>
        <v>10000000</v>
      </c>
    </row>
    <row r="170" spans="1:16">
      <c r="A170" s="43">
        <f t="shared" si="499"/>
        <v>45672</v>
      </c>
      <c r="B170" s="31"/>
      <c r="C170" s="21">
        <f t="shared" si="486"/>
        <v>4500</v>
      </c>
      <c r="D170" s="21">
        <f t="shared" ref="D170:E170" si="536">D169</f>
        <v>4000</v>
      </c>
      <c r="E170" s="21">
        <f t="shared" si="536"/>
        <v>4500</v>
      </c>
      <c r="F170" s="21">
        <f t="shared" ref="F170:G170" si="537">F169</f>
        <v>4000</v>
      </c>
      <c r="G170" s="21">
        <f t="shared" si="537"/>
        <v>4000</v>
      </c>
      <c r="H170" s="21">
        <f t="shared" ref="H170:I170" si="538">H169</f>
        <v>4000</v>
      </c>
      <c r="I170" s="21">
        <f t="shared" si="538"/>
        <v>4000</v>
      </c>
      <c r="J170" s="21">
        <f t="shared" ref="J170" si="539">J169</f>
        <v>4000</v>
      </c>
      <c r="K170" s="21">
        <f t="shared" ref="K170" si="540">K169</f>
        <v>4000</v>
      </c>
      <c r="L170" s="21">
        <f>L169</f>
        <v>4000</v>
      </c>
      <c r="M170" s="21">
        <f t="shared" ref="M170:N170" si="541">M169</f>
        <v>4000</v>
      </c>
      <c r="O170" s="21"/>
      <c r="P170" s="29">
        <f t="shared" ca="1" si="310"/>
        <v>10000000</v>
      </c>
    </row>
    <row r="171" spans="1:16">
      <c r="A171" s="43">
        <f t="shared" si="499"/>
        <v>45673</v>
      </c>
      <c r="B171" s="31"/>
      <c r="C171" s="21">
        <f t="shared" si="486"/>
        <v>4500</v>
      </c>
      <c r="D171" s="21">
        <f t="shared" ref="D171:E171" si="542">D170</f>
        <v>4000</v>
      </c>
      <c r="E171" s="21">
        <f t="shared" si="542"/>
        <v>4500</v>
      </c>
      <c r="F171" s="21">
        <f t="shared" ref="F171:G171" si="543">F170</f>
        <v>4000</v>
      </c>
      <c r="G171" s="21">
        <f t="shared" si="543"/>
        <v>4000</v>
      </c>
      <c r="H171" s="21">
        <f t="shared" ref="H171:I171" si="544">H170</f>
        <v>4000</v>
      </c>
      <c r="I171" s="21">
        <f t="shared" si="544"/>
        <v>4000</v>
      </c>
      <c r="J171" s="21">
        <f t="shared" ref="J171" si="545">J170</f>
        <v>4000</v>
      </c>
      <c r="K171" s="21">
        <f t="shared" ref="K171" si="546">K170</f>
        <v>4000</v>
      </c>
      <c r="L171" s="21">
        <f>L170</f>
        <v>4000</v>
      </c>
      <c r="M171" s="21">
        <f t="shared" ref="M171:N171" si="547">M170</f>
        <v>4000</v>
      </c>
      <c r="O171" s="21"/>
      <c r="P171" s="29">
        <f t="shared" ca="1" si="310"/>
        <v>10000000</v>
      </c>
    </row>
    <row r="172" spans="1:16">
      <c r="A172" s="43">
        <f t="shared" si="499"/>
        <v>45674</v>
      </c>
      <c r="B172" s="31"/>
      <c r="C172" s="21">
        <f t="shared" si="486"/>
        <v>4500</v>
      </c>
      <c r="D172" s="21">
        <f t="shared" ref="D172:E172" si="548">D171</f>
        <v>4000</v>
      </c>
      <c r="E172" s="21">
        <f t="shared" si="548"/>
        <v>4500</v>
      </c>
      <c r="F172" s="21">
        <f t="shared" ref="F172:G172" si="549">F171</f>
        <v>4000</v>
      </c>
      <c r="G172" s="21">
        <f t="shared" si="549"/>
        <v>4000</v>
      </c>
      <c r="H172" s="21">
        <f t="shared" ref="H172:I172" si="550">H171</f>
        <v>4000</v>
      </c>
      <c r="I172" s="21">
        <f t="shared" si="550"/>
        <v>4000</v>
      </c>
      <c r="J172" s="21">
        <f t="shared" ref="J172" si="551">J171</f>
        <v>4000</v>
      </c>
      <c r="K172" s="21">
        <f t="shared" ref="K172" si="552">K171</f>
        <v>4000</v>
      </c>
      <c r="L172" s="21">
        <f>L171</f>
        <v>4000</v>
      </c>
      <c r="M172" s="21">
        <f t="shared" ref="M172:N172" si="553">M171</f>
        <v>4000</v>
      </c>
      <c r="O172" s="21"/>
      <c r="P172" s="29">
        <f t="shared" ca="1" si="310"/>
        <v>10000000</v>
      </c>
    </row>
    <row r="173" spans="1:16">
      <c r="A173" s="43">
        <f t="shared" si="499"/>
        <v>45675</v>
      </c>
      <c r="B173" s="31"/>
      <c r="C173" s="21">
        <f t="shared" si="486"/>
        <v>4500</v>
      </c>
      <c r="D173" s="21">
        <f t="shared" ref="D173:E173" si="554">D172</f>
        <v>4000</v>
      </c>
      <c r="E173" s="21">
        <f t="shared" si="554"/>
        <v>4500</v>
      </c>
      <c r="F173" s="21">
        <f t="shared" ref="F173:G173" si="555">F172</f>
        <v>4000</v>
      </c>
      <c r="G173" s="21">
        <f t="shared" si="555"/>
        <v>4000</v>
      </c>
      <c r="H173" s="21">
        <f t="shared" ref="H173:I173" si="556">H172</f>
        <v>4000</v>
      </c>
      <c r="I173" s="21">
        <f t="shared" si="556"/>
        <v>4000</v>
      </c>
      <c r="J173" s="21">
        <f t="shared" ref="J173" si="557">J172</f>
        <v>4000</v>
      </c>
      <c r="K173" s="21">
        <f t="shared" ref="K173" si="558">K172</f>
        <v>4000</v>
      </c>
      <c r="L173" s="21">
        <f>L172</f>
        <v>4000</v>
      </c>
      <c r="M173" s="21">
        <f t="shared" ref="M173:N173" si="559">M172</f>
        <v>4000</v>
      </c>
      <c r="O173" s="21"/>
      <c r="P173" s="29">
        <f t="shared" ca="1" si="310"/>
        <v>10000000</v>
      </c>
    </row>
    <row r="174" spans="1:16">
      <c r="A174" s="43">
        <f t="shared" si="499"/>
        <v>45676</v>
      </c>
      <c r="B174" s="31"/>
      <c r="C174" s="21">
        <f t="shared" si="486"/>
        <v>4500</v>
      </c>
      <c r="D174" s="21">
        <f t="shared" ref="D174:E174" si="560">D173</f>
        <v>4000</v>
      </c>
      <c r="E174" s="21">
        <f t="shared" si="560"/>
        <v>4500</v>
      </c>
      <c r="F174" s="21">
        <f t="shared" ref="F174:G174" si="561">F173</f>
        <v>4000</v>
      </c>
      <c r="G174" s="21">
        <f t="shared" si="561"/>
        <v>4000</v>
      </c>
      <c r="H174" s="21">
        <f t="shared" ref="H174:I174" si="562">H173</f>
        <v>4000</v>
      </c>
      <c r="I174" s="21">
        <f t="shared" si="562"/>
        <v>4000</v>
      </c>
      <c r="J174" s="21">
        <f t="shared" ref="J174" si="563">J173</f>
        <v>4000</v>
      </c>
      <c r="K174" s="21">
        <f t="shared" ref="K174" si="564">K173</f>
        <v>4000</v>
      </c>
      <c r="L174" s="21">
        <f>L173</f>
        <v>4000</v>
      </c>
      <c r="M174" s="21">
        <f t="shared" ref="M174:N174" si="565">M173</f>
        <v>4000</v>
      </c>
      <c r="O174" s="21"/>
      <c r="P174" s="29">
        <f t="shared" ca="1" si="310"/>
        <v>10000000</v>
      </c>
    </row>
    <row r="175" spans="1:16">
      <c r="A175" s="43">
        <f t="shared" si="499"/>
        <v>45677</v>
      </c>
      <c r="B175" s="31"/>
      <c r="C175" s="21">
        <f t="shared" si="486"/>
        <v>4500</v>
      </c>
      <c r="D175" s="21">
        <f t="shared" ref="D175:E175" si="566">D174</f>
        <v>4000</v>
      </c>
      <c r="E175" s="21">
        <f t="shared" si="566"/>
        <v>4500</v>
      </c>
      <c r="F175" s="21">
        <f t="shared" ref="F175:G175" si="567">F174</f>
        <v>4000</v>
      </c>
      <c r="G175" s="21">
        <f t="shared" si="567"/>
        <v>4000</v>
      </c>
      <c r="H175" s="21">
        <f t="shared" ref="H175:I175" si="568">H174</f>
        <v>4000</v>
      </c>
      <c r="I175" s="21">
        <f t="shared" si="568"/>
        <v>4000</v>
      </c>
      <c r="J175" s="21">
        <f t="shared" ref="J175" si="569">J174</f>
        <v>4000</v>
      </c>
      <c r="K175" s="21">
        <f t="shared" ref="K175" si="570">K174</f>
        <v>4000</v>
      </c>
      <c r="L175" s="21">
        <f>L174</f>
        <v>4000</v>
      </c>
      <c r="M175" s="21">
        <f t="shared" ref="M175:N175" si="571">M174</f>
        <v>4000</v>
      </c>
      <c r="O175" s="21"/>
      <c r="P175" s="29">
        <f t="shared" ca="1" si="310"/>
        <v>10000000</v>
      </c>
    </row>
    <row r="176" spans="1:16">
      <c r="A176" s="43">
        <f t="shared" si="499"/>
        <v>45678</v>
      </c>
      <c r="B176" s="31"/>
      <c r="C176" s="21">
        <f t="shared" si="486"/>
        <v>4500</v>
      </c>
      <c r="D176" s="21">
        <f t="shared" ref="D176:E176" si="572">D175</f>
        <v>4000</v>
      </c>
      <c r="E176" s="21">
        <f t="shared" si="572"/>
        <v>4500</v>
      </c>
      <c r="F176" s="21">
        <f t="shared" ref="F176:G176" si="573">F175</f>
        <v>4000</v>
      </c>
      <c r="G176" s="21">
        <f t="shared" si="573"/>
        <v>4000</v>
      </c>
      <c r="H176" s="21">
        <f t="shared" ref="H176:I176" si="574">H175</f>
        <v>4000</v>
      </c>
      <c r="I176" s="21">
        <f t="shared" si="574"/>
        <v>4000</v>
      </c>
      <c r="J176" s="21">
        <f t="shared" ref="J176" si="575">J175</f>
        <v>4000</v>
      </c>
      <c r="K176" s="21">
        <f t="shared" ref="K176" si="576">K175</f>
        <v>4000</v>
      </c>
      <c r="L176" s="21">
        <f>L175</f>
        <v>4000</v>
      </c>
      <c r="M176" s="21">
        <f t="shared" ref="M176:N176" si="577">M175</f>
        <v>4000</v>
      </c>
      <c r="O176" s="21"/>
      <c r="P176" s="29">
        <f t="shared" ca="1" si="310"/>
        <v>10000000</v>
      </c>
    </row>
    <row r="177" spans="1:16">
      <c r="A177" s="43">
        <f t="shared" si="499"/>
        <v>45679</v>
      </c>
      <c r="B177" s="31"/>
      <c r="C177" s="21">
        <f t="shared" si="486"/>
        <v>4500</v>
      </c>
      <c r="D177" s="21">
        <f t="shared" ref="D177:E177" si="578">D176</f>
        <v>4000</v>
      </c>
      <c r="E177" s="21">
        <f t="shared" si="578"/>
        <v>4500</v>
      </c>
      <c r="F177" s="21">
        <f t="shared" ref="F177:G177" si="579">F176</f>
        <v>4000</v>
      </c>
      <c r="G177" s="21">
        <f t="shared" si="579"/>
        <v>4000</v>
      </c>
      <c r="H177" s="21">
        <f t="shared" ref="H177:I177" si="580">H176</f>
        <v>4000</v>
      </c>
      <c r="I177" s="21">
        <f t="shared" si="580"/>
        <v>4000</v>
      </c>
      <c r="J177" s="21">
        <f t="shared" ref="J177" si="581">J176</f>
        <v>4000</v>
      </c>
      <c r="K177" s="21">
        <f t="shared" ref="K177" si="582">K176</f>
        <v>4000</v>
      </c>
      <c r="L177" s="21">
        <f>L176</f>
        <v>4000</v>
      </c>
      <c r="M177" s="21">
        <f t="shared" ref="M177:N177" si="583">M176</f>
        <v>4000</v>
      </c>
      <c r="O177" s="21"/>
      <c r="P177" s="29">
        <f t="shared" ca="1" si="310"/>
        <v>10000000</v>
      </c>
    </row>
    <row r="178" spans="1:16">
      <c r="A178" s="43">
        <f t="shared" si="499"/>
        <v>45680</v>
      </c>
      <c r="B178" s="31"/>
      <c r="C178" s="21">
        <f t="shared" ref="C178:C193" si="584">C177</f>
        <v>4500</v>
      </c>
      <c r="D178" s="21">
        <f t="shared" ref="D178:E178" si="585">D177</f>
        <v>4000</v>
      </c>
      <c r="E178" s="21">
        <f t="shared" si="585"/>
        <v>4500</v>
      </c>
      <c r="F178" s="21">
        <f t="shared" ref="F178:G178" si="586">F177</f>
        <v>4000</v>
      </c>
      <c r="G178" s="21">
        <f t="shared" si="586"/>
        <v>4000</v>
      </c>
      <c r="H178" s="21">
        <f t="shared" ref="H178:I178" si="587">H177</f>
        <v>4000</v>
      </c>
      <c r="I178" s="21">
        <f t="shared" si="587"/>
        <v>4000</v>
      </c>
      <c r="J178" s="21">
        <f t="shared" ref="J178" si="588">J177</f>
        <v>4000</v>
      </c>
      <c r="K178" s="21">
        <f t="shared" ref="K178" si="589">K177</f>
        <v>4000</v>
      </c>
      <c r="L178" s="21">
        <f>L177</f>
        <v>4000</v>
      </c>
      <c r="M178" s="21">
        <f t="shared" ref="M178:N178" si="590">M177</f>
        <v>4000</v>
      </c>
      <c r="O178" s="21"/>
      <c r="P178" s="29">
        <f t="shared" ca="1" si="310"/>
        <v>10000000</v>
      </c>
    </row>
    <row r="179" spans="1:16">
      <c r="A179" s="43">
        <f t="shared" si="499"/>
        <v>45681</v>
      </c>
      <c r="B179" s="31"/>
      <c r="C179" s="21">
        <f t="shared" si="584"/>
        <v>4500</v>
      </c>
      <c r="D179" s="21">
        <f t="shared" ref="D179:E179" si="591">D178</f>
        <v>4000</v>
      </c>
      <c r="E179" s="21">
        <f t="shared" si="591"/>
        <v>4500</v>
      </c>
      <c r="F179" s="21">
        <f t="shared" ref="F179:G179" si="592">F178</f>
        <v>4000</v>
      </c>
      <c r="G179" s="21">
        <f t="shared" si="592"/>
        <v>4000</v>
      </c>
      <c r="H179" s="21">
        <f t="shared" ref="H179:I179" si="593">H178</f>
        <v>4000</v>
      </c>
      <c r="I179" s="21">
        <f t="shared" si="593"/>
        <v>4000</v>
      </c>
      <c r="J179" s="21">
        <f t="shared" ref="J179" si="594">J178</f>
        <v>4000</v>
      </c>
      <c r="K179" s="21">
        <f t="shared" ref="K179" si="595">K178</f>
        <v>4000</v>
      </c>
      <c r="L179" s="21">
        <f>L178</f>
        <v>4000</v>
      </c>
      <c r="M179" s="21">
        <f t="shared" ref="M179:N179" si="596">M178</f>
        <v>4000</v>
      </c>
      <c r="O179" s="21"/>
      <c r="P179" s="29">
        <f t="shared" ca="1" si="310"/>
        <v>10000000</v>
      </c>
    </row>
    <row r="180" spans="1:16">
      <c r="A180" s="43">
        <f t="shared" si="499"/>
        <v>45682</v>
      </c>
      <c r="B180" s="31"/>
      <c r="C180" s="21">
        <f t="shared" si="584"/>
        <v>4500</v>
      </c>
      <c r="D180" s="21">
        <f t="shared" ref="D180:E180" si="597">D179</f>
        <v>4000</v>
      </c>
      <c r="E180" s="21">
        <f t="shared" si="597"/>
        <v>4500</v>
      </c>
      <c r="F180" s="21">
        <f t="shared" ref="F180:G180" si="598">F179</f>
        <v>4000</v>
      </c>
      <c r="G180" s="21">
        <f t="shared" si="598"/>
        <v>4000</v>
      </c>
      <c r="H180" s="21">
        <f t="shared" ref="H180:I180" si="599">H179</f>
        <v>4000</v>
      </c>
      <c r="I180" s="21">
        <f t="shared" si="599"/>
        <v>4000</v>
      </c>
      <c r="J180" s="21">
        <f t="shared" ref="J180" si="600">J179</f>
        <v>4000</v>
      </c>
      <c r="K180" s="21">
        <f t="shared" ref="K180" si="601">K179</f>
        <v>4000</v>
      </c>
      <c r="L180" s="21">
        <f>L179</f>
        <v>4000</v>
      </c>
      <c r="M180" s="21">
        <f t="shared" ref="M180:N180" si="602">M179</f>
        <v>4000</v>
      </c>
      <c r="O180" s="21"/>
      <c r="P180" s="29">
        <f t="shared" ca="1" si="310"/>
        <v>10000000</v>
      </c>
    </row>
    <row r="181" spans="1:16">
      <c r="A181" s="43">
        <f t="shared" si="499"/>
        <v>45683</v>
      </c>
      <c r="B181" s="31"/>
      <c r="C181" s="21">
        <f t="shared" si="584"/>
        <v>4500</v>
      </c>
      <c r="D181" s="21">
        <f t="shared" ref="D181:E181" si="603">D180</f>
        <v>4000</v>
      </c>
      <c r="E181" s="21">
        <f t="shared" si="603"/>
        <v>4500</v>
      </c>
      <c r="F181" s="21">
        <f t="shared" ref="F181:G181" si="604">F180</f>
        <v>4000</v>
      </c>
      <c r="G181" s="21">
        <f t="shared" si="604"/>
        <v>4000</v>
      </c>
      <c r="H181" s="21">
        <f t="shared" ref="H181:I181" si="605">H180</f>
        <v>4000</v>
      </c>
      <c r="I181" s="21">
        <f t="shared" si="605"/>
        <v>4000</v>
      </c>
      <c r="J181" s="21">
        <f t="shared" ref="J181" si="606">J180</f>
        <v>4000</v>
      </c>
      <c r="K181" s="21">
        <f t="shared" ref="K181" si="607">K180</f>
        <v>4000</v>
      </c>
      <c r="L181" s="21">
        <f>L180</f>
        <v>4000</v>
      </c>
      <c r="M181" s="21">
        <f t="shared" ref="M181:N181" si="608">M180</f>
        <v>4000</v>
      </c>
      <c r="O181" s="21"/>
      <c r="P181" s="29">
        <f t="shared" ca="1" si="310"/>
        <v>10000000</v>
      </c>
    </row>
    <row r="182" spans="1:16">
      <c r="A182" s="43">
        <f t="shared" si="499"/>
        <v>45684</v>
      </c>
      <c r="B182" s="31"/>
      <c r="C182" s="21">
        <f t="shared" si="584"/>
        <v>4500</v>
      </c>
      <c r="D182" s="21">
        <f t="shared" ref="D182:E182" si="609">D181</f>
        <v>4000</v>
      </c>
      <c r="E182" s="21">
        <f t="shared" si="609"/>
        <v>4500</v>
      </c>
      <c r="F182" s="21">
        <f t="shared" ref="F182:G182" si="610">F181</f>
        <v>4000</v>
      </c>
      <c r="G182" s="21">
        <f t="shared" si="610"/>
        <v>4000</v>
      </c>
      <c r="H182" s="21">
        <f t="shared" ref="H182:I182" si="611">H181</f>
        <v>4000</v>
      </c>
      <c r="I182" s="21">
        <f t="shared" si="611"/>
        <v>4000</v>
      </c>
      <c r="J182" s="21">
        <f t="shared" ref="J182" si="612">J181</f>
        <v>4000</v>
      </c>
      <c r="K182" s="21">
        <f t="shared" ref="K182" si="613">K181</f>
        <v>4000</v>
      </c>
      <c r="L182" s="21">
        <f>L181</f>
        <v>4000</v>
      </c>
      <c r="M182" s="21">
        <f t="shared" ref="M182:N182" si="614">M181</f>
        <v>4000</v>
      </c>
      <c r="O182" s="21"/>
      <c r="P182" s="29">
        <f t="shared" ca="1" si="310"/>
        <v>10000000</v>
      </c>
    </row>
    <row r="183" spans="1:16">
      <c r="A183" s="43">
        <f t="shared" si="499"/>
        <v>45685</v>
      </c>
      <c r="B183" s="31"/>
      <c r="C183" s="21">
        <f t="shared" si="584"/>
        <v>4500</v>
      </c>
      <c r="D183" s="21">
        <f t="shared" ref="D183:E183" si="615">D182</f>
        <v>4000</v>
      </c>
      <c r="E183" s="21">
        <f t="shared" si="615"/>
        <v>4500</v>
      </c>
      <c r="F183" s="21">
        <f t="shared" ref="F183:G183" si="616">F182</f>
        <v>4000</v>
      </c>
      <c r="G183" s="21">
        <f t="shared" si="616"/>
        <v>4000</v>
      </c>
      <c r="H183" s="21">
        <f t="shared" ref="H183:I183" si="617">H182</f>
        <v>4000</v>
      </c>
      <c r="I183" s="21">
        <f t="shared" si="617"/>
        <v>4000</v>
      </c>
      <c r="J183" s="21">
        <f t="shared" ref="J183" si="618">J182</f>
        <v>4000</v>
      </c>
      <c r="K183" s="21">
        <f t="shared" ref="K183" si="619">K182</f>
        <v>4000</v>
      </c>
      <c r="L183" s="21">
        <f>L182</f>
        <v>4000</v>
      </c>
      <c r="M183" s="21">
        <f t="shared" ref="M183:N183" si="620">M182</f>
        <v>4000</v>
      </c>
      <c r="O183" s="21"/>
      <c r="P183" s="29">
        <f t="shared" ca="1" si="310"/>
        <v>10000000</v>
      </c>
    </row>
    <row r="184" spans="1:16">
      <c r="A184" s="43">
        <f t="shared" si="499"/>
        <v>45686</v>
      </c>
      <c r="B184" s="31"/>
      <c r="C184" s="21">
        <f t="shared" si="584"/>
        <v>4500</v>
      </c>
      <c r="D184" s="21">
        <f t="shared" ref="D184:E184" si="621">D183</f>
        <v>4000</v>
      </c>
      <c r="E184" s="21">
        <f t="shared" si="621"/>
        <v>4500</v>
      </c>
      <c r="F184" s="21">
        <f t="shared" ref="F184:G184" si="622">F183</f>
        <v>4000</v>
      </c>
      <c r="G184" s="21">
        <f t="shared" si="622"/>
        <v>4000</v>
      </c>
      <c r="H184" s="21">
        <f t="shared" ref="H184:I184" si="623">H183</f>
        <v>4000</v>
      </c>
      <c r="I184" s="21">
        <f t="shared" si="623"/>
        <v>4000</v>
      </c>
      <c r="J184" s="21">
        <f t="shared" ref="J184" si="624">J183</f>
        <v>4000</v>
      </c>
      <c r="K184" s="21">
        <f t="shared" ref="K184" si="625">K183</f>
        <v>4000</v>
      </c>
      <c r="L184" s="21">
        <f>L183</f>
        <v>4000</v>
      </c>
      <c r="M184" s="21">
        <f t="shared" ref="M184:N184" si="626">M183</f>
        <v>4000</v>
      </c>
      <c r="O184" s="21"/>
      <c r="P184" s="29">
        <f t="shared" ca="1" si="310"/>
        <v>10000000</v>
      </c>
    </row>
    <row r="185" spans="1:16">
      <c r="A185" s="43">
        <f t="shared" si="499"/>
        <v>45687</v>
      </c>
      <c r="B185" s="31"/>
      <c r="C185" s="21">
        <f t="shared" si="584"/>
        <v>4500</v>
      </c>
      <c r="D185" s="21">
        <f t="shared" ref="D185:E185" si="627">D184</f>
        <v>4000</v>
      </c>
      <c r="E185" s="21">
        <f t="shared" si="627"/>
        <v>4500</v>
      </c>
      <c r="F185" s="21">
        <f t="shared" ref="F185:G185" si="628">F184</f>
        <v>4000</v>
      </c>
      <c r="G185" s="21">
        <f t="shared" si="628"/>
        <v>4000</v>
      </c>
      <c r="H185" s="21">
        <f t="shared" ref="H185:I185" si="629">H184</f>
        <v>4000</v>
      </c>
      <c r="I185" s="21">
        <f t="shared" si="629"/>
        <v>4000</v>
      </c>
      <c r="J185" s="21">
        <f t="shared" ref="J185" si="630">J184</f>
        <v>4000</v>
      </c>
      <c r="K185" s="21">
        <f t="shared" ref="K185" si="631">K184</f>
        <v>4000</v>
      </c>
      <c r="L185" s="21">
        <f>L184</f>
        <v>4000</v>
      </c>
      <c r="M185" s="21">
        <f t="shared" ref="M185:N185" si="632">M184</f>
        <v>4000</v>
      </c>
      <c r="O185" s="21"/>
      <c r="P185" s="29">
        <f t="shared" ca="1" si="310"/>
        <v>10000000</v>
      </c>
    </row>
    <row r="186" spans="1:16">
      <c r="A186" s="44">
        <f t="shared" si="499"/>
        <v>45688</v>
      </c>
      <c r="B186" s="31"/>
      <c r="C186" s="36">
        <f t="shared" si="584"/>
        <v>4500</v>
      </c>
      <c r="D186" s="36">
        <f t="shared" ref="D186:E186" si="633">D185</f>
        <v>4000</v>
      </c>
      <c r="E186" s="36">
        <f t="shared" si="633"/>
        <v>4500</v>
      </c>
      <c r="F186" s="36">
        <f t="shared" ref="F186:G186" si="634">F185</f>
        <v>4000</v>
      </c>
      <c r="G186" s="36">
        <f t="shared" si="634"/>
        <v>4000</v>
      </c>
      <c r="H186" s="36">
        <f t="shared" ref="H186:I186" si="635">H185</f>
        <v>4000</v>
      </c>
      <c r="I186" s="36">
        <f t="shared" si="635"/>
        <v>4000</v>
      </c>
      <c r="J186" s="36">
        <f t="shared" ref="J186" si="636">J185</f>
        <v>4000</v>
      </c>
      <c r="K186" s="36">
        <f t="shared" ref="K186" si="637">K185</f>
        <v>4000</v>
      </c>
      <c r="L186" s="36">
        <f>L185</f>
        <v>4000</v>
      </c>
      <c r="M186" s="36">
        <f t="shared" ref="M186:N186" si="638">M185</f>
        <v>4000</v>
      </c>
      <c r="O186" s="21"/>
      <c r="P186" s="29">
        <f t="shared" ca="1" si="310"/>
        <v>10000000</v>
      </c>
    </row>
    <row r="187" spans="1:16">
      <c r="A187" s="54">
        <f t="shared" si="499"/>
        <v>45689</v>
      </c>
      <c r="B187" s="31"/>
      <c r="C187" s="22">
        <v>8500</v>
      </c>
      <c r="D187" s="22">
        <v>4000</v>
      </c>
      <c r="E187" s="22">
        <v>8500</v>
      </c>
      <c r="F187" s="22">
        <v>4500</v>
      </c>
      <c r="G187" s="22">
        <v>8500</v>
      </c>
      <c r="H187" s="22">
        <v>4500</v>
      </c>
      <c r="I187" s="22">
        <v>4500</v>
      </c>
      <c r="J187" s="22">
        <v>4500</v>
      </c>
      <c r="K187" s="22">
        <v>4500</v>
      </c>
      <c r="L187" s="22">
        <v>4500</v>
      </c>
      <c r="M187" s="22">
        <v>4500</v>
      </c>
      <c r="O187" s="21"/>
      <c r="P187" s="29">
        <f t="shared" ca="1" si="310"/>
        <v>10000000</v>
      </c>
    </row>
    <row r="188" spans="1:16">
      <c r="A188" s="42">
        <f t="shared" si="499"/>
        <v>45690</v>
      </c>
      <c r="B188" s="31"/>
      <c r="C188" s="22">
        <f t="shared" si="584"/>
        <v>8500</v>
      </c>
      <c r="D188" s="22">
        <f t="shared" ref="D188:E188" si="639">D187</f>
        <v>4000</v>
      </c>
      <c r="E188" s="22">
        <f t="shared" si="639"/>
        <v>8500</v>
      </c>
      <c r="F188" s="22">
        <f t="shared" ref="F188:G188" si="640">F187</f>
        <v>4500</v>
      </c>
      <c r="G188" s="22">
        <f t="shared" si="640"/>
        <v>8500</v>
      </c>
      <c r="H188" s="22">
        <f t="shared" ref="H188:J188" si="641">H187</f>
        <v>4500</v>
      </c>
      <c r="I188" s="22">
        <f t="shared" si="641"/>
        <v>4500</v>
      </c>
      <c r="J188" s="22">
        <f t="shared" si="641"/>
        <v>4500</v>
      </c>
      <c r="K188" s="22">
        <f t="shared" ref="K188" si="642">K187</f>
        <v>4500</v>
      </c>
      <c r="L188" s="22">
        <f>L187</f>
        <v>4500</v>
      </c>
      <c r="M188" s="22">
        <f t="shared" ref="M188:N188" si="643">M187</f>
        <v>4500</v>
      </c>
      <c r="O188" s="21"/>
      <c r="P188" s="29">
        <f t="shared" ca="1" si="310"/>
        <v>10000000</v>
      </c>
    </row>
    <row r="189" spans="1:16">
      <c r="A189" s="42">
        <f t="shared" si="499"/>
        <v>45691</v>
      </c>
      <c r="B189" s="31"/>
      <c r="C189" s="22">
        <f t="shared" si="584"/>
        <v>8500</v>
      </c>
      <c r="D189" s="22">
        <f t="shared" ref="D189:E189" si="644">D188</f>
        <v>4000</v>
      </c>
      <c r="E189" s="22">
        <f t="shared" si="644"/>
        <v>8500</v>
      </c>
      <c r="F189" s="22">
        <f t="shared" ref="F189:G189" si="645">F188</f>
        <v>4500</v>
      </c>
      <c r="G189" s="22">
        <f t="shared" si="645"/>
        <v>8500</v>
      </c>
      <c r="H189" s="22">
        <f t="shared" ref="H189:J189" si="646">H188</f>
        <v>4500</v>
      </c>
      <c r="I189" s="22">
        <f t="shared" si="646"/>
        <v>4500</v>
      </c>
      <c r="J189" s="22">
        <f t="shared" si="646"/>
        <v>4500</v>
      </c>
      <c r="K189" s="22">
        <f t="shared" ref="K189" si="647">K188</f>
        <v>4500</v>
      </c>
      <c r="L189" s="22">
        <f>L188</f>
        <v>4500</v>
      </c>
      <c r="M189" s="22">
        <f t="shared" ref="M189:N189" si="648">M188</f>
        <v>4500</v>
      </c>
      <c r="O189" s="21"/>
      <c r="P189" s="29">
        <f t="shared" ca="1" si="310"/>
        <v>10000000</v>
      </c>
    </row>
    <row r="190" spans="1:16">
      <c r="A190" s="42">
        <f t="shared" si="499"/>
        <v>45692</v>
      </c>
      <c r="B190" s="31"/>
      <c r="C190" s="22">
        <f t="shared" si="584"/>
        <v>8500</v>
      </c>
      <c r="D190" s="22">
        <f t="shared" ref="D190:E190" si="649">D189</f>
        <v>4000</v>
      </c>
      <c r="E190" s="22">
        <f t="shared" si="649"/>
        <v>8500</v>
      </c>
      <c r="F190" s="22">
        <f t="shared" ref="F190:G190" si="650">F189</f>
        <v>4500</v>
      </c>
      <c r="G190" s="22">
        <f t="shared" si="650"/>
        <v>8500</v>
      </c>
      <c r="H190" s="22">
        <f t="shared" ref="H190:J190" si="651">H189</f>
        <v>4500</v>
      </c>
      <c r="I190" s="22">
        <f t="shared" si="651"/>
        <v>4500</v>
      </c>
      <c r="J190" s="22">
        <f t="shared" si="651"/>
        <v>4500</v>
      </c>
      <c r="K190" s="22">
        <f t="shared" ref="K190" si="652">K189</f>
        <v>4500</v>
      </c>
      <c r="L190" s="22">
        <f>L189</f>
        <v>4500</v>
      </c>
      <c r="M190" s="22">
        <f t="shared" ref="M190:N190" si="653">M189</f>
        <v>4500</v>
      </c>
      <c r="O190" s="21"/>
      <c r="P190" s="29">
        <f t="shared" ca="1" si="310"/>
        <v>10000000</v>
      </c>
    </row>
    <row r="191" spans="1:16">
      <c r="A191" s="42">
        <f t="shared" si="499"/>
        <v>45693</v>
      </c>
      <c r="B191" s="31"/>
      <c r="C191" s="22">
        <f t="shared" si="584"/>
        <v>8500</v>
      </c>
      <c r="D191" s="22">
        <f t="shared" ref="D191:E191" si="654">D190</f>
        <v>4000</v>
      </c>
      <c r="E191" s="22">
        <f t="shared" si="654"/>
        <v>8500</v>
      </c>
      <c r="F191" s="22">
        <f t="shared" ref="F191:G191" si="655">F190</f>
        <v>4500</v>
      </c>
      <c r="G191" s="22">
        <f t="shared" si="655"/>
        <v>8500</v>
      </c>
      <c r="H191" s="22">
        <f t="shared" ref="H191:J191" si="656">H190</f>
        <v>4500</v>
      </c>
      <c r="I191" s="22">
        <f t="shared" si="656"/>
        <v>4500</v>
      </c>
      <c r="J191" s="22">
        <f t="shared" si="656"/>
        <v>4500</v>
      </c>
      <c r="K191" s="22">
        <f t="shared" ref="K191" si="657">K190</f>
        <v>4500</v>
      </c>
      <c r="L191" s="22">
        <f>L190</f>
        <v>4500</v>
      </c>
      <c r="M191" s="22">
        <f t="shared" ref="M191:N191" si="658">M190</f>
        <v>4500</v>
      </c>
      <c r="O191" s="21"/>
      <c r="P191" s="29">
        <f t="shared" ca="1" si="310"/>
        <v>10000000</v>
      </c>
    </row>
    <row r="192" spans="1:16">
      <c r="A192" s="42">
        <f t="shared" si="499"/>
        <v>45694</v>
      </c>
      <c r="B192" s="31"/>
      <c r="C192" s="22">
        <f t="shared" si="584"/>
        <v>8500</v>
      </c>
      <c r="D192" s="22">
        <f t="shared" ref="D192:E192" si="659">D191</f>
        <v>4000</v>
      </c>
      <c r="E192" s="22">
        <f t="shared" si="659"/>
        <v>8500</v>
      </c>
      <c r="F192" s="22">
        <f t="shared" ref="F192:G192" si="660">F191</f>
        <v>4500</v>
      </c>
      <c r="G192" s="22">
        <f t="shared" si="660"/>
        <v>8500</v>
      </c>
      <c r="H192" s="22">
        <f t="shared" ref="H192:J192" si="661">H191</f>
        <v>4500</v>
      </c>
      <c r="I192" s="22">
        <f t="shared" si="661"/>
        <v>4500</v>
      </c>
      <c r="J192" s="22">
        <f t="shared" si="661"/>
        <v>4500</v>
      </c>
      <c r="K192" s="22">
        <f t="shared" ref="K192" si="662">K191</f>
        <v>4500</v>
      </c>
      <c r="L192" s="22">
        <f>L191</f>
        <v>4500</v>
      </c>
      <c r="M192" s="22">
        <f t="shared" ref="M192:N192" si="663">M191</f>
        <v>4500</v>
      </c>
      <c r="O192" s="21"/>
      <c r="P192" s="29">
        <f t="shared" ca="1" si="310"/>
        <v>10000000</v>
      </c>
    </row>
    <row r="193" spans="1:16">
      <c r="A193" s="42">
        <f t="shared" si="499"/>
        <v>45695</v>
      </c>
      <c r="B193" s="31"/>
      <c r="C193" s="22">
        <f t="shared" si="584"/>
        <v>8500</v>
      </c>
      <c r="D193" s="22">
        <f t="shared" ref="D193:E193" si="664">D192</f>
        <v>4000</v>
      </c>
      <c r="E193" s="22">
        <f t="shared" si="664"/>
        <v>8500</v>
      </c>
      <c r="F193" s="22">
        <f t="shared" ref="F193:G193" si="665">F192</f>
        <v>4500</v>
      </c>
      <c r="G193" s="22">
        <f t="shared" si="665"/>
        <v>8500</v>
      </c>
      <c r="H193" s="22">
        <f t="shared" ref="H193:J193" si="666">H192</f>
        <v>4500</v>
      </c>
      <c r="I193" s="22">
        <f t="shared" si="666"/>
        <v>4500</v>
      </c>
      <c r="J193" s="22">
        <f t="shared" si="666"/>
        <v>4500</v>
      </c>
      <c r="K193" s="22">
        <f t="shared" ref="K193" si="667">K192</f>
        <v>4500</v>
      </c>
      <c r="L193" s="22">
        <f>L192</f>
        <v>4500</v>
      </c>
      <c r="M193" s="22">
        <f t="shared" ref="M193:N193" si="668">M192</f>
        <v>4500</v>
      </c>
      <c r="O193" s="21"/>
      <c r="P193" s="29">
        <f t="shared" ca="1" si="310"/>
        <v>10000000</v>
      </c>
    </row>
    <row r="194" spans="1:16">
      <c r="A194" s="42">
        <f t="shared" si="499"/>
        <v>45696</v>
      </c>
      <c r="B194" s="31"/>
      <c r="C194" s="22">
        <f t="shared" ref="C194:C209" si="669">C193</f>
        <v>8500</v>
      </c>
      <c r="D194" s="22">
        <f t="shared" ref="D194:E194" si="670">D193</f>
        <v>4000</v>
      </c>
      <c r="E194" s="22">
        <f t="shared" si="670"/>
        <v>8500</v>
      </c>
      <c r="F194" s="22">
        <f t="shared" ref="F194:G194" si="671">F193</f>
        <v>4500</v>
      </c>
      <c r="G194" s="22">
        <f t="shared" si="671"/>
        <v>8500</v>
      </c>
      <c r="H194" s="22">
        <f t="shared" ref="H194:J194" si="672">H193</f>
        <v>4500</v>
      </c>
      <c r="I194" s="22">
        <f t="shared" si="672"/>
        <v>4500</v>
      </c>
      <c r="J194" s="22">
        <f t="shared" si="672"/>
        <v>4500</v>
      </c>
      <c r="K194" s="22">
        <f t="shared" ref="K194" si="673">K193</f>
        <v>4500</v>
      </c>
      <c r="L194" s="22">
        <f>L193</f>
        <v>4500</v>
      </c>
      <c r="M194" s="22">
        <f t="shared" ref="M194:N194" si="674">M193</f>
        <v>4500</v>
      </c>
      <c r="O194" s="21"/>
      <c r="P194" s="29">
        <f t="shared" ca="1" si="310"/>
        <v>10000000</v>
      </c>
    </row>
    <row r="195" spans="1:16">
      <c r="A195" s="42">
        <f t="shared" si="499"/>
        <v>45697</v>
      </c>
      <c r="B195" s="31"/>
      <c r="C195" s="22">
        <f t="shared" si="669"/>
        <v>8500</v>
      </c>
      <c r="D195" s="22">
        <f t="shared" ref="D195:E195" si="675">D194</f>
        <v>4000</v>
      </c>
      <c r="E195" s="22">
        <f t="shared" si="675"/>
        <v>8500</v>
      </c>
      <c r="F195" s="22">
        <f t="shared" ref="F195:G195" si="676">F194</f>
        <v>4500</v>
      </c>
      <c r="G195" s="22">
        <f t="shared" si="676"/>
        <v>8500</v>
      </c>
      <c r="H195" s="22">
        <f t="shared" ref="H195:J195" si="677">H194</f>
        <v>4500</v>
      </c>
      <c r="I195" s="22">
        <f t="shared" si="677"/>
        <v>4500</v>
      </c>
      <c r="J195" s="22">
        <f t="shared" si="677"/>
        <v>4500</v>
      </c>
      <c r="K195" s="22">
        <f t="shared" ref="K195" si="678">K194</f>
        <v>4500</v>
      </c>
      <c r="L195" s="22">
        <f>L194</f>
        <v>4500</v>
      </c>
      <c r="M195" s="22">
        <f t="shared" ref="M195:N195" si="679">M194</f>
        <v>4500</v>
      </c>
      <c r="O195" s="21"/>
      <c r="P195" s="29">
        <f t="shared" ref="P195:P214" ca="1" si="680">IF(TODAY()&gt;A195,-100,10000000)</f>
        <v>10000000</v>
      </c>
    </row>
    <row r="196" spans="1:16">
      <c r="A196" s="42">
        <f t="shared" si="499"/>
        <v>45698</v>
      </c>
      <c r="B196" s="31"/>
      <c r="C196" s="22">
        <f t="shared" si="669"/>
        <v>8500</v>
      </c>
      <c r="D196" s="22">
        <f t="shared" ref="D196:E196" si="681">D195</f>
        <v>4000</v>
      </c>
      <c r="E196" s="22">
        <f t="shared" si="681"/>
        <v>8500</v>
      </c>
      <c r="F196" s="22">
        <f t="shared" ref="F196:G196" si="682">F195</f>
        <v>4500</v>
      </c>
      <c r="G196" s="22">
        <f t="shared" si="682"/>
        <v>8500</v>
      </c>
      <c r="H196" s="22">
        <f t="shared" ref="H196:J196" si="683">H195</f>
        <v>4500</v>
      </c>
      <c r="I196" s="22">
        <f t="shared" si="683"/>
        <v>4500</v>
      </c>
      <c r="J196" s="22">
        <f t="shared" si="683"/>
        <v>4500</v>
      </c>
      <c r="K196" s="22">
        <f t="shared" ref="K196" si="684">K195</f>
        <v>4500</v>
      </c>
      <c r="L196" s="22">
        <f>L195</f>
        <v>4500</v>
      </c>
      <c r="M196" s="22">
        <f t="shared" ref="M196:N196" si="685">M195</f>
        <v>4500</v>
      </c>
      <c r="O196" s="21"/>
      <c r="P196" s="29">
        <f t="shared" ca="1" si="680"/>
        <v>10000000</v>
      </c>
    </row>
    <row r="197" spans="1:16">
      <c r="A197" s="42">
        <f t="shared" si="499"/>
        <v>45699</v>
      </c>
      <c r="B197" s="31"/>
      <c r="C197" s="22">
        <f t="shared" si="669"/>
        <v>8500</v>
      </c>
      <c r="D197" s="22">
        <f t="shared" ref="D197:E197" si="686">D196</f>
        <v>4000</v>
      </c>
      <c r="E197" s="22">
        <f t="shared" si="686"/>
        <v>8500</v>
      </c>
      <c r="F197" s="22">
        <f t="shared" ref="F197:G197" si="687">F196</f>
        <v>4500</v>
      </c>
      <c r="G197" s="22">
        <f t="shared" si="687"/>
        <v>8500</v>
      </c>
      <c r="H197" s="22">
        <f t="shared" ref="H197:J197" si="688">H196</f>
        <v>4500</v>
      </c>
      <c r="I197" s="22">
        <f t="shared" si="688"/>
        <v>4500</v>
      </c>
      <c r="J197" s="22">
        <f t="shared" si="688"/>
        <v>4500</v>
      </c>
      <c r="K197" s="22">
        <f t="shared" ref="K197" si="689">K196</f>
        <v>4500</v>
      </c>
      <c r="L197" s="22">
        <f>L196</f>
        <v>4500</v>
      </c>
      <c r="M197" s="22">
        <f t="shared" ref="M197:N197" si="690">M196</f>
        <v>4500</v>
      </c>
      <c r="O197" s="21"/>
      <c r="P197" s="29">
        <f t="shared" ca="1" si="680"/>
        <v>10000000</v>
      </c>
    </row>
    <row r="198" spans="1:16">
      <c r="A198" s="42">
        <f t="shared" si="499"/>
        <v>45700</v>
      </c>
      <c r="B198" s="31"/>
      <c r="C198" s="22">
        <f t="shared" si="669"/>
        <v>8500</v>
      </c>
      <c r="D198" s="22">
        <f t="shared" ref="D198:E198" si="691">D197</f>
        <v>4000</v>
      </c>
      <c r="E198" s="22">
        <f t="shared" si="691"/>
        <v>8500</v>
      </c>
      <c r="F198" s="22">
        <f t="shared" ref="F198:G198" si="692">F197</f>
        <v>4500</v>
      </c>
      <c r="G198" s="22">
        <f t="shared" si="692"/>
        <v>8500</v>
      </c>
      <c r="H198" s="22">
        <f t="shared" ref="H198:J198" si="693">H197</f>
        <v>4500</v>
      </c>
      <c r="I198" s="22">
        <f t="shared" si="693"/>
        <v>4500</v>
      </c>
      <c r="J198" s="22">
        <f t="shared" si="693"/>
        <v>4500</v>
      </c>
      <c r="K198" s="22">
        <f t="shared" ref="K198" si="694">K197</f>
        <v>4500</v>
      </c>
      <c r="L198" s="22">
        <f>L197</f>
        <v>4500</v>
      </c>
      <c r="M198" s="22">
        <f t="shared" ref="M198:N198" si="695">M197</f>
        <v>4500</v>
      </c>
      <c r="O198" s="21"/>
      <c r="P198" s="29">
        <f t="shared" ca="1" si="680"/>
        <v>10000000</v>
      </c>
    </row>
    <row r="199" spans="1:16">
      <c r="A199" s="42">
        <f t="shared" si="499"/>
        <v>45701</v>
      </c>
      <c r="B199" s="31"/>
      <c r="C199" s="22">
        <f t="shared" si="669"/>
        <v>8500</v>
      </c>
      <c r="D199" s="22">
        <f t="shared" ref="D199:E199" si="696">D198</f>
        <v>4000</v>
      </c>
      <c r="E199" s="22">
        <f t="shared" si="696"/>
        <v>8500</v>
      </c>
      <c r="F199" s="22">
        <f t="shared" ref="F199:G199" si="697">F198</f>
        <v>4500</v>
      </c>
      <c r="G199" s="22">
        <f t="shared" si="697"/>
        <v>8500</v>
      </c>
      <c r="H199" s="22">
        <f t="shared" ref="H199:J199" si="698">H198</f>
        <v>4500</v>
      </c>
      <c r="I199" s="22">
        <f t="shared" si="698"/>
        <v>4500</v>
      </c>
      <c r="J199" s="22">
        <f t="shared" si="698"/>
        <v>4500</v>
      </c>
      <c r="K199" s="22">
        <f t="shared" ref="K199" si="699">K198</f>
        <v>4500</v>
      </c>
      <c r="L199" s="22">
        <f>L198</f>
        <v>4500</v>
      </c>
      <c r="M199" s="22">
        <f t="shared" ref="M199:N199" si="700">M198</f>
        <v>4500</v>
      </c>
      <c r="O199" s="21"/>
      <c r="P199" s="29">
        <f t="shared" ca="1" si="680"/>
        <v>10000000</v>
      </c>
    </row>
    <row r="200" spans="1:16">
      <c r="A200" s="42">
        <f t="shared" si="499"/>
        <v>45702</v>
      </c>
      <c r="B200" s="31"/>
      <c r="C200" s="22">
        <f t="shared" si="669"/>
        <v>8500</v>
      </c>
      <c r="D200" s="22">
        <f t="shared" ref="D200:E200" si="701">D199</f>
        <v>4000</v>
      </c>
      <c r="E200" s="22">
        <f t="shared" si="701"/>
        <v>8500</v>
      </c>
      <c r="F200" s="22">
        <f t="shared" ref="F200:G200" si="702">F199</f>
        <v>4500</v>
      </c>
      <c r="G200" s="22">
        <f t="shared" si="702"/>
        <v>8500</v>
      </c>
      <c r="H200" s="22">
        <f t="shared" ref="H200:J200" si="703">H199</f>
        <v>4500</v>
      </c>
      <c r="I200" s="22">
        <f t="shared" si="703"/>
        <v>4500</v>
      </c>
      <c r="J200" s="22">
        <f t="shared" si="703"/>
        <v>4500</v>
      </c>
      <c r="K200" s="22">
        <f t="shared" ref="K200" si="704">K199</f>
        <v>4500</v>
      </c>
      <c r="L200" s="22">
        <f>L199</f>
        <v>4500</v>
      </c>
      <c r="M200" s="22">
        <f t="shared" ref="M200:N200" si="705">M199</f>
        <v>4500</v>
      </c>
      <c r="O200" s="21"/>
      <c r="P200" s="29">
        <f t="shared" ca="1" si="680"/>
        <v>10000000</v>
      </c>
    </row>
    <row r="201" spans="1:16">
      <c r="A201" s="42">
        <f t="shared" si="499"/>
        <v>45703</v>
      </c>
      <c r="B201" s="31"/>
      <c r="C201" s="22">
        <f t="shared" si="669"/>
        <v>8500</v>
      </c>
      <c r="D201" s="22">
        <f t="shared" ref="D201:E201" si="706">D200</f>
        <v>4000</v>
      </c>
      <c r="E201" s="22">
        <f t="shared" si="706"/>
        <v>8500</v>
      </c>
      <c r="F201" s="22">
        <f t="shared" ref="F201:G201" si="707">F200</f>
        <v>4500</v>
      </c>
      <c r="G201" s="22">
        <f t="shared" si="707"/>
        <v>8500</v>
      </c>
      <c r="H201" s="22">
        <f t="shared" ref="H201:J201" si="708">H200</f>
        <v>4500</v>
      </c>
      <c r="I201" s="22">
        <f t="shared" si="708"/>
        <v>4500</v>
      </c>
      <c r="J201" s="22">
        <f t="shared" si="708"/>
        <v>4500</v>
      </c>
      <c r="K201" s="22">
        <f t="shared" ref="K201" si="709">K200</f>
        <v>4500</v>
      </c>
      <c r="L201" s="22">
        <f>L200</f>
        <v>4500</v>
      </c>
      <c r="M201" s="22">
        <f t="shared" ref="M201:N201" si="710">M200</f>
        <v>4500</v>
      </c>
      <c r="O201" s="21"/>
      <c r="P201" s="29">
        <f t="shared" ca="1" si="680"/>
        <v>10000000</v>
      </c>
    </row>
    <row r="202" spans="1:16">
      <c r="A202" s="42">
        <f t="shared" si="499"/>
        <v>45704</v>
      </c>
      <c r="B202" s="31"/>
      <c r="C202" s="22">
        <f t="shared" si="669"/>
        <v>8500</v>
      </c>
      <c r="D202" s="22">
        <f t="shared" ref="D202:E202" si="711">D201</f>
        <v>4000</v>
      </c>
      <c r="E202" s="22">
        <f t="shared" si="711"/>
        <v>8500</v>
      </c>
      <c r="F202" s="22">
        <f t="shared" ref="F202:G202" si="712">F201</f>
        <v>4500</v>
      </c>
      <c r="G202" s="22">
        <f t="shared" si="712"/>
        <v>8500</v>
      </c>
      <c r="H202" s="22">
        <f t="shared" ref="H202:J202" si="713">H201</f>
        <v>4500</v>
      </c>
      <c r="I202" s="22">
        <f t="shared" si="713"/>
        <v>4500</v>
      </c>
      <c r="J202" s="22">
        <f t="shared" si="713"/>
        <v>4500</v>
      </c>
      <c r="K202" s="22">
        <f t="shared" ref="K202" si="714">K201</f>
        <v>4500</v>
      </c>
      <c r="L202" s="22">
        <f>L201</f>
        <v>4500</v>
      </c>
      <c r="M202" s="22">
        <f t="shared" ref="M202:N202" si="715">M201</f>
        <v>4500</v>
      </c>
      <c r="O202" s="21"/>
      <c r="P202" s="29">
        <f t="shared" ca="1" si="680"/>
        <v>10000000</v>
      </c>
    </row>
    <row r="203" spans="1:16">
      <c r="A203" s="42">
        <f t="shared" si="499"/>
        <v>45705</v>
      </c>
      <c r="B203" s="31"/>
      <c r="C203" s="22">
        <f t="shared" si="669"/>
        <v>8500</v>
      </c>
      <c r="D203" s="22">
        <f t="shared" ref="D203:E203" si="716">D202</f>
        <v>4000</v>
      </c>
      <c r="E203" s="22">
        <f t="shared" si="716"/>
        <v>8500</v>
      </c>
      <c r="F203" s="22">
        <f t="shared" ref="F203:G203" si="717">F202</f>
        <v>4500</v>
      </c>
      <c r="G203" s="22">
        <f t="shared" si="717"/>
        <v>8500</v>
      </c>
      <c r="H203" s="22">
        <f t="shared" ref="H203:J203" si="718">H202</f>
        <v>4500</v>
      </c>
      <c r="I203" s="22">
        <f t="shared" si="718"/>
        <v>4500</v>
      </c>
      <c r="J203" s="22">
        <f t="shared" si="718"/>
        <v>4500</v>
      </c>
      <c r="K203" s="22">
        <f t="shared" ref="K203" si="719">K202</f>
        <v>4500</v>
      </c>
      <c r="L203" s="22">
        <f>L202</f>
        <v>4500</v>
      </c>
      <c r="M203" s="22">
        <f t="shared" ref="M203:N203" si="720">M202</f>
        <v>4500</v>
      </c>
      <c r="O203" s="21"/>
      <c r="P203" s="29">
        <f t="shared" ca="1" si="680"/>
        <v>10000000</v>
      </c>
    </row>
    <row r="204" spans="1:16">
      <c r="A204" s="42">
        <f t="shared" si="499"/>
        <v>45706</v>
      </c>
      <c r="B204" s="31"/>
      <c r="C204" s="22">
        <f t="shared" si="669"/>
        <v>8500</v>
      </c>
      <c r="D204" s="22">
        <f t="shared" ref="D204:E204" si="721">D203</f>
        <v>4000</v>
      </c>
      <c r="E204" s="22">
        <f t="shared" si="721"/>
        <v>8500</v>
      </c>
      <c r="F204" s="22">
        <f t="shared" ref="F204:G204" si="722">F203</f>
        <v>4500</v>
      </c>
      <c r="G204" s="22">
        <f t="shared" si="722"/>
        <v>8500</v>
      </c>
      <c r="H204" s="22">
        <f t="shared" ref="H204:J204" si="723">H203</f>
        <v>4500</v>
      </c>
      <c r="I204" s="22">
        <f t="shared" si="723"/>
        <v>4500</v>
      </c>
      <c r="J204" s="22">
        <f t="shared" si="723"/>
        <v>4500</v>
      </c>
      <c r="K204" s="22">
        <f t="shared" ref="K204" si="724">K203</f>
        <v>4500</v>
      </c>
      <c r="L204" s="22">
        <f>L203</f>
        <v>4500</v>
      </c>
      <c r="M204" s="22">
        <f t="shared" ref="M204:N204" si="725">M203</f>
        <v>4500</v>
      </c>
      <c r="O204" s="21"/>
      <c r="P204" s="29">
        <f t="shared" ca="1" si="680"/>
        <v>10000000</v>
      </c>
    </row>
    <row r="205" spans="1:16">
      <c r="A205" s="42">
        <f t="shared" si="499"/>
        <v>45707</v>
      </c>
      <c r="B205" s="31"/>
      <c r="C205" s="22">
        <f t="shared" si="669"/>
        <v>8500</v>
      </c>
      <c r="D205" s="22">
        <f t="shared" ref="D205:E205" si="726">D204</f>
        <v>4000</v>
      </c>
      <c r="E205" s="22">
        <f t="shared" si="726"/>
        <v>8500</v>
      </c>
      <c r="F205" s="22">
        <f t="shared" ref="F205:G205" si="727">F204</f>
        <v>4500</v>
      </c>
      <c r="G205" s="22">
        <f t="shared" si="727"/>
        <v>8500</v>
      </c>
      <c r="H205" s="22">
        <f t="shared" ref="H205:J205" si="728">H204</f>
        <v>4500</v>
      </c>
      <c r="I205" s="22">
        <f t="shared" si="728"/>
        <v>4500</v>
      </c>
      <c r="J205" s="22">
        <f t="shared" si="728"/>
        <v>4500</v>
      </c>
      <c r="K205" s="22">
        <f t="shared" ref="K205" si="729">K204</f>
        <v>4500</v>
      </c>
      <c r="L205" s="22">
        <f>L204</f>
        <v>4500</v>
      </c>
      <c r="M205" s="22">
        <f t="shared" ref="M205:N205" si="730">M204</f>
        <v>4500</v>
      </c>
      <c r="O205" s="21"/>
      <c r="P205" s="29">
        <f t="shared" ca="1" si="680"/>
        <v>10000000</v>
      </c>
    </row>
    <row r="206" spans="1:16">
      <c r="A206" s="42">
        <f t="shared" si="499"/>
        <v>45708</v>
      </c>
      <c r="B206" s="31"/>
      <c r="C206" s="22">
        <f t="shared" si="669"/>
        <v>8500</v>
      </c>
      <c r="D206" s="22">
        <f t="shared" ref="D206:E206" si="731">D205</f>
        <v>4000</v>
      </c>
      <c r="E206" s="22">
        <f t="shared" si="731"/>
        <v>8500</v>
      </c>
      <c r="F206" s="22">
        <f t="shared" ref="F206:G206" si="732">F205</f>
        <v>4500</v>
      </c>
      <c r="G206" s="22">
        <f t="shared" si="732"/>
        <v>8500</v>
      </c>
      <c r="H206" s="22">
        <f t="shared" ref="H206:J206" si="733">H205</f>
        <v>4500</v>
      </c>
      <c r="I206" s="22">
        <f t="shared" si="733"/>
        <v>4500</v>
      </c>
      <c r="J206" s="22">
        <f t="shared" si="733"/>
        <v>4500</v>
      </c>
      <c r="K206" s="22">
        <f t="shared" ref="K206" si="734">K205</f>
        <v>4500</v>
      </c>
      <c r="L206" s="22">
        <f>L205</f>
        <v>4500</v>
      </c>
      <c r="M206" s="22">
        <f t="shared" ref="M206:N206" si="735">M205</f>
        <v>4500</v>
      </c>
      <c r="O206" s="21"/>
      <c r="P206" s="29">
        <f t="shared" ca="1" si="680"/>
        <v>10000000</v>
      </c>
    </row>
    <row r="207" spans="1:16">
      <c r="A207" s="42">
        <f t="shared" si="499"/>
        <v>45709</v>
      </c>
      <c r="B207" s="31"/>
      <c r="C207" s="22">
        <f t="shared" si="669"/>
        <v>8500</v>
      </c>
      <c r="D207" s="22">
        <f t="shared" ref="D207:E207" si="736">D206</f>
        <v>4000</v>
      </c>
      <c r="E207" s="22">
        <f t="shared" si="736"/>
        <v>8500</v>
      </c>
      <c r="F207" s="22">
        <f t="shared" ref="F207:G207" si="737">F206</f>
        <v>4500</v>
      </c>
      <c r="G207" s="22">
        <f t="shared" si="737"/>
        <v>8500</v>
      </c>
      <c r="H207" s="22">
        <f t="shared" ref="H207:J207" si="738">H206</f>
        <v>4500</v>
      </c>
      <c r="I207" s="22">
        <f t="shared" si="738"/>
        <v>4500</v>
      </c>
      <c r="J207" s="22">
        <f t="shared" si="738"/>
        <v>4500</v>
      </c>
      <c r="K207" s="22">
        <f t="shared" ref="K207" si="739">K206</f>
        <v>4500</v>
      </c>
      <c r="L207" s="22">
        <f>L206</f>
        <v>4500</v>
      </c>
      <c r="M207" s="22">
        <f t="shared" ref="M207:N207" si="740">M206</f>
        <v>4500</v>
      </c>
      <c r="O207" s="21"/>
      <c r="P207" s="29">
        <f t="shared" ca="1" si="680"/>
        <v>10000000</v>
      </c>
    </row>
    <row r="208" spans="1:16">
      <c r="A208" s="42">
        <f t="shared" si="499"/>
        <v>45710</v>
      </c>
      <c r="B208" s="31"/>
      <c r="C208" s="22">
        <f t="shared" si="669"/>
        <v>8500</v>
      </c>
      <c r="D208" s="22">
        <f t="shared" ref="D208:E208" si="741">D207</f>
        <v>4000</v>
      </c>
      <c r="E208" s="22">
        <f t="shared" si="741"/>
        <v>8500</v>
      </c>
      <c r="F208" s="22">
        <f t="shared" ref="F208:G208" si="742">F207</f>
        <v>4500</v>
      </c>
      <c r="G208" s="22">
        <f t="shared" si="742"/>
        <v>8500</v>
      </c>
      <c r="H208" s="22">
        <f t="shared" ref="H208:J208" si="743">H207</f>
        <v>4500</v>
      </c>
      <c r="I208" s="22">
        <f t="shared" si="743"/>
        <v>4500</v>
      </c>
      <c r="J208" s="22">
        <f t="shared" si="743"/>
        <v>4500</v>
      </c>
      <c r="K208" s="22">
        <f t="shared" ref="K208" si="744">K207</f>
        <v>4500</v>
      </c>
      <c r="L208" s="22">
        <f>L207</f>
        <v>4500</v>
      </c>
      <c r="M208" s="22">
        <f t="shared" ref="M208:N208" si="745">M207</f>
        <v>4500</v>
      </c>
      <c r="O208" s="21"/>
      <c r="P208" s="29">
        <f t="shared" ca="1" si="680"/>
        <v>10000000</v>
      </c>
    </row>
    <row r="209" spans="1:16">
      <c r="A209" s="42">
        <f t="shared" si="499"/>
        <v>45711</v>
      </c>
      <c r="B209" s="31"/>
      <c r="C209" s="22">
        <f t="shared" si="669"/>
        <v>8500</v>
      </c>
      <c r="D209" s="22">
        <f t="shared" ref="D209:E209" si="746">D208</f>
        <v>4000</v>
      </c>
      <c r="E209" s="22">
        <f t="shared" si="746"/>
        <v>8500</v>
      </c>
      <c r="F209" s="22">
        <f t="shared" ref="F209:G209" si="747">F208</f>
        <v>4500</v>
      </c>
      <c r="G209" s="22">
        <f t="shared" si="747"/>
        <v>8500</v>
      </c>
      <c r="H209" s="22">
        <f t="shared" ref="H209:J209" si="748">H208</f>
        <v>4500</v>
      </c>
      <c r="I209" s="22">
        <f t="shared" si="748"/>
        <v>4500</v>
      </c>
      <c r="J209" s="22">
        <f t="shared" si="748"/>
        <v>4500</v>
      </c>
      <c r="K209" s="22">
        <f t="shared" ref="K209" si="749">K208</f>
        <v>4500</v>
      </c>
      <c r="L209" s="22">
        <f>L208</f>
        <v>4500</v>
      </c>
      <c r="M209" s="22">
        <f t="shared" ref="M209:N209" si="750">M208</f>
        <v>4500</v>
      </c>
      <c r="O209" s="21"/>
      <c r="P209" s="29">
        <f t="shared" ca="1" si="680"/>
        <v>10000000</v>
      </c>
    </row>
    <row r="210" spans="1:16">
      <c r="A210" s="42">
        <f t="shared" si="499"/>
        <v>45712</v>
      </c>
      <c r="B210" s="31"/>
      <c r="C210" s="22">
        <f t="shared" ref="C210:C214" si="751">C209</f>
        <v>8500</v>
      </c>
      <c r="D210" s="22">
        <f t="shared" ref="D210:E210" si="752">D209</f>
        <v>4000</v>
      </c>
      <c r="E210" s="22">
        <f t="shared" si="752"/>
        <v>8500</v>
      </c>
      <c r="F210" s="22">
        <f t="shared" ref="F210:G210" si="753">F209</f>
        <v>4500</v>
      </c>
      <c r="G210" s="22">
        <f t="shared" si="753"/>
        <v>8500</v>
      </c>
      <c r="H210" s="22">
        <f t="shared" ref="H210:J210" si="754">H209</f>
        <v>4500</v>
      </c>
      <c r="I210" s="22">
        <f t="shared" si="754"/>
        <v>4500</v>
      </c>
      <c r="J210" s="22">
        <f t="shared" si="754"/>
        <v>4500</v>
      </c>
      <c r="K210" s="22">
        <f t="shared" ref="K210" si="755">K209</f>
        <v>4500</v>
      </c>
      <c r="L210" s="22">
        <f>L209</f>
        <v>4500</v>
      </c>
      <c r="M210" s="22">
        <f t="shared" ref="M210:N210" si="756">M209</f>
        <v>4500</v>
      </c>
      <c r="O210" s="21"/>
      <c r="P210" s="29">
        <f t="shared" ca="1" si="680"/>
        <v>10000000</v>
      </c>
    </row>
    <row r="211" spans="1:16">
      <c r="A211" s="42">
        <f t="shared" si="499"/>
        <v>45713</v>
      </c>
      <c r="B211" s="31"/>
      <c r="C211" s="22">
        <f t="shared" si="751"/>
        <v>8500</v>
      </c>
      <c r="D211" s="22">
        <f t="shared" ref="D211:E211" si="757">D210</f>
        <v>4000</v>
      </c>
      <c r="E211" s="22">
        <f t="shared" si="757"/>
        <v>8500</v>
      </c>
      <c r="F211" s="22">
        <f t="shared" ref="F211:G211" si="758">F210</f>
        <v>4500</v>
      </c>
      <c r="G211" s="22">
        <f t="shared" si="758"/>
        <v>8500</v>
      </c>
      <c r="H211" s="22">
        <f t="shared" ref="H211:J211" si="759">H210</f>
        <v>4500</v>
      </c>
      <c r="I211" s="22">
        <f t="shared" si="759"/>
        <v>4500</v>
      </c>
      <c r="J211" s="22">
        <f t="shared" si="759"/>
        <v>4500</v>
      </c>
      <c r="K211" s="22">
        <f t="shared" ref="K211" si="760">K210</f>
        <v>4500</v>
      </c>
      <c r="L211" s="22">
        <f>L210</f>
        <v>4500</v>
      </c>
      <c r="M211" s="22">
        <f t="shared" ref="M211:N211" si="761">M210</f>
        <v>4500</v>
      </c>
      <c r="O211" s="21"/>
      <c r="P211" s="29">
        <f t="shared" ca="1" si="680"/>
        <v>10000000</v>
      </c>
    </row>
    <row r="212" spans="1:16">
      <c r="A212" s="42">
        <f t="shared" si="499"/>
        <v>45714</v>
      </c>
      <c r="B212" s="31"/>
      <c r="C212" s="22">
        <f t="shared" si="751"/>
        <v>8500</v>
      </c>
      <c r="D212" s="22">
        <f t="shared" ref="D212:E212" si="762">D211</f>
        <v>4000</v>
      </c>
      <c r="E212" s="22">
        <f t="shared" si="762"/>
        <v>8500</v>
      </c>
      <c r="F212" s="22">
        <f t="shared" ref="F212:G212" si="763">F211</f>
        <v>4500</v>
      </c>
      <c r="G212" s="22">
        <f t="shared" si="763"/>
        <v>8500</v>
      </c>
      <c r="H212" s="22">
        <f t="shared" ref="H212:J212" si="764">H211</f>
        <v>4500</v>
      </c>
      <c r="I212" s="22">
        <f t="shared" si="764"/>
        <v>4500</v>
      </c>
      <c r="J212" s="22">
        <f t="shared" si="764"/>
        <v>4500</v>
      </c>
      <c r="K212" s="22">
        <f t="shared" ref="K212" si="765">K211</f>
        <v>4500</v>
      </c>
      <c r="L212" s="22">
        <f>L211</f>
        <v>4500</v>
      </c>
      <c r="M212" s="22">
        <f t="shared" ref="M212:N212" si="766">M211</f>
        <v>4500</v>
      </c>
      <c r="O212" s="21"/>
      <c r="P212" s="29">
        <f t="shared" ca="1" si="680"/>
        <v>10000000</v>
      </c>
    </row>
    <row r="213" spans="1:16">
      <c r="A213" s="42">
        <f t="shared" si="499"/>
        <v>45715</v>
      </c>
      <c r="B213" s="31"/>
      <c r="C213" s="22">
        <f t="shared" si="751"/>
        <v>8500</v>
      </c>
      <c r="D213" s="22">
        <f t="shared" ref="D213:E213" si="767">D212</f>
        <v>4000</v>
      </c>
      <c r="E213" s="22">
        <f t="shared" si="767"/>
        <v>8500</v>
      </c>
      <c r="F213" s="22">
        <f t="shared" ref="F213:G213" si="768">F212</f>
        <v>4500</v>
      </c>
      <c r="G213" s="22">
        <f t="shared" si="768"/>
        <v>8500</v>
      </c>
      <c r="H213" s="22">
        <f t="shared" ref="H213:J213" si="769">H212</f>
        <v>4500</v>
      </c>
      <c r="I213" s="22">
        <f t="shared" si="769"/>
        <v>4500</v>
      </c>
      <c r="J213" s="22">
        <f t="shared" si="769"/>
        <v>4500</v>
      </c>
      <c r="K213" s="22">
        <f t="shared" ref="K213" si="770">K212</f>
        <v>4500</v>
      </c>
      <c r="L213" s="22">
        <f>L212</f>
        <v>4500</v>
      </c>
      <c r="M213" s="22">
        <f t="shared" ref="M213:N213" si="771">M212</f>
        <v>4500</v>
      </c>
      <c r="O213" s="21"/>
      <c r="P213" s="29">
        <f t="shared" ca="1" si="680"/>
        <v>10000000</v>
      </c>
    </row>
    <row r="214" spans="1:16">
      <c r="A214" s="42">
        <f t="shared" si="499"/>
        <v>45716</v>
      </c>
      <c r="B214" s="31"/>
      <c r="C214" s="22">
        <f t="shared" si="751"/>
        <v>8500</v>
      </c>
      <c r="D214" s="22">
        <f t="shared" ref="D214:E214" si="772">D213</f>
        <v>4000</v>
      </c>
      <c r="E214" s="22">
        <f t="shared" si="772"/>
        <v>8500</v>
      </c>
      <c r="F214" s="22">
        <f t="shared" ref="F214:G214" si="773">F213</f>
        <v>4500</v>
      </c>
      <c r="G214" s="22">
        <f t="shared" si="773"/>
        <v>8500</v>
      </c>
      <c r="H214" s="22">
        <f t="shared" ref="H214:J214" si="774">H213</f>
        <v>4500</v>
      </c>
      <c r="I214" s="22">
        <f t="shared" si="774"/>
        <v>4500</v>
      </c>
      <c r="J214" s="22">
        <f t="shared" si="774"/>
        <v>4500</v>
      </c>
      <c r="K214" s="22">
        <f t="shared" ref="K214" si="775">K213</f>
        <v>4500</v>
      </c>
      <c r="L214" s="22">
        <f>L213</f>
        <v>4500</v>
      </c>
      <c r="M214" s="22">
        <f t="shared" ref="M214:N214" si="776">M213</f>
        <v>4500</v>
      </c>
      <c r="O214" s="21"/>
      <c r="P214" s="29">
        <f t="shared" ca="1" si="680"/>
        <v>10000000</v>
      </c>
    </row>
    <row r="215" spans="1:16">
      <c r="A215" s="42"/>
      <c r="B215" s="31"/>
      <c r="C215" s="22"/>
      <c r="D215" s="22"/>
      <c r="E215" s="22"/>
      <c r="F215" s="22"/>
      <c r="G215" s="22"/>
      <c r="H215" s="22"/>
      <c r="I215" s="22"/>
      <c r="J215" s="21"/>
      <c r="K215" s="22"/>
      <c r="L215" s="21"/>
      <c r="M215" s="21"/>
      <c r="O215" s="21"/>
      <c r="P215" s="29"/>
    </row>
    <row r="216" spans="1:16">
      <c r="A216" s="34"/>
      <c r="B216" s="34"/>
      <c r="C216" s="23"/>
      <c r="D216" s="23"/>
      <c r="E216" s="23"/>
      <c r="F216" s="23"/>
      <c r="G216" s="23"/>
      <c r="H216" s="23"/>
      <c r="I216" s="23"/>
      <c r="K216" s="23"/>
      <c r="L216" s="23"/>
      <c r="M216" s="23"/>
      <c r="O216" s="23"/>
    </row>
    <row r="217" spans="1:16">
      <c r="A217" s="45" t="s">
        <v>15</v>
      </c>
      <c r="B217" s="38">
        <f>AVERAGE(B3:B33)</f>
        <v>11636.193548387097</v>
      </c>
      <c r="C217" s="38">
        <f>AVERAGE(C3:C33)</f>
        <v>10000</v>
      </c>
      <c r="D217" s="38">
        <f t="shared" ref="D217:N217" si="777">AVERAGE(D3:D33)</f>
        <v>12000</v>
      </c>
      <c r="E217" s="38">
        <f t="shared" si="777"/>
        <v>11700</v>
      </c>
      <c r="F217" s="38">
        <f t="shared" si="777"/>
        <v>11700</v>
      </c>
      <c r="G217" s="38">
        <f t="shared" si="777"/>
        <v>11700</v>
      </c>
      <c r="H217" s="38">
        <f t="shared" si="777"/>
        <v>11700</v>
      </c>
      <c r="I217" s="38" t="e">
        <f t="shared" si="777"/>
        <v>#DIV/0!</v>
      </c>
      <c r="J217" s="38" t="e">
        <f t="shared" si="777"/>
        <v>#DIV/0!</v>
      </c>
      <c r="K217" s="38" t="e">
        <f t="shared" si="777"/>
        <v>#DIV/0!</v>
      </c>
      <c r="L217" s="38" t="e">
        <f>AVERAGE(L3:L33)</f>
        <v>#DIV/0!</v>
      </c>
      <c r="M217" s="38" t="e">
        <f t="shared" si="777"/>
        <v>#DIV/0!</v>
      </c>
      <c r="O217" s="24"/>
    </row>
    <row r="218" spans="1:16" s="28" customFormat="1">
      <c r="A218" s="37" t="s">
        <v>16</v>
      </c>
      <c r="B218" s="37"/>
      <c r="C218" s="38">
        <f>AVERAGE(C34:C63)</f>
        <v>8000</v>
      </c>
      <c r="D218" s="38">
        <f t="shared" ref="D218:N218" si="778">AVERAGE(D34:D63)</f>
        <v>9000</v>
      </c>
      <c r="E218" s="38">
        <f t="shared" si="778"/>
        <v>8000</v>
      </c>
      <c r="F218" s="38">
        <f t="shared" si="778"/>
        <v>8800</v>
      </c>
      <c r="G218" s="38">
        <f t="shared" si="778"/>
        <v>8000</v>
      </c>
      <c r="H218" s="38">
        <f t="shared" si="778"/>
        <v>8800</v>
      </c>
      <c r="I218" s="38">
        <f t="shared" si="778"/>
        <v>8045.7666666666664</v>
      </c>
      <c r="J218" s="38">
        <f t="shared" si="778"/>
        <v>8262.4333333333325</v>
      </c>
      <c r="K218" s="38">
        <f t="shared" si="778"/>
        <v>8045.7666666666664</v>
      </c>
      <c r="L218" s="38">
        <f>AVERAGE(L34:L63)</f>
        <v>8112.4333333333334</v>
      </c>
      <c r="M218" s="38">
        <f t="shared" si="778"/>
        <v>8045.7666666666664</v>
      </c>
      <c r="O218" s="24"/>
    </row>
    <row r="219" spans="1:16" s="28" customFormat="1">
      <c r="A219" s="17" t="s">
        <v>17</v>
      </c>
      <c r="B219" s="17"/>
      <c r="C219" s="24">
        <f>AVERAGE(C64:C94)</f>
        <v>6000</v>
      </c>
      <c r="D219" s="24">
        <f t="shared" ref="D219:N219" si="779">AVERAGE(D64:D94)</f>
        <v>6500</v>
      </c>
      <c r="E219" s="24">
        <f t="shared" si="779"/>
        <v>6000</v>
      </c>
      <c r="F219" s="24">
        <f t="shared" si="779"/>
        <v>6500</v>
      </c>
      <c r="G219" s="24">
        <f t="shared" si="779"/>
        <v>6000</v>
      </c>
      <c r="H219" s="24">
        <f t="shared" si="779"/>
        <v>6500</v>
      </c>
      <c r="I219" s="24">
        <f t="shared" si="779"/>
        <v>7064.5161290322585</v>
      </c>
      <c r="J219" s="24">
        <f t="shared" si="779"/>
        <v>7500</v>
      </c>
      <c r="K219" s="24">
        <f t="shared" si="779"/>
        <v>7000</v>
      </c>
      <c r="L219" s="24">
        <f>AVERAGE(L64:L94)</f>
        <v>7000</v>
      </c>
      <c r="M219" s="24">
        <f t="shared" si="779"/>
        <v>6870.9677419354839</v>
      </c>
      <c r="O219" s="24"/>
    </row>
    <row r="220" spans="1:16" s="28" customFormat="1">
      <c r="A220" s="17" t="s">
        <v>18</v>
      </c>
      <c r="B220" s="17"/>
      <c r="C220" s="24">
        <f>AVERAGE(C95:C124)</f>
        <v>4500</v>
      </c>
      <c r="D220" s="24">
        <f t="shared" ref="D220:N220" si="780">AVERAGE(D95:D124)</f>
        <v>4000</v>
      </c>
      <c r="E220" s="24">
        <f t="shared" si="780"/>
        <v>4500</v>
      </c>
      <c r="F220" s="24">
        <f t="shared" si="780"/>
        <v>4000</v>
      </c>
      <c r="G220" s="24">
        <f t="shared" si="780"/>
        <v>4652</v>
      </c>
      <c r="H220" s="24">
        <f t="shared" si="780"/>
        <v>4652</v>
      </c>
      <c r="I220" s="24">
        <f t="shared" si="780"/>
        <v>4556.666666666667</v>
      </c>
      <c r="J220" s="24">
        <f t="shared" si="780"/>
        <v>4556.666666666667</v>
      </c>
      <c r="K220" s="24">
        <f t="shared" si="780"/>
        <v>4556.666666666667</v>
      </c>
      <c r="L220" s="24">
        <f>AVERAGE(L95:L124)</f>
        <v>4556.666666666667</v>
      </c>
      <c r="M220" s="24">
        <f t="shared" si="780"/>
        <v>5250</v>
      </c>
      <c r="O220" s="24"/>
    </row>
    <row r="221" spans="1:16" s="28" customFormat="1">
      <c r="A221" s="17" t="s">
        <v>19</v>
      </c>
      <c r="B221" s="17"/>
      <c r="C221" s="24">
        <f>AVERAGE(C125:C155)</f>
        <v>4500</v>
      </c>
      <c r="D221" s="24">
        <f t="shared" ref="D221:N221" si="781">AVERAGE(D125:D155)</f>
        <v>4000</v>
      </c>
      <c r="E221" s="24">
        <f t="shared" si="781"/>
        <v>4500</v>
      </c>
      <c r="F221" s="24">
        <f t="shared" si="781"/>
        <v>4000</v>
      </c>
      <c r="G221" s="24">
        <f t="shared" si="781"/>
        <v>4000</v>
      </c>
      <c r="H221" s="24">
        <f t="shared" si="781"/>
        <v>4000</v>
      </c>
      <c r="I221" s="24">
        <f t="shared" si="781"/>
        <v>4000</v>
      </c>
      <c r="J221" s="24">
        <f t="shared" si="781"/>
        <v>4000</v>
      </c>
      <c r="K221" s="24">
        <f t="shared" si="781"/>
        <v>4000</v>
      </c>
      <c r="L221" s="24">
        <f>AVERAGE(L125:L155)</f>
        <v>4000</v>
      </c>
      <c r="M221" s="24">
        <f t="shared" si="781"/>
        <v>4000</v>
      </c>
      <c r="O221" s="24"/>
    </row>
    <row r="222" spans="1:16" s="28" customFormat="1">
      <c r="A222" s="17" t="s">
        <v>20</v>
      </c>
      <c r="B222" s="17"/>
      <c r="C222" s="24">
        <f>AVERAGE(C156:C186)</f>
        <v>4500</v>
      </c>
      <c r="D222" s="24">
        <f t="shared" ref="D222:N222" si="782">AVERAGE(D156:D186)</f>
        <v>4000</v>
      </c>
      <c r="E222" s="24">
        <f t="shared" si="782"/>
        <v>4500</v>
      </c>
      <c r="F222" s="24">
        <f t="shared" si="782"/>
        <v>4000</v>
      </c>
      <c r="G222" s="24">
        <f t="shared" si="782"/>
        <v>4000</v>
      </c>
      <c r="H222" s="24">
        <f t="shared" si="782"/>
        <v>4000</v>
      </c>
      <c r="I222" s="24">
        <f t="shared" si="782"/>
        <v>4000</v>
      </c>
      <c r="J222" s="24">
        <f t="shared" si="782"/>
        <v>4000</v>
      </c>
      <c r="K222" s="24">
        <f t="shared" si="782"/>
        <v>4000</v>
      </c>
      <c r="L222" s="24">
        <f>AVERAGE(L156:L186)</f>
        <v>4000</v>
      </c>
      <c r="M222" s="24">
        <f t="shared" si="782"/>
        <v>4000</v>
      </c>
      <c r="O222" s="24"/>
    </row>
    <row r="223" spans="1:16" s="28" customFormat="1">
      <c r="A223" s="17" t="s">
        <v>21</v>
      </c>
      <c r="B223" s="17"/>
      <c r="C223" s="24">
        <f>AVERAGE(C187:C214)</f>
        <v>8500</v>
      </c>
      <c r="D223" s="24">
        <f t="shared" ref="D223:N223" si="783">AVERAGE(D187:D214)</f>
        <v>4000</v>
      </c>
      <c r="E223" s="24">
        <f t="shared" si="783"/>
        <v>8500</v>
      </c>
      <c r="F223" s="24">
        <f t="shared" si="783"/>
        <v>4500</v>
      </c>
      <c r="G223" s="24">
        <f t="shared" si="783"/>
        <v>8500</v>
      </c>
      <c r="H223" s="24">
        <f t="shared" si="783"/>
        <v>4500</v>
      </c>
      <c r="I223" s="24">
        <f t="shared" si="783"/>
        <v>4500</v>
      </c>
      <c r="J223" s="24">
        <f t="shared" si="783"/>
        <v>4500</v>
      </c>
      <c r="K223" s="24">
        <f t="shared" si="783"/>
        <v>4500</v>
      </c>
      <c r="L223" s="24">
        <f>AVERAGE(L187:L214)</f>
        <v>4500</v>
      </c>
      <c r="M223" s="24">
        <f t="shared" si="783"/>
        <v>4500</v>
      </c>
      <c r="O223" s="24"/>
    </row>
    <row r="224" spans="1:16" s="28" customFormat="1">
      <c r="A224" s="17" t="s">
        <v>22</v>
      </c>
      <c r="B224" s="17"/>
      <c r="C224" s="24"/>
      <c r="D224" s="24"/>
      <c r="E224" s="24"/>
      <c r="F224" s="24"/>
      <c r="G224" s="24"/>
      <c r="H224" s="24"/>
      <c r="I224" s="24"/>
      <c r="J224" s="24"/>
      <c r="K224" s="24"/>
      <c r="L224" s="24"/>
      <c r="M224" s="24"/>
      <c r="O224" s="24"/>
    </row>
    <row r="225" spans="1:15" s="28" customFormat="1">
      <c r="A225" s="17" t="s">
        <v>23</v>
      </c>
      <c r="B225" s="17"/>
      <c r="C225" s="24">
        <f>((1.98347*30)*C218)/1000</f>
        <v>476.03280000000001</v>
      </c>
      <c r="D225" s="24">
        <f t="shared" ref="D225:N225" si="784">((1.98347*30)*D218)/1000</f>
        <v>535.53690000000006</v>
      </c>
      <c r="E225" s="24">
        <f t="shared" si="784"/>
        <v>476.03280000000001</v>
      </c>
      <c r="F225" s="24">
        <f t="shared" si="784"/>
        <v>523.63607999999999</v>
      </c>
      <c r="G225" s="24">
        <f t="shared" si="784"/>
        <v>476.03280000000001</v>
      </c>
      <c r="H225" s="24">
        <f t="shared" si="784"/>
        <v>523.63607999999999</v>
      </c>
      <c r="I225" s="24">
        <f t="shared" si="784"/>
        <v>478.75610430999996</v>
      </c>
      <c r="J225" s="24">
        <f t="shared" si="784"/>
        <v>491.64865930999997</v>
      </c>
      <c r="K225" s="24">
        <f t="shared" si="784"/>
        <v>478.75610430999996</v>
      </c>
      <c r="L225" s="24">
        <f>((1.98347*30)*L218)/1000</f>
        <v>482.72304431000003</v>
      </c>
      <c r="M225" s="24">
        <f t="shared" si="784"/>
        <v>478.75610430999996</v>
      </c>
      <c r="O225" s="24"/>
    </row>
    <row r="226" spans="1:15" s="28" customFormat="1">
      <c r="A226" s="17" t="s">
        <v>24</v>
      </c>
      <c r="B226" s="17"/>
      <c r="C226" s="24">
        <f>((1.98347*31)*C219)/1000</f>
        <v>368.92542000000003</v>
      </c>
      <c r="D226" s="24">
        <f t="shared" ref="D226:N226" si="785">((1.98347*31)*D219)/1000</f>
        <v>399.66920500000003</v>
      </c>
      <c r="E226" s="24">
        <f t="shared" si="785"/>
        <v>368.92542000000003</v>
      </c>
      <c r="F226" s="24">
        <f t="shared" si="785"/>
        <v>399.66920500000003</v>
      </c>
      <c r="G226" s="24">
        <f t="shared" si="785"/>
        <v>368.92542000000003</v>
      </c>
      <c r="H226" s="24">
        <f t="shared" si="785"/>
        <v>399.66920500000003</v>
      </c>
      <c r="I226" s="24">
        <f t="shared" si="785"/>
        <v>434.37993000000006</v>
      </c>
      <c r="J226" s="24">
        <f t="shared" si="785"/>
        <v>461.15677500000004</v>
      </c>
      <c r="K226" s="24">
        <f t="shared" si="785"/>
        <v>430.41299000000004</v>
      </c>
      <c r="L226" s="24">
        <f>((1.98347*31)*L219)/1000</f>
        <v>430.41299000000004</v>
      </c>
      <c r="M226" s="24">
        <f t="shared" si="785"/>
        <v>422.47911000000005</v>
      </c>
      <c r="O226" s="24"/>
    </row>
    <row r="227" spans="1:15">
      <c r="A227" s="17" t="s">
        <v>25</v>
      </c>
      <c r="B227" s="28"/>
      <c r="C227" s="24">
        <f>((1.98347*30)*C220)/1000</f>
        <v>267.76845000000003</v>
      </c>
      <c r="D227" s="24">
        <f t="shared" ref="D227:N227" si="786">((1.98347*30)*D220)/1000</f>
        <v>238.0164</v>
      </c>
      <c r="E227" s="24">
        <f t="shared" si="786"/>
        <v>267.76845000000003</v>
      </c>
      <c r="F227" s="24">
        <f t="shared" si="786"/>
        <v>238.0164</v>
      </c>
      <c r="G227" s="24">
        <f t="shared" si="786"/>
        <v>276.81307319999996</v>
      </c>
      <c r="H227" s="24">
        <f t="shared" si="786"/>
        <v>276.81307319999996</v>
      </c>
      <c r="I227" s="24">
        <f t="shared" si="786"/>
        <v>271.14034900000007</v>
      </c>
      <c r="J227" s="24">
        <f t="shared" si="786"/>
        <v>271.14034900000007</v>
      </c>
      <c r="K227" s="24">
        <f t="shared" si="786"/>
        <v>271.14034900000007</v>
      </c>
      <c r="L227" s="24">
        <f>((1.98347*30)*L220)/1000</f>
        <v>271.14034900000007</v>
      </c>
      <c r="M227" s="24">
        <f t="shared" si="786"/>
        <v>312.396525</v>
      </c>
      <c r="O227" s="24"/>
    </row>
    <row r="228" spans="1:15">
      <c r="A228" s="17" t="s">
        <v>26</v>
      </c>
      <c r="B228" s="28"/>
      <c r="C228" s="24">
        <f>((1.98347*31)*C221)/1000</f>
        <v>276.69406500000002</v>
      </c>
      <c r="D228" s="24">
        <f t="shared" ref="D228:N228" si="787">((1.98347*31)*D221)/1000</f>
        <v>245.95028000000002</v>
      </c>
      <c r="E228" s="24">
        <f t="shared" si="787"/>
        <v>276.69406500000002</v>
      </c>
      <c r="F228" s="24">
        <f t="shared" si="787"/>
        <v>245.95028000000002</v>
      </c>
      <c r="G228" s="24">
        <f t="shared" si="787"/>
        <v>245.95028000000002</v>
      </c>
      <c r="H228" s="24">
        <f t="shared" si="787"/>
        <v>245.95028000000002</v>
      </c>
      <c r="I228" s="24">
        <f t="shared" si="787"/>
        <v>245.95028000000002</v>
      </c>
      <c r="J228" s="24">
        <f t="shared" si="787"/>
        <v>245.95028000000002</v>
      </c>
      <c r="K228" s="24">
        <f t="shared" si="787"/>
        <v>245.95028000000002</v>
      </c>
      <c r="L228" s="24">
        <f>((1.98347*31)*L221)/1000</f>
        <v>245.95028000000002</v>
      </c>
      <c r="M228" s="24">
        <f t="shared" si="787"/>
        <v>245.95028000000002</v>
      </c>
      <c r="O228" s="24"/>
    </row>
    <row r="229" spans="1:15">
      <c r="A229" s="17" t="s">
        <v>27</v>
      </c>
      <c r="C229" s="24">
        <f>((1.98347*31)*C222)/1000</f>
        <v>276.69406500000002</v>
      </c>
      <c r="D229" s="24">
        <f t="shared" ref="D229:N229" si="788">((1.98347*31)*D222)/1000</f>
        <v>245.95028000000002</v>
      </c>
      <c r="E229" s="24">
        <f t="shared" si="788"/>
        <v>276.69406500000002</v>
      </c>
      <c r="F229" s="24">
        <f t="shared" si="788"/>
        <v>245.95028000000002</v>
      </c>
      <c r="G229" s="24">
        <f t="shared" si="788"/>
        <v>245.95028000000002</v>
      </c>
      <c r="H229" s="24">
        <f t="shared" si="788"/>
        <v>245.95028000000002</v>
      </c>
      <c r="I229" s="24">
        <f t="shared" si="788"/>
        <v>245.95028000000002</v>
      </c>
      <c r="J229" s="24">
        <f t="shared" si="788"/>
        <v>245.95028000000002</v>
      </c>
      <c r="K229" s="24">
        <f t="shared" si="788"/>
        <v>245.95028000000002</v>
      </c>
      <c r="L229" s="24">
        <f>((1.98347*31)*L222)/1000</f>
        <v>245.95028000000002</v>
      </c>
      <c r="M229" s="24">
        <f t="shared" si="788"/>
        <v>245.95028000000002</v>
      </c>
      <c r="O229" s="24"/>
    </row>
    <row r="230" spans="1:15">
      <c r="A230" s="17" t="s">
        <v>28</v>
      </c>
      <c r="C230" s="24">
        <f>((1.98347*28)*C223)/1000</f>
        <v>472.06585999999999</v>
      </c>
      <c r="D230" s="24">
        <f t="shared" ref="D230:N230" si="789">((1.98347*28)*D223)/1000</f>
        <v>222.14864</v>
      </c>
      <c r="E230" s="24">
        <f t="shared" si="789"/>
        <v>472.06585999999999</v>
      </c>
      <c r="F230" s="24">
        <f t="shared" si="789"/>
        <v>249.91722000000001</v>
      </c>
      <c r="G230" s="24">
        <f t="shared" si="789"/>
        <v>472.06585999999999</v>
      </c>
      <c r="H230" s="24">
        <f t="shared" si="789"/>
        <v>249.91722000000001</v>
      </c>
      <c r="I230" s="24">
        <f t="shared" si="789"/>
        <v>249.91722000000001</v>
      </c>
      <c r="J230" s="24">
        <f t="shared" si="789"/>
        <v>249.91722000000001</v>
      </c>
      <c r="K230" s="24">
        <f t="shared" si="789"/>
        <v>249.91722000000001</v>
      </c>
      <c r="L230" s="24">
        <f>((1.98347*28)*L223)/1000</f>
        <v>249.91722000000001</v>
      </c>
      <c r="M230" s="24">
        <f t="shared" si="789"/>
        <v>249.91722000000001</v>
      </c>
      <c r="O230" s="24"/>
    </row>
    <row r="231" spans="1:15">
      <c r="A231" s="17" t="s">
        <v>29</v>
      </c>
      <c r="C231" s="23">
        <f>SUM(C225:C230)</f>
        <v>2138.1806600000004</v>
      </c>
      <c r="D231" s="23">
        <f t="shared" ref="D231:K231" si="790">SUM(D225:D230)</f>
        <v>1887.2717050000001</v>
      </c>
      <c r="E231" s="23">
        <f t="shared" si="790"/>
        <v>2138.1806600000004</v>
      </c>
      <c r="F231" s="23">
        <f t="shared" ref="F231" si="791">SUM(F225:F230)</f>
        <v>1903.1394650000002</v>
      </c>
      <c r="G231" s="23">
        <f t="shared" si="790"/>
        <v>2085.7377132000001</v>
      </c>
      <c r="H231" s="23">
        <f t="shared" si="790"/>
        <v>1941.9361382</v>
      </c>
      <c r="I231" s="23">
        <f t="shared" si="790"/>
        <v>1926.0941633100001</v>
      </c>
      <c r="J231" s="23">
        <f t="shared" si="790"/>
        <v>1965.7635633100001</v>
      </c>
      <c r="K231" s="23">
        <f t="shared" si="790"/>
        <v>1922.1272233100001</v>
      </c>
      <c r="L231" s="23">
        <f>SUM(L225:L230)</f>
        <v>1926.0941633100001</v>
      </c>
      <c r="M231" s="23">
        <f t="shared" ref="M231:N231" si="792">SUM(M225:M230)</f>
        <v>1955.4495193099999</v>
      </c>
      <c r="O231" s="23"/>
    </row>
    <row r="233" spans="1:15">
      <c r="A233" s="17" t="s">
        <v>30</v>
      </c>
      <c r="E233" s="19">
        <v>2773</v>
      </c>
      <c r="F233" s="19">
        <v>2717</v>
      </c>
      <c r="G233" s="19">
        <v>2773</v>
      </c>
      <c r="H233" s="19">
        <v>2717</v>
      </c>
      <c r="I233" s="19">
        <v>2762</v>
      </c>
      <c r="J233" s="19">
        <v>2749</v>
      </c>
      <c r="K233" s="19">
        <v>2762</v>
      </c>
      <c r="L233" s="19">
        <v>2758</v>
      </c>
      <c r="M233" s="19">
        <v>2762</v>
      </c>
    </row>
    <row r="234" spans="1:15">
      <c r="A234" s="17" t="s">
        <v>31</v>
      </c>
      <c r="E234" s="19">
        <v>2668</v>
      </c>
      <c r="F234" s="19">
        <v>2561</v>
      </c>
      <c r="G234" s="19">
        <v>2668</v>
      </c>
      <c r="H234" s="19">
        <v>2561</v>
      </c>
      <c r="I234" s="19">
        <v>2571</v>
      </c>
      <c r="J234" s="19">
        <v>2532</v>
      </c>
      <c r="K234" s="19">
        <v>2575</v>
      </c>
      <c r="L234" s="19">
        <v>2571</v>
      </c>
      <c r="M234" s="19">
        <v>2583</v>
      </c>
    </row>
    <row r="235" spans="1:15">
      <c r="A235" s="17" t="s">
        <v>32</v>
      </c>
      <c r="E235" s="19">
        <v>2697</v>
      </c>
      <c r="F235" s="19">
        <v>2570</v>
      </c>
      <c r="G235" s="19">
        <v>2688</v>
      </c>
      <c r="H235" s="19">
        <v>2531</v>
      </c>
      <c r="I235" s="19">
        <v>2547</v>
      </c>
      <c r="J235" s="19">
        <v>2508</v>
      </c>
      <c r="K235" s="19">
        <v>2551</v>
      </c>
      <c r="L235" s="19">
        <v>2547</v>
      </c>
      <c r="M235" s="19">
        <v>2583</v>
      </c>
    </row>
    <row r="236" spans="1:15">
      <c r="A236" s="17" t="s">
        <v>33</v>
      </c>
      <c r="E236" s="19">
        <v>2802</v>
      </c>
      <c r="F236" s="19">
        <v>2643</v>
      </c>
    </row>
    <row r="237" spans="1:15">
      <c r="A237" s="17" t="s">
        <v>34</v>
      </c>
      <c r="E237" s="19">
        <v>3135</v>
      </c>
      <c r="F237" s="19">
        <v>2713</v>
      </c>
    </row>
    <row r="238" spans="1:15">
      <c r="A238" s="17" t="s">
        <v>35</v>
      </c>
      <c r="E238" s="19">
        <v>3479</v>
      </c>
      <c r="F238" s="19">
        <v>2841</v>
      </c>
    </row>
  </sheetData>
  <phoneticPr fontId="9" type="noConversion"/>
  <pageMargins left="0.7" right="0.7" top="0.75" bottom="0.75" header="0.3" footer="0.3"/>
  <ignoredErrors>
    <ignoredError sqref="C219 B217"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19"/>
  <sheetViews>
    <sheetView workbookViewId="0">
      <selection activeCell="B12" sqref="B12"/>
    </sheetView>
  </sheetViews>
  <sheetFormatPr defaultRowHeight="14.45"/>
  <cols>
    <col min="1" max="1" width="20.28515625" bestFit="1" customWidth="1"/>
  </cols>
  <sheetData>
    <row r="1" spans="1:2">
      <c r="A1" s="152" t="s">
        <v>36</v>
      </c>
      <c r="B1" s="152" t="s">
        <v>37</v>
      </c>
    </row>
    <row r="2" spans="1:2">
      <c r="A2" s="20" t="str">
        <f>'Keswick Flow Alternatives'!C2</f>
        <v>Jul 50%</v>
      </c>
      <c r="B2" t="s">
        <v>38</v>
      </c>
    </row>
    <row r="3" spans="1:2">
      <c r="A3" s="20" t="str">
        <f>'Keswick Flow Alternatives'!D2</f>
        <v>Jul 90%</v>
      </c>
      <c r="B3" t="s">
        <v>38</v>
      </c>
    </row>
    <row r="4" spans="1:2">
      <c r="A4" s="20" t="str">
        <f>'Keswick Flow Alternatives'!E2</f>
        <v>Aug 50%</v>
      </c>
      <c r="B4" t="s">
        <v>38</v>
      </c>
    </row>
    <row r="5" spans="1:2">
      <c r="A5" s="20" t="str">
        <f>'Keswick Flow Alternatives'!F2</f>
        <v>Aug 90%</v>
      </c>
      <c r="B5" t="s">
        <v>38</v>
      </c>
    </row>
    <row r="6" spans="1:2">
      <c r="A6" s="20" t="str">
        <f>'Keswick Flow Alternatives'!G2</f>
        <v>Aug 50% WR1</v>
      </c>
      <c r="B6" t="s">
        <v>39</v>
      </c>
    </row>
    <row r="7" spans="1:2">
      <c r="A7" s="20" t="str">
        <f>'Keswick Flow Alternatives'!H2</f>
        <v>Aug 90% WR1</v>
      </c>
      <c r="B7" t="s">
        <v>38</v>
      </c>
    </row>
    <row r="8" spans="1:2">
      <c r="A8" s="20" t="str">
        <f>'Keswick Flow Alternatives'!I2</f>
        <v>Aug 90% WR dec</v>
      </c>
      <c r="B8" t="s">
        <v>39</v>
      </c>
    </row>
    <row r="9" spans="1:2">
      <c r="A9" s="20" t="str">
        <f>'Keswick Flow Alternatives'!J2</f>
        <v>Aug 90% WR flat dec</v>
      </c>
      <c r="B9" t="s">
        <v>39</v>
      </c>
    </row>
    <row r="10" spans="1:2">
      <c r="A10" s="20" t="str">
        <f>'Keswick Flow Alternatives'!K2</f>
        <v>Aug 90% WR shape dec</v>
      </c>
      <c r="B10" t="s">
        <v>39</v>
      </c>
    </row>
    <row r="11" spans="1:2">
      <c r="A11" s="20" t="str">
        <f>'Keswick Flow Alternatives'!M2</f>
        <v>Aug 90% WR adj dec</v>
      </c>
      <c r="B11" t="s">
        <v>39</v>
      </c>
    </row>
    <row r="12" spans="1:2">
      <c r="A12" s="20" t="str">
        <f>'Keswick Flow Alternatives'!L2</f>
        <v>Aug 90% WR shape2 dec</v>
      </c>
      <c r="B12" t="s">
        <v>39</v>
      </c>
    </row>
    <row r="13" spans="1:2">
      <c r="A13" s="20">
        <f>'Keswick Flow Alternatives'!O2</f>
        <v>0</v>
      </c>
      <c r="B13" t="s">
        <v>38</v>
      </c>
    </row>
    <row r="14" spans="1:2">
      <c r="A14" s="20"/>
    </row>
    <row r="15" spans="1:2">
      <c r="A15" s="20"/>
    </row>
    <row r="16" spans="1:2">
      <c r="A16" s="20"/>
    </row>
    <row r="17" spans="1:1">
      <c r="A17" s="20"/>
    </row>
    <row r="18" spans="1:1">
      <c r="A18" s="20"/>
    </row>
    <row r="19" spans="1:1">
      <c r="A19"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4.45"/>
  <sheetData>
    <row r="1" spans="1:1" ht="17.45">
      <c r="A1" s="53" t="s">
        <v>40</v>
      </c>
    </row>
    <row r="2" spans="1:1" ht="17.850000000000001" customHeight="1">
      <c r="A2" s="49"/>
    </row>
    <row r="3" spans="1:1" ht="15.6">
      <c r="A3" s="51" t="s">
        <v>41</v>
      </c>
    </row>
    <row r="4" spans="1:1" ht="15.6">
      <c r="A4" s="51"/>
    </row>
    <row r="5" spans="1:1" ht="15.6">
      <c r="A5" s="51" t="s">
        <v>42</v>
      </c>
    </row>
    <row r="6" spans="1:1" ht="15.6">
      <c r="A6" s="51"/>
    </row>
    <row r="7" spans="1:1" ht="15.6">
      <c r="A7" s="51" t="s">
        <v>43</v>
      </c>
    </row>
    <row r="8" spans="1:1">
      <c r="A8" s="48"/>
    </row>
    <row r="10" spans="1:1">
      <c r="A10" s="48"/>
    </row>
    <row r="11" spans="1:1" ht="15.6">
      <c r="A11" s="50"/>
    </row>
    <row r="12" spans="1:1">
      <c r="A12" s="48" t="s">
        <v>44</v>
      </c>
    </row>
    <row r="13" spans="1:1" ht="15.6">
      <c r="A13" s="50"/>
    </row>
    <row r="14" spans="1:1">
      <c r="A14" s="52" t="s">
        <v>45</v>
      </c>
    </row>
    <row r="17" spans="1:1">
      <c r="A17" t="s">
        <v>46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4"/>
  <sheetViews>
    <sheetView showGridLines="0" topLeftCell="A8" workbookViewId="0">
      <selection activeCell="V17" sqref="V17"/>
    </sheetView>
  </sheetViews>
  <sheetFormatPr defaultColWidth="8.5703125" defaultRowHeight="14.45"/>
  <cols>
    <col min="1" max="1" width="13.42578125" style="2" customWidth="1"/>
    <col min="2" max="16384" width="8.5703125" style="2"/>
  </cols>
  <sheetData>
    <row r="1" spans="1:2" ht="36.6">
      <c r="A1" s="8" t="s">
        <v>47</v>
      </c>
    </row>
    <row r="2" spans="1:2">
      <c r="A2" s="10" t="s">
        <v>48</v>
      </c>
      <c r="B2" s="3"/>
    </row>
    <row r="3" spans="1:2">
      <c r="A3" s="11" t="s">
        <v>49</v>
      </c>
      <c r="B3" s="4"/>
    </row>
    <row r="4" spans="1:2" ht="15.6">
      <c r="A4" s="11" t="s">
        <v>50</v>
      </c>
      <c r="B4" s="5"/>
    </row>
    <row r="5" spans="1:2">
      <c r="A5" s="11" t="s">
        <v>51</v>
      </c>
      <c r="B5" s="4"/>
    </row>
    <row r="6" spans="1:2" ht="15.6">
      <c r="A6" s="11" t="s">
        <v>52</v>
      </c>
      <c r="B6" s="5"/>
    </row>
    <row r="7" spans="1:2" ht="15.6">
      <c r="A7" s="9"/>
      <c r="B7" s="6"/>
    </row>
    <row r="8" spans="1:2">
      <c r="A8" s="10" t="s">
        <v>53</v>
      </c>
      <c r="B8" s="4"/>
    </row>
    <row r="9" spans="1:2">
      <c r="A9" s="10"/>
      <c r="B9" s="4"/>
    </row>
    <row r="10" spans="1:2" ht="15.6">
      <c r="A10" s="61" t="s">
        <v>54</v>
      </c>
      <c r="B10" s="5"/>
    </row>
    <row r="11" spans="1:2" ht="15.6">
      <c r="A11" s="61" t="s">
        <v>55</v>
      </c>
      <c r="B11" s="7"/>
    </row>
    <row r="12" spans="1:2" ht="15.6">
      <c r="A12" s="61" t="s">
        <v>56</v>
      </c>
      <c r="B12" s="5"/>
    </row>
    <row r="13" spans="1:2" ht="15.6">
      <c r="A13" s="61" t="s">
        <v>57</v>
      </c>
      <c r="B13" s="4"/>
    </row>
    <row r="14" spans="1:2" ht="15.6">
      <c r="A14" s="61" t="s">
        <v>58</v>
      </c>
      <c r="B14" s="5"/>
    </row>
    <row r="15" spans="1:2" s="25" customFormat="1" ht="15.6">
      <c r="A15" s="61" t="s">
        <v>59</v>
      </c>
      <c r="B15" s="6"/>
    </row>
    <row r="16" spans="1:2" ht="15.6">
      <c r="A16" s="61" t="s">
        <v>60</v>
      </c>
      <c r="B16" s="6"/>
    </row>
    <row r="17" spans="1:2" ht="15.6">
      <c r="A17" s="158" t="s">
        <v>61</v>
      </c>
      <c r="B17" s="4"/>
    </row>
    <row r="18" spans="1:2" ht="15.6">
      <c r="A18" s="156" t="s">
        <v>62</v>
      </c>
    </row>
    <row r="19" spans="1:2" ht="15.6">
      <c r="A19" s="156" t="s">
        <v>63</v>
      </c>
    </row>
    <row r="20" spans="1:2" ht="15.6">
      <c r="A20" s="156" t="s">
        <v>64</v>
      </c>
    </row>
    <row r="21" spans="1:2" ht="15.6">
      <c r="A21" s="16"/>
    </row>
    <row r="22" spans="1:2">
      <c r="A22" s="15"/>
    </row>
    <row r="23" spans="1:2">
      <c r="A23" s="18"/>
    </row>
    <row r="24" spans="1:2">
      <c r="A24" s="3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26C07-88D5-4688-9523-DFAE98186BC1}">
  <dimension ref="A1:AJ71"/>
  <sheetViews>
    <sheetView workbookViewId="0">
      <selection activeCell="I20" sqref="I20"/>
    </sheetView>
  </sheetViews>
  <sheetFormatPr defaultRowHeight="14.45"/>
  <cols>
    <col min="1" max="1" width="4.140625" customWidth="1"/>
    <col min="2" max="2" width="12.42578125" bestFit="1" customWidth="1"/>
    <col min="3" max="3" width="11.85546875" bestFit="1" customWidth="1"/>
    <col min="4" max="4" width="14.140625" customWidth="1"/>
    <col min="10" max="10" width="29.5703125" bestFit="1" customWidth="1"/>
  </cols>
  <sheetData>
    <row r="1" spans="1:36">
      <c r="A1" s="171" t="s">
        <v>65</v>
      </c>
      <c r="B1" s="171" t="s">
        <v>66</v>
      </c>
      <c r="C1" s="171" t="s">
        <v>67</v>
      </c>
      <c r="D1" s="171" t="s">
        <v>68</v>
      </c>
      <c r="E1" s="171" t="s">
        <v>69</v>
      </c>
      <c r="F1" s="171" t="s">
        <v>70</v>
      </c>
      <c r="G1" s="171" t="s">
        <v>71</v>
      </c>
      <c r="H1" s="171" t="s">
        <v>72</v>
      </c>
      <c r="I1" s="171" t="s">
        <v>73</v>
      </c>
      <c r="J1" s="171" t="s">
        <v>74</v>
      </c>
      <c r="K1" s="174" t="s">
        <v>75</v>
      </c>
      <c r="L1" s="64"/>
      <c r="M1" s="64"/>
      <c r="N1" s="162" t="s">
        <v>76</v>
      </c>
      <c r="O1" s="163"/>
      <c r="P1" s="166" t="s">
        <v>77</v>
      </c>
      <c r="Q1" s="65">
        <v>45438</v>
      </c>
      <c r="R1" s="66">
        <v>45445</v>
      </c>
      <c r="S1" s="68">
        <v>45454</v>
      </c>
      <c r="T1" s="68">
        <v>45490</v>
      </c>
      <c r="U1" s="68">
        <v>45508</v>
      </c>
      <c r="V1" s="68">
        <v>45512</v>
      </c>
      <c r="W1" s="69">
        <v>45519</v>
      </c>
      <c r="X1" s="70" t="s">
        <v>78</v>
      </c>
      <c r="Y1" s="71" t="s">
        <v>78</v>
      </c>
      <c r="Z1" s="64"/>
      <c r="AA1" s="64"/>
      <c r="AB1" s="64"/>
      <c r="AC1" s="64"/>
      <c r="AD1" s="64"/>
      <c r="AE1" s="64"/>
      <c r="AF1" s="64"/>
      <c r="AG1" s="64"/>
      <c r="AH1" s="64"/>
      <c r="AI1" s="64"/>
      <c r="AJ1" s="64"/>
    </row>
    <row r="2" spans="1:36">
      <c r="A2" s="172"/>
      <c r="B2" s="172"/>
      <c r="C2" s="172"/>
      <c r="D2" s="172"/>
      <c r="E2" s="172"/>
      <c r="F2" s="172"/>
      <c r="G2" s="172"/>
      <c r="H2" s="172"/>
      <c r="I2" s="172"/>
      <c r="J2" s="172"/>
      <c r="K2" s="175"/>
      <c r="L2" s="64"/>
      <c r="M2" s="64"/>
      <c r="N2" s="164"/>
      <c r="O2" s="165"/>
      <c r="P2" s="167"/>
      <c r="Q2" s="72">
        <v>45445</v>
      </c>
      <c r="R2" s="74">
        <v>45454</v>
      </c>
      <c r="S2" s="74">
        <v>45463</v>
      </c>
      <c r="T2" s="74">
        <v>45508</v>
      </c>
      <c r="U2" s="74">
        <v>45512</v>
      </c>
      <c r="V2" s="74">
        <v>45519</v>
      </c>
      <c r="W2" s="75" t="s">
        <v>78</v>
      </c>
      <c r="X2" s="76" t="s">
        <v>78</v>
      </c>
      <c r="Y2" s="75" t="s">
        <v>78</v>
      </c>
      <c r="Z2" s="64"/>
      <c r="AA2" s="64"/>
      <c r="AB2" s="64"/>
      <c r="AC2" s="64"/>
      <c r="AD2" s="64"/>
      <c r="AE2" s="64"/>
      <c r="AF2" s="64"/>
      <c r="AG2" s="64"/>
      <c r="AH2" s="64"/>
      <c r="AI2" s="64"/>
      <c r="AJ2" s="64"/>
    </row>
    <row r="3" spans="1:36">
      <c r="A3" s="172"/>
      <c r="B3" s="172"/>
      <c r="C3" s="172"/>
      <c r="D3" s="172"/>
      <c r="E3" s="172"/>
      <c r="F3" s="172"/>
      <c r="G3" s="172"/>
      <c r="H3" s="172"/>
      <c r="I3" s="172"/>
      <c r="J3" s="172"/>
      <c r="K3" s="175"/>
      <c r="L3" s="64"/>
      <c r="M3" s="64"/>
      <c r="N3" s="168" t="s">
        <v>78</v>
      </c>
      <c r="O3" s="169"/>
      <c r="P3" s="170"/>
      <c r="Q3" s="177" t="s">
        <v>79</v>
      </c>
      <c r="R3" s="177"/>
      <c r="S3" s="177"/>
      <c r="T3" s="177"/>
      <c r="U3" s="177"/>
      <c r="V3" s="177"/>
      <c r="W3" s="177"/>
      <c r="X3" s="177"/>
      <c r="Y3" s="178"/>
      <c r="Z3" s="77"/>
      <c r="AA3" s="77"/>
      <c r="AB3" s="77"/>
      <c r="AC3" s="77"/>
      <c r="AD3" s="77"/>
      <c r="AE3" s="77"/>
      <c r="AF3" s="77"/>
      <c r="AG3" s="77"/>
      <c r="AH3" s="77"/>
      <c r="AI3" s="77"/>
      <c r="AJ3" s="77"/>
    </row>
    <row r="4" spans="1:36">
      <c r="A4" s="173"/>
      <c r="B4" s="173"/>
      <c r="C4" s="173"/>
      <c r="D4" s="173"/>
      <c r="E4" s="173"/>
      <c r="F4" s="173"/>
      <c r="G4" s="173"/>
      <c r="H4" s="173"/>
      <c r="I4" s="173"/>
      <c r="J4" s="173"/>
      <c r="K4" s="176"/>
      <c r="L4" s="64"/>
      <c r="M4" s="78" t="s">
        <v>78</v>
      </c>
      <c r="N4" s="79" t="s">
        <v>80</v>
      </c>
      <c r="O4" s="179" t="s">
        <v>81</v>
      </c>
      <c r="P4" s="180"/>
      <c r="Q4" s="80">
        <v>8700</v>
      </c>
      <c r="R4" s="80">
        <v>8500</v>
      </c>
      <c r="S4" s="82">
        <v>9000</v>
      </c>
      <c r="T4" s="82">
        <v>13000</v>
      </c>
      <c r="U4" s="82">
        <v>12500</v>
      </c>
      <c r="V4" s="83">
        <v>12000</v>
      </c>
      <c r="W4" s="80">
        <v>11500</v>
      </c>
      <c r="X4" s="81" t="s">
        <v>78</v>
      </c>
      <c r="Y4" s="84" t="s">
        <v>78</v>
      </c>
      <c r="Z4" s="64"/>
      <c r="AA4" s="64"/>
      <c r="AB4" s="64"/>
      <c r="AC4" s="64"/>
      <c r="AD4" s="64"/>
      <c r="AE4" s="64"/>
      <c r="AF4" s="64"/>
      <c r="AG4" s="64"/>
      <c r="AH4" s="64"/>
      <c r="AI4" s="64"/>
      <c r="AJ4" s="64"/>
    </row>
    <row r="5" spans="1:36" ht="15" customHeight="1">
      <c r="A5" s="85">
        <v>1</v>
      </c>
      <c r="B5" s="86" t="s">
        <v>82</v>
      </c>
      <c r="C5" s="87">
        <v>45440</v>
      </c>
      <c r="D5" s="89">
        <v>45528</v>
      </c>
      <c r="E5" s="86">
        <v>26</v>
      </c>
      <c r="F5" s="90" t="s">
        <v>83</v>
      </c>
      <c r="G5" s="92">
        <v>9092</v>
      </c>
      <c r="H5" s="92">
        <v>8805</v>
      </c>
      <c r="I5" s="86">
        <v>3500</v>
      </c>
      <c r="J5" s="93" t="s">
        <v>84</v>
      </c>
      <c r="K5" s="73" t="s">
        <v>78</v>
      </c>
      <c r="L5" s="94" t="s">
        <v>78</v>
      </c>
      <c r="M5" s="95" t="s">
        <v>78</v>
      </c>
      <c r="N5" s="96" t="s">
        <v>82</v>
      </c>
      <c r="O5" s="181">
        <v>26</v>
      </c>
      <c r="P5" s="182"/>
      <c r="Q5" s="67">
        <v>26</v>
      </c>
      <c r="R5" s="97" t="s">
        <v>78</v>
      </c>
      <c r="S5" s="97" t="s">
        <v>78</v>
      </c>
      <c r="T5" s="97" t="s">
        <v>78</v>
      </c>
      <c r="U5" s="98">
        <v>35</v>
      </c>
      <c r="V5" s="97" t="s">
        <v>78</v>
      </c>
      <c r="W5" s="98">
        <v>31</v>
      </c>
      <c r="X5" s="97" t="s">
        <v>78</v>
      </c>
      <c r="Y5" s="99" t="s">
        <v>78</v>
      </c>
      <c r="Z5" s="64"/>
      <c r="AA5" s="64"/>
      <c r="AB5" s="64"/>
      <c r="AC5" s="64"/>
      <c r="AD5" s="64"/>
      <c r="AE5" s="64"/>
      <c r="AF5" s="64"/>
      <c r="AG5" s="64"/>
      <c r="AH5" s="64"/>
      <c r="AI5" s="64"/>
      <c r="AJ5" s="64"/>
    </row>
    <row r="6" spans="1:36" ht="15" customHeight="1">
      <c r="A6" s="85">
        <v>2</v>
      </c>
      <c r="B6" s="100" t="s">
        <v>85</v>
      </c>
      <c r="C6" s="101">
        <v>45448</v>
      </c>
      <c r="D6" s="103">
        <v>45536</v>
      </c>
      <c r="E6" s="100">
        <v>27</v>
      </c>
      <c r="F6" s="104" t="s">
        <v>83</v>
      </c>
      <c r="G6" s="92">
        <v>9077</v>
      </c>
      <c r="H6" s="92">
        <v>8485</v>
      </c>
      <c r="I6" s="100">
        <v>3500</v>
      </c>
      <c r="J6" s="105" t="s">
        <v>86</v>
      </c>
      <c r="K6" s="85" t="s">
        <v>78</v>
      </c>
      <c r="L6" s="106" t="s">
        <v>78</v>
      </c>
      <c r="M6" s="95" t="s">
        <v>78</v>
      </c>
      <c r="N6" s="107" t="s">
        <v>85</v>
      </c>
      <c r="O6" s="183">
        <v>27</v>
      </c>
      <c r="P6" s="184"/>
      <c r="Q6" s="97" t="s">
        <v>78</v>
      </c>
      <c r="R6" s="108">
        <v>27</v>
      </c>
      <c r="S6" s="97" t="s">
        <v>78</v>
      </c>
      <c r="T6" s="97" t="s">
        <v>78</v>
      </c>
      <c r="U6" s="108">
        <v>27</v>
      </c>
      <c r="V6" s="97" t="s">
        <v>78</v>
      </c>
      <c r="W6" s="108">
        <v>34</v>
      </c>
      <c r="X6" s="97" t="s">
        <v>78</v>
      </c>
      <c r="Y6" s="99" t="s">
        <v>78</v>
      </c>
      <c r="Z6" s="64"/>
      <c r="AA6" s="64"/>
      <c r="AB6" s="64"/>
      <c r="AC6" s="64"/>
      <c r="AD6" s="64"/>
      <c r="AE6" s="64"/>
      <c r="AF6" s="64"/>
      <c r="AG6" s="64"/>
      <c r="AH6" s="64"/>
      <c r="AI6" s="64"/>
      <c r="AJ6" s="64"/>
    </row>
    <row r="7" spans="1:36" ht="15" customHeight="1">
      <c r="A7" s="85">
        <v>3</v>
      </c>
      <c r="B7" s="102" t="s">
        <v>87</v>
      </c>
      <c r="C7" s="103">
        <v>45448</v>
      </c>
      <c r="D7" s="103">
        <v>45539</v>
      </c>
      <c r="E7" s="102">
        <v>23</v>
      </c>
      <c r="F7" s="109" t="s">
        <v>83</v>
      </c>
      <c r="G7" s="92">
        <v>9107</v>
      </c>
      <c r="H7" s="92">
        <v>8478</v>
      </c>
      <c r="I7" s="102">
        <v>3500</v>
      </c>
      <c r="J7" s="110" t="s">
        <v>88</v>
      </c>
      <c r="K7" s="111">
        <v>5000</v>
      </c>
      <c r="L7" s="106" t="s">
        <v>78</v>
      </c>
      <c r="M7" s="95" t="s">
        <v>78</v>
      </c>
      <c r="N7" s="107" t="s">
        <v>87</v>
      </c>
      <c r="O7" s="183">
        <v>23</v>
      </c>
      <c r="P7" s="184"/>
      <c r="Q7" s="97" t="s">
        <v>78</v>
      </c>
      <c r="R7" s="108">
        <v>23</v>
      </c>
      <c r="S7" s="97" t="s">
        <v>78</v>
      </c>
      <c r="T7" s="97" t="s">
        <v>78</v>
      </c>
      <c r="U7" s="108">
        <v>30</v>
      </c>
      <c r="V7" s="108">
        <v>26</v>
      </c>
      <c r="W7" s="108">
        <v>27</v>
      </c>
      <c r="X7" s="97" t="s">
        <v>78</v>
      </c>
      <c r="Y7" s="99" t="s">
        <v>78</v>
      </c>
      <c r="Z7" s="64" t="s">
        <v>89</v>
      </c>
      <c r="AA7" s="64"/>
      <c r="AB7" s="64"/>
      <c r="AC7" s="64"/>
      <c r="AD7" s="64"/>
      <c r="AE7" s="64"/>
      <c r="AF7" s="64"/>
      <c r="AG7" s="64"/>
      <c r="AH7" s="64"/>
      <c r="AI7" s="64"/>
      <c r="AJ7" s="64"/>
    </row>
    <row r="8" spans="1:36" ht="15" customHeight="1">
      <c r="A8" s="85">
        <v>4</v>
      </c>
      <c r="B8" s="102" t="s">
        <v>90</v>
      </c>
      <c r="C8" s="103">
        <v>45461</v>
      </c>
      <c r="D8" s="103">
        <v>45552</v>
      </c>
      <c r="E8" s="102">
        <v>13</v>
      </c>
      <c r="F8" s="109" t="s">
        <v>83</v>
      </c>
      <c r="G8" s="92">
        <v>9806</v>
      </c>
      <c r="H8" s="92">
        <v>8985</v>
      </c>
      <c r="I8" s="102">
        <v>4000</v>
      </c>
      <c r="J8" s="110" t="s">
        <v>88</v>
      </c>
      <c r="K8" s="85" t="s">
        <v>78</v>
      </c>
      <c r="L8" s="106" t="s">
        <v>78</v>
      </c>
      <c r="M8" s="95" t="s">
        <v>78</v>
      </c>
      <c r="N8" s="107" t="s">
        <v>90</v>
      </c>
      <c r="O8" s="183">
        <v>13</v>
      </c>
      <c r="P8" s="184"/>
      <c r="Q8" s="97" t="s">
        <v>78</v>
      </c>
      <c r="R8" s="97" t="s">
        <v>78</v>
      </c>
      <c r="S8" s="108">
        <v>13</v>
      </c>
      <c r="T8" s="97" t="s">
        <v>78</v>
      </c>
      <c r="U8" s="108">
        <v>22</v>
      </c>
      <c r="V8" s="108">
        <v>20</v>
      </c>
      <c r="W8" s="108">
        <v>23</v>
      </c>
      <c r="X8" s="97" t="s">
        <v>78</v>
      </c>
      <c r="Y8" s="99" t="s">
        <v>78</v>
      </c>
      <c r="Z8" s="64" t="s">
        <v>89</v>
      </c>
      <c r="AA8" s="64"/>
      <c r="AB8" s="64"/>
      <c r="AC8" s="64"/>
      <c r="AD8" s="64"/>
      <c r="AE8" s="64"/>
      <c r="AF8" s="64"/>
      <c r="AG8" s="64"/>
      <c r="AH8" s="64"/>
      <c r="AI8" s="64"/>
      <c r="AJ8" s="64"/>
    </row>
    <row r="9" spans="1:36" ht="15" customHeight="1">
      <c r="A9" s="85">
        <v>5</v>
      </c>
      <c r="B9" s="102" t="s">
        <v>91</v>
      </c>
      <c r="C9" s="103">
        <v>45467</v>
      </c>
      <c r="D9" s="103">
        <v>45558</v>
      </c>
      <c r="E9" s="102">
        <v>22</v>
      </c>
      <c r="F9" s="109" t="s">
        <v>83</v>
      </c>
      <c r="G9" s="92">
        <v>10641</v>
      </c>
      <c r="H9" s="92">
        <v>9964</v>
      </c>
      <c r="I9" s="102">
        <v>4000</v>
      </c>
      <c r="J9" s="112" t="s">
        <v>92</v>
      </c>
      <c r="K9" s="73" t="s">
        <v>78</v>
      </c>
      <c r="L9" s="106" t="s">
        <v>78</v>
      </c>
      <c r="M9" s="64" t="s">
        <v>78</v>
      </c>
      <c r="N9" s="107" t="s">
        <v>91</v>
      </c>
      <c r="O9" s="183">
        <v>22</v>
      </c>
      <c r="P9" s="184"/>
      <c r="Q9" s="97" t="s">
        <v>78</v>
      </c>
      <c r="R9" s="97" t="s">
        <v>78</v>
      </c>
      <c r="S9" s="113">
        <v>22</v>
      </c>
      <c r="T9" s="97" t="s">
        <v>78</v>
      </c>
      <c r="U9" s="108">
        <v>27</v>
      </c>
      <c r="V9" s="108">
        <v>26</v>
      </c>
      <c r="W9" s="108">
        <v>24</v>
      </c>
      <c r="X9" s="97" t="s">
        <v>78</v>
      </c>
      <c r="Y9" s="99" t="s">
        <v>78</v>
      </c>
      <c r="Z9" s="64"/>
      <c r="AA9" s="64"/>
      <c r="AB9" s="64"/>
      <c r="AC9" s="64"/>
      <c r="AD9" s="64"/>
      <c r="AE9" s="64"/>
      <c r="AF9" s="64"/>
      <c r="AG9" s="64"/>
      <c r="AH9" s="64"/>
      <c r="AI9" s="64"/>
      <c r="AJ9" s="64"/>
    </row>
    <row r="10" spans="1:36" ht="15" customHeight="1">
      <c r="A10" s="85">
        <v>6</v>
      </c>
      <c r="B10" s="102" t="s">
        <v>93</v>
      </c>
      <c r="C10" s="103">
        <v>45467</v>
      </c>
      <c r="D10" s="103">
        <v>45558</v>
      </c>
      <c r="E10" s="102">
        <v>10</v>
      </c>
      <c r="F10" s="109" t="s">
        <v>83</v>
      </c>
      <c r="G10" s="92">
        <v>10705</v>
      </c>
      <c r="H10" s="92">
        <v>9946</v>
      </c>
      <c r="I10" s="102">
        <v>5000</v>
      </c>
      <c r="J10" s="114" t="s">
        <v>88</v>
      </c>
      <c r="K10" s="85" t="s">
        <v>78</v>
      </c>
      <c r="L10" s="106" t="s">
        <v>78</v>
      </c>
      <c r="M10" s="115" t="s">
        <v>78</v>
      </c>
      <c r="N10" s="107" t="s">
        <v>93</v>
      </c>
      <c r="O10" s="183">
        <v>10</v>
      </c>
      <c r="P10" s="184"/>
      <c r="Q10" s="97" t="s">
        <v>78</v>
      </c>
      <c r="R10" s="97" t="s">
        <v>78</v>
      </c>
      <c r="S10" s="113">
        <v>10</v>
      </c>
      <c r="T10" s="97" t="s">
        <v>78</v>
      </c>
      <c r="U10" s="108">
        <v>13</v>
      </c>
      <c r="V10" s="116">
        <v>12</v>
      </c>
      <c r="W10" s="117">
        <v>11</v>
      </c>
      <c r="X10" s="97" t="s">
        <v>78</v>
      </c>
      <c r="Y10" s="99" t="s">
        <v>78</v>
      </c>
      <c r="Z10" s="64"/>
      <c r="AA10" s="64"/>
      <c r="AB10" s="64"/>
      <c r="AC10" s="64"/>
      <c r="AD10" s="64"/>
      <c r="AE10" s="64"/>
      <c r="AF10" s="64"/>
      <c r="AG10" s="64"/>
      <c r="AH10" s="64"/>
      <c r="AI10" s="64"/>
      <c r="AJ10" s="64"/>
    </row>
    <row r="11" spans="1:36" ht="15" customHeight="1">
      <c r="A11" s="85">
        <v>7</v>
      </c>
      <c r="B11" s="102" t="s">
        <v>94</v>
      </c>
      <c r="C11" s="103">
        <v>45490</v>
      </c>
      <c r="D11" s="103">
        <v>45581</v>
      </c>
      <c r="E11" s="102">
        <v>23</v>
      </c>
      <c r="F11" s="109" t="s">
        <v>83</v>
      </c>
      <c r="G11" s="92">
        <v>13047</v>
      </c>
      <c r="H11" s="92">
        <v>12864</v>
      </c>
      <c r="I11" s="102">
        <v>4000</v>
      </c>
      <c r="J11" s="112" t="s">
        <v>92</v>
      </c>
      <c r="K11" s="73" t="s">
        <v>78</v>
      </c>
      <c r="L11" s="106" t="s">
        <v>78</v>
      </c>
      <c r="M11" s="95" t="s">
        <v>78</v>
      </c>
      <c r="N11" s="107" t="s">
        <v>94</v>
      </c>
      <c r="O11" s="183">
        <v>23</v>
      </c>
      <c r="P11" s="184"/>
      <c r="Q11" s="97" t="s">
        <v>78</v>
      </c>
      <c r="R11" s="97" t="s">
        <v>78</v>
      </c>
      <c r="S11" s="97" t="s">
        <v>78</v>
      </c>
      <c r="T11" s="108">
        <v>23</v>
      </c>
      <c r="U11" s="108">
        <v>25</v>
      </c>
      <c r="V11" s="108">
        <v>24</v>
      </c>
      <c r="W11" s="108">
        <v>21</v>
      </c>
      <c r="X11" s="97" t="s">
        <v>78</v>
      </c>
      <c r="Y11" s="99" t="s">
        <v>78</v>
      </c>
      <c r="Z11" s="64"/>
      <c r="AA11" s="64"/>
      <c r="AB11" s="64"/>
      <c r="AC11" s="64"/>
      <c r="AD11" s="64"/>
      <c r="AE11" s="64"/>
      <c r="AF11" s="64"/>
      <c r="AG11" s="64"/>
      <c r="AH11" s="64"/>
      <c r="AI11" s="64"/>
      <c r="AJ11" s="64"/>
    </row>
    <row r="12" spans="1:36" ht="15" customHeight="1">
      <c r="A12" s="85">
        <v>8</v>
      </c>
      <c r="B12" s="102" t="s">
        <v>95</v>
      </c>
      <c r="C12" s="103">
        <v>45497</v>
      </c>
      <c r="D12" s="103">
        <v>45588</v>
      </c>
      <c r="E12" s="102">
        <v>34</v>
      </c>
      <c r="F12" s="109" t="s">
        <v>83</v>
      </c>
      <c r="G12" s="92">
        <v>13141</v>
      </c>
      <c r="H12" s="92">
        <v>13051</v>
      </c>
      <c r="I12" s="102">
        <v>4000</v>
      </c>
      <c r="J12" s="118" t="s">
        <v>92</v>
      </c>
      <c r="K12" s="73" t="s">
        <v>78</v>
      </c>
      <c r="L12" s="106" t="s">
        <v>78</v>
      </c>
      <c r="M12" s="95" t="s">
        <v>78</v>
      </c>
      <c r="N12" s="107" t="s">
        <v>95</v>
      </c>
      <c r="O12" s="183">
        <v>34</v>
      </c>
      <c r="P12" s="184"/>
      <c r="Q12" s="97" t="s">
        <v>78</v>
      </c>
      <c r="R12" s="97" t="s">
        <v>78</v>
      </c>
      <c r="S12" s="97" t="s">
        <v>78</v>
      </c>
      <c r="T12" s="108">
        <v>34</v>
      </c>
      <c r="U12" s="108">
        <v>30</v>
      </c>
      <c r="V12" s="108">
        <v>28</v>
      </c>
      <c r="W12" s="108">
        <v>30</v>
      </c>
      <c r="X12" s="97" t="s">
        <v>78</v>
      </c>
      <c r="Y12" s="99" t="s">
        <v>78</v>
      </c>
      <c r="Z12" s="64"/>
      <c r="AA12" s="64"/>
      <c r="AB12" s="64"/>
      <c r="AC12" s="64"/>
      <c r="AD12" s="64"/>
      <c r="AE12" s="64"/>
      <c r="AF12" s="64"/>
      <c r="AG12" s="64"/>
      <c r="AH12" s="64"/>
      <c r="AI12" s="64"/>
      <c r="AJ12" s="64"/>
    </row>
    <row r="13" spans="1:36" ht="15" customHeight="1">
      <c r="A13" s="85">
        <v>9</v>
      </c>
      <c r="B13" s="102" t="s">
        <v>96</v>
      </c>
      <c r="C13" s="103">
        <v>45503</v>
      </c>
      <c r="D13" s="103">
        <v>45594</v>
      </c>
      <c r="E13" s="102">
        <v>26</v>
      </c>
      <c r="F13" s="109" t="s">
        <v>83</v>
      </c>
      <c r="G13" s="92">
        <v>13122</v>
      </c>
      <c r="H13" s="92">
        <v>12893</v>
      </c>
      <c r="I13" s="102">
        <v>4000</v>
      </c>
      <c r="J13" s="118" t="s">
        <v>92</v>
      </c>
      <c r="K13" s="73" t="s">
        <v>78</v>
      </c>
      <c r="L13" s="106" t="s">
        <v>78</v>
      </c>
      <c r="M13" s="95" t="s">
        <v>78</v>
      </c>
      <c r="N13" s="107" t="s">
        <v>96</v>
      </c>
      <c r="O13" s="183">
        <v>26</v>
      </c>
      <c r="P13" s="184"/>
      <c r="Q13" s="97" t="s">
        <v>78</v>
      </c>
      <c r="R13" s="97" t="s">
        <v>78</v>
      </c>
      <c r="S13" s="97" t="s">
        <v>78</v>
      </c>
      <c r="T13" s="108">
        <v>26</v>
      </c>
      <c r="U13" s="108">
        <v>27</v>
      </c>
      <c r="V13" s="108">
        <v>25</v>
      </c>
      <c r="W13" s="108">
        <v>24</v>
      </c>
      <c r="X13" s="97" t="s">
        <v>78</v>
      </c>
      <c r="Y13" s="99" t="s">
        <v>78</v>
      </c>
      <c r="Z13" s="64"/>
      <c r="AA13" s="64"/>
      <c r="AB13" s="64"/>
      <c r="AC13" s="64"/>
      <c r="AD13" s="64"/>
      <c r="AE13" s="64"/>
      <c r="AF13" s="64"/>
      <c r="AG13" s="64"/>
      <c r="AH13" s="64"/>
      <c r="AI13" s="64"/>
      <c r="AJ13" s="64"/>
    </row>
    <row r="14" spans="1:36" ht="15" customHeight="1">
      <c r="A14" s="85">
        <v>10</v>
      </c>
      <c r="B14" s="102" t="s">
        <v>97</v>
      </c>
      <c r="C14" s="103">
        <v>45503</v>
      </c>
      <c r="D14" s="103">
        <v>45594</v>
      </c>
      <c r="E14" s="102">
        <v>25</v>
      </c>
      <c r="F14" s="109" t="s">
        <v>83</v>
      </c>
      <c r="G14" s="92">
        <v>13141</v>
      </c>
      <c r="H14" s="92">
        <v>12879</v>
      </c>
      <c r="I14" s="102">
        <v>5000</v>
      </c>
      <c r="J14" s="114" t="s">
        <v>88</v>
      </c>
      <c r="K14" s="85" t="s">
        <v>78</v>
      </c>
      <c r="L14" s="106" t="s">
        <v>78</v>
      </c>
      <c r="M14" s="95" t="s">
        <v>78</v>
      </c>
      <c r="N14" s="107" t="s">
        <v>97</v>
      </c>
      <c r="O14" s="183">
        <v>25</v>
      </c>
      <c r="P14" s="184"/>
      <c r="Q14" s="97" t="s">
        <v>78</v>
      </c>
      <c r="R14" s="97" t="s">
        <v>78</v>
      </c>
      <c r="S14" s="97" t="s">
        <v>78</v>
      </c>
      <c r="T14" s="108">
        <v>25</v>
      </c>
      <c r="U14" s="108">
        <v>19</v>
      </c>
      <c r="V14" s="108">
        <v>19</v>
      </c>
      <c r="W14" s="108">
        <v>23</v>
      </c>
      <c r="X14" s="97" t="s">
        <v>78</v>
      </c>
      <c r="Y14" s="99" t="s">
        <v>78</v>
      </c>
      <c r="Z14" s="64" t="s">
        <v>89</v>
      </c>
      <c r="AA14" s="64"/>
      <c r="AB14" s="64"/>
      <c r="AC14" s="64"/>
      <c r="AD14" s="64"/>
      <c r="AE14" s="64"/>
      <c r="AF14" s="64"/>
      <c r="AG14" s="64"/>
      <c r="AH14" s="64"/>
      <c r="AI14" s="64"/>
      <c r="AJ14" s="64"/>
    </row>
    <row r="15" spans="1:36" ht="15" customHeight="1">
      <c r="A15" s="85">
        <v>11</v>
      </c>
      <c r="B15" s="102" t="s">
        <v>98</v>
      </c>
      <c r="C15" s="103">
        <v>45505</v>
      </c>
      <c r="D15" s="103">
        <v>45596</v>
      </c>
      <c r="E15" s="102">
        <v>27</v>
      </c>
      <c r="F15" s="109" t="s">
        <v>83</v>
      </c>
      <c r="G15" s="92">
        <v>13292</v>
      </c>
      <c r="H15" s="92">
        <v>13077</v>
      </c>
      <c r="I15" s="102">
        <v>5000</v>
      </c>
      <c r="J15" s="110" t="s">
        <v>88</v>
      </c>
      <c r="K15" s="85" t="s">
        <v>78</v>
      </c>
      <c r="L15" s="106" t="s">
        <v>78</v>
      </c>
      <c r="M15" s="95" t="s">
        <v>78</v>
      </c>
      <c r="N15" s="107" t="s">
        <v>98</v>
      </c>
      <c r="O15" s="183">
        <v>27</v>
      </c>
      <c r="P15" s="184"/>
      <c r="Q15" s="97" t="s">
        <v>78</v>
      </c>
      <c r="R15" s="97" t="s">
        <v>78</v>
      </c>
      <c r="S15" s="97" t="s">
        <v>78</v>
      </c>
      <c r="T15" s="108">
        <v>27</v>
      </c>
      <c r="U15" s="108">
        <v>24</v>
      </c>
      <c r="V15" s="108">
        <v>22</v>
      </c>
      <c r="W15" s="108">
        <v>24</v>
      </c>
      <c r="X15" s="97" t="s">
        <v>78</v>
      </c>
      <c r="Y15" s="99" t="s">
        <v>78</v>
      </c>
      <c r="Z15" s="64" t="s">
        <v>89</v>
      </c>
      <c r="AA15" s="64"/>
      <c r="AB15" s="64"/>
      <c r="AC15" s="64"/>
      <c r="AD15" s="64"/>
      <c r="AE15" s="64"/>
      <c r="AF15" s="64"/>
      <c r="AG15" s="64"/>
      <c r="AH15" s="64"/>
      <c r="AI15" s="64"/>
      <c r="AJ15" s="64"/>
    </row>
    <row r="16" spans="1:36" ht="15" customHeight="1">
      <c r="A16" s="85">
        <v>12</v>
      </c>
      <c r="B16" s="102" t="s">
        <v>99</v>
      </c>
      <c r="C16" s="103">
        <v>45505</v>
      </c>
      <c r="D16" s="103">
        <v>45596</v>
      </c>
      <c r="E16" s="102">
        <v>18</v>
      </c>
      <c r="F16" s="109" t="s">
        <v>83</v>
      </c>
      <c r="G16" s="92">
        <v>13292</v>
      </c>
      <c r="H16" s="92">
        <v>13077</v>
      </c>
      <c r="I16" s="102">
        <v>5000</v>
      </c>
      <c r="J16" s="110" t="s">
        <v>88</v>
      </c>
      <c r="K16" s="85" t="s">
        <v>78</v>
      </c>
      <c r="L16" s="106" t="s">
        <v>78</v>
      </c>
      <c r="M16" s="95" t="s">
        <v>78</v>
      </c>
      <c r="N16" s="107" t="s">
        <v>99</v>
      </c>
      <c r="O16" s="183">
        <v>18</v>
      </c>
      <c r="P16" s="184"/>
      <c r="Q16" s="97" t="s">
        <v>78</v>
      </c>
      <c r="R16" s="97" t="s">
        <v>78</v>
      </c>
      <c r="S16" s="97" t="s">
        <v>78</v>
      </c>
      <c r="T16" s="108">
        <v>18</v>
      </c>
      <c r="U16" s="108">
        <v>21</v>
      </c>
      <c r="V16" s="108">
        <v>17</v>
      </c>
      <c r="W16" s="108">
        <v>17</v>
      </c>
      <c r="X16" s="97" t="s">
        <v>78</v>
      </c>
      <c r="Y16" s="99" t="s">
        <v>78</v>
      </c>
      <c r="Z16" s="64"/>
      <c r="AA16" s="64"/>
      <c r="AB16" s="64"/>
      <c r="AC16" s="64"/>
      <c r="AD16" s="64"/>
      <c r="AE16" s="64"/>
      <c r="AF16" s="64"/>
      <c r="AG16" s="64"/>
      <c r="AH16" s="64"/>
      <c r="AI16" s="64"/>
      <c r="AJ16" s="64"/>
    </row>
    <row r="17" spans="1:36" ht="15" customHeight="1">
      <c r="A17" s="85">
        <v>13</v>
      </c>
      <c r="B17" s="102" t="s">
        <v>100</v>
      </c>
      <c r="C17" s="103">
        <v>45510</v>
      </c>
      <c r="D17" s="103">
        <v>45601</v>
      </c>
      <c r="E17" s="102">
        <v>34</v>
      </c>
      <c r="F17" s="109" t="s">
        <v>83</v>
      </c>
      <c r="G17" s="92">
        <v>12805</v>
      </c>
      <c r="H17" s="92">
        <v>12930</v>
      </c>
      <c r="I17" s="102">
        <v>5000</v>
      </c>
      <c r="J17" s="119" t="s">
        <v>101</v>
      </c>
      <c r="K17" s="73" t="s">
        <v>78</v>
      </c>
      <c r="L17" s="106" t="s">
        <v>78</v>
      </c>
      <c r="M17" s="95" t="s">
        <v>78</v>
      </c>
      <c r="N17" s="107" t="s">
        <v>100</v>
      </c>
      <c r="O17" s="183">
        <v>34</v>
      </c>
      <c r="P17" s="184"/>
      <c r="Q17" s="97" t="s">
        <v>78</v>
      </c>
      <c r="R17" s="97" t="s">
        <v>78</v>
      </c>
      <c r="S17" s="97" t="s">
        <v>78</v>
      </c>
      <c r="T17" s="97" t="s">
        <v>78</v>
      </c>
      <c r="U17" s="108">
        <v>34</v>
      </c>
      <c r="V17" s="97" t="s">
        <v>78</v>
      </c>
      <c r="W17" s="108">
        <v>28</v>
      </c>
      <c r="X17" s="97" t="s">
        <v>78</v>
      </c>
      <c r="Y17" s="99" t="s">
        <v>78</v>
      </c>
      <c r="Z17" s="64"/>
      <c r="AA17" s="64"/>
      <c r="AB17" s="64"/>
      <c r="AC17" s="64"/>
      <c r="AD17" s="64"/>
      <c r="AE17" s="64"/>
      <c r="AF17" s="64"/>
      <c r="AG17" s="64"/>
      <c r="AH17" s="64"/>
      <c r="AI17" s="64"/>
      <c r="AJ17" s="64"/>
    </row>
    <row r="18" spans="1:36" ht="15" customHeight="1">
      <c r="A18" s="85">
        <v>14</v>
      </c>
      <c r="B18" s="102" t="s">
        <v>102</v>
      </c>
      <c r="C18" s="103">
        <v>45510</v>
      </c>
      <c r="D18" s="103">
        <v>45601</v>
      </c>
      <c r="E18" s="102">
        <v>14</v>
      </c>
      <c r="F18" s="109" t="s">
        <v>83</v>
      </c>
      <c r="G18" s="92">
        <v>12768</v>
      </c>
      <c r="H18" s="92">
        <v>12920</v>
      </c>
      <c r="I18" s="102">
        <v>5000</v>
      </c>
      <c r="J18" s="114" t="s">
        <v>88</v>
      </c>
      <c r="K18" s="85" t="s">
        <v>78</v>
      </c>
      <c r="L18" s="106" t="s">
        <v>78</v>
      </c>
      <c r="M18" s="95" t="s">
        <v>78</v>
      </c>
      <c r="N18" s="107" t="s">
        <v>102</v>
      </c>
      <c r="O18" s="183">
        <v>14</v>
      </c>
      <c r="P18" s="184"/>
      <c r="Q18" s="97" t="s">
        <v>78</v>
      </c>
      <c r="R18" s="97" t="s">
        <v>78</v>
      </c>
      <c r="S18" s="97" t="s">
        <v>78</v>
      </c>
      <c r="T18" s="97" t="s">
        <v>78</v>
      </c>
      <c r="U18" s="108">
        <v>14</v>
      </c>
      <c r="V18" s="116">
        <v>13</v>
      </c>
      <c r="W18" s="108">
        <v>14</v>
      </c>
      <c r="X18" s="97" t="s">
        <v>78</v>
      </c>
      <c r="Y18" s="99" t="s">
        <v>78</v>
      </c>
      <c r="Z18" s="64" t="s">
        <v>89</v>
      </c>
      <c r="AA18" s="64"/>
      <c r="AB18" s="64"/>
      <c r="AC18" s="64"/>
      <c r="AD18" s="64"/>
      <c r="AE18" s="64"/>
      <c r="AF18" s="64"/>
      <c r="AG18" s="64"/>
      <c r="AH18" s="64"/>
      <c r="AI18" s="64"/>
      <c r="AJ18" s="64"/>
    </row>
    <row r="19" spans="1:36" ht="15" customHeight="1">
      <c r="A19" s="85">
        <v>15</v>
      </c>
      <c r="B19" s="102" t="s">
        <v>103</v>
      </c>
      <c r="C19" s="103">
        <v>45510</v>
      </c>
      <c r="D19" s="103">
        <v>45601</v>
      </c>
      <c r="E19" s="73">
        <v>16</v>
      </c>
      <c r="F19" s="109" t="s">
        <v>83</v>
      </c>
      <c r="G19" s="92">
        <v>12768</v>
      </c>
      <c r="H19" s="92">
        <v>12920</v>
      </c>
      <c r="I19" s="102">
        <v>5000</v>
      </c>
      <c r="J19" s="110" t="s">
        <v>88</v>
      </c>
      <c r="K19" s="85" t="s">
        <v>78</v>
      </c>
      <c r="L19" s="106" t="s">
        <v>78</v>
      </c>
      <c r="M19" s="95" t="s">
        <v>78</v>
      </c>
      <c r="N19" s="107" t="s">
        <v>103</v>
      </c>
      <c r="O19" s="183">
        <v>16</v>
      </c>
      <c r="P19" s="184"/>
      <c r="Q19" s="97" t="s">
        <v>78</v>
      </c>
      <c r="R19" s="97" t="s">
        <v>78</v>
      </c>
      <c r="S19" s="97" t="s">
        <v>78</v>
      </c>
      <c r="T19" s="97" t="s">
        <v>78</v>
      </c>
      <c r="U19" s="108">
        <v>16</v>
      </c>
      <c r="V19" s="116">
        <v>13</v>
      </c>
      <c r="W19" s="108">
        <v>15</v>
      </c>
      <c r="X19" s="97" t="s">
        <v>78</v>
      </c>
      <c r="Y19" s="99" t="s">
        <v>78</v>
      </c>
      <c r="Z19" s="64" t="s">
        <v>89</v>
      </c>
      <c r="AA19" s="64"/>
      <c r="AB19" s="64"/>
      <c r="AC19" s="64"/>
      <c r="AD19" s="64"/>
      <c r="AE19" s="64"/>
      <c r="AF19" s="64"/>
      <c r="AG19" s="64"/>
      <c r="AH19" s="64"/>
      <c r="AI19" s="64"/>
      <c r="AJ19" s="64"/>
    </row>
    <row r="20" spans="1:36" ht="15" customHeight="1">
      <c r="A20" s="85">
        <v>16</v>
      </c>
      <c r="B20" s="102" t="s">
        <v>104</v>
      </c>
      <c r="C20" s="103">
        <v>45516</v>
      </c>
      <c r="D20" s="103">
        <v>45607</v>
      </c>
      <c r="E20" s="73">
        <v>24</v>
      </c>
      <c r="F20" s="120" t="s">
        <v>83</v>
      </c>
      <c r="G20" s="92">
        <v>12200</v>
      </c>
      <c r="H20" s="92">
        <v>12041</v>
      </c>
      <c r="I20" s="102">
        <v>5000</v>
      </c>
      <c r="J20" s="110" t="s">
        <v>88</v>
      </c>
      <c r="K20" s="85" t="s">
        <v>78</v>
      </c>
      <c r="L20" s="106" t="s">
        <v>78</v>
      </c>
      <c r="M20" s="95" t="s">
        <v>78</v>
      </c>
      <c r="N20" s="107" t="s">
        <v>104</v>
      </c>
      <c r="O20" s="183">
        <v>24</v>
      </c>
      <c r="P20" s="184"/>
      <c r="Q20" s="97" t="s">
        <v>78</v>
      </c>
      <c r="R20" s="97" t="s">
        <v>78</v>
      </c>
      <c r="S20" s="97" t="s">
        <v>78</v>
      </c>
      <c r="T20" s="97" t="s">
        <v>78</v>
      </c>
      <c r="U20" s="97" t="s">
        <v>78</v>
      </c>
      <c r="V20" s="108">
        <v>24</v>
      </c>
      <c r="W20" s="97" t="s">
        <v>78</v>
      </c>
      <c r="X20" s="97" t="s">
        <v>78</v>
      </c>
      <c r="Y20" s="99" t="s">
        <v>78</v>
      </c>
      <c r="Z20" s="64"/>
      <c r="AA20" s="64"/>
      <c r="AB20" s="64"/>
      <c r="AC20" s="64"/>
      <c r="AD20" s="64"/>
      <c r="AE20" s="64"/>
      <c r="AF20" s="64"/>
      <c r="AG20" s="64"/>
      <c r="AH20" s="64"/>
      <c r="AI20" s="64"/>
      <c r="AJ20" s="64"/>
    </row>
    <row r="21" spans="1:36" ht="15" customHeight="1">
      <c r="A21" s="85" t="s">
        <v>78</v>
      </c>
      <c r="B21" s="102" t="s">
        <v>78</v>
      </c>
      <c r="C21" s="102" t="s">
        <v>78</v>
      </c>
      <c r="D21" s="73" t="s">
        <v>78</v>
      </c>
      <c r="E21" s="73" t="s">
        <v>78</v>
      </c>
      <c r="F21" s="120" t="s">
        <v>78</v>
      </c>
      <c r="G21" s="91" t="s">
        <v>78</v>
      </c>
      <c r="H21" s="91" t="s">
        <v>78</v>
      </c>
      <c r="I21" s="102" t="s">
        <v>78</v>
      </c>
      <c r="J21" s="121" t="s">
        <v>78</v>
      </c>
      <c r="K21" s="73" t="s">
        <v>78</v>
      </c>
      <c r="L21" s="106" t="s">
        <v>78</v>
      </c>
      <c r="M21" s="95" t="s">
        <v>78</v>
      </c>
      <c r="N21" s="107" t="s">
        <v>78</v>
      </c>
      <c r="O21" s="183" t="s">
        <v>78</v>
      </c>
      <c r="P21" s="184"/>
      <c r="Q21" s="97" t="s">
        <v>78</v>
      </c>
      <c r="R21" s="97" t="s">
        <v>78</v>
      </c>
      <c r="S21" s="97" t="s">
        <v>78</v>
      </c>
      <c r="T21" s="97" t="s">
        <v>78</v>
      </c>
      <c r="U21" s="97" t="s">
        <v>78</v>
      </c>
      <c r="V21" s="97" t="s">
        <v>78</v>
      </c>
      <c r="W21" s="97" t="s">
        <v>78</v>
      </c>
      <c r="X21" s="97" t="s">
        <v>78</v>
      </c>
      <c r="Y21" s="99" t="s">
        <v>78</v>
      </c>
      <c r="Z21" s="64"/>
      <c r="AA21" s="64"/>
      <c r="AB21" s="64"/>
      <c r="AC21" s="64"/>
      <c r="AD21" s="64"/>
      <c r="AE21" s="64"/>
      <c r="AF21" s="64"/>
      <c r="AG21" s="64"/>
      <c r="AH21" s="64"/>
      <c r="AI21" s="64"/>
      <c r="AJ21" s="64"/>
    </row>
    <row r="22" spans="1:36" ht="15" customHeight="1">
      <c r="A22" s="85" t="s">
        <v>78</v>
      </c>
      <c r="B22" s="102" t="s">
        <v>78</v>
      </c>
      <c r="C22" s="102" t="s">
        <v>78</v>
      </c>
      <c r="D22" s="73" t="s">
        <v>78</v>
      </c>
      <c r="E22" s="73" t="s">
        <v>78</v>
      </c>
      <c r="F22" s="120" t="s">
        <v>78</v>
      </c>
      <c r="G22" s="91" t="s">
        <v>78</v>
      </c>
      <c r="H22" s="91" t="s">
        <v>78</v>
      </c>
      <c r="I22" s="102" t="s">
        <v>78</v>
      </c>
      <c r="J22" s="73" t="s">
        <v>78</v>
      </c>
      <c r="K22" s="73" t="s">
        <v>78</v>
      </c>
      <c r="L22" s="106" t="s">
        <v>78</v>
      </c>
      <c r="M22" s="95" t="s">
        <v>78</v>
      </c>
      <c r="N22" s="107" t="s">
        <v>78</v>
      </c>
      <c r="O22" s="183" t="s">
        <v>78</v>
      </c>
      <c r="P22" s="184"/>
      <c r="Q22" s="97" t="s">
        <v>78</v>
      </c>
      <c r="R22" s="97" t="s">
        <v>78</v>
      </c>
      <c r="S22" s="97" t="s">
        <v>78</v>
      </c>
      <c r="T22" s="97" t="s">
        <v>78</v>
      </c>
      <c r="U22" s="97" t="s">
        <v>78</v>
      </c>
      <c r="V22" s="97" t="s">
        <v>78</v>
      </c>
      <c r="W22" s="97" t="s">
        <v>78</v>
      </c>
      <c r="X22" s="97" t="s">
        <v>78</v>
      </c>
      <c r="Y22" s="99" t="s">
        <v>78</v>
      </c>
      <c r="Z22" s="64"/>
      <c r="AA22" s="64"/>
      <c r="AB22" s="64"/>
      <c r="AC22" s="64"/>
      <c r="AD22" s="64"/>
      <c r="AE22" s="64"/>
      <c r="AF22" s="64"/>
      <c r="AG22" s="64"/>
      <c r="AH22" s="64"/>
      <c r="AI22" s="64"/>
      <c r="AJ22" s="64"/>
    </row>
    <row r="23" spans="1:36" ht="15" customHeight="1">
      <c r="A23" s="85" t="s">
        <v>78</v>
      </c>
      <c r="B23" s="102" t="s">
        <v>78</v>
      </c>
      <c r="C23" s="102" t="s">
        <v>78</v>
      </c>
      <c r="D23" s="73" t="s">
        <v>78</v>
      </c>
      <c r="E23" s="73" t="s">
        <v>78</v>
      </c>
      <c r="F23" s="120" t="s">
        <v>78</v>
      </c>
      <c r="G23" s="91" t="s">
        <v>78</v>
      </c>
      <c r="H23" s="91" t="s">
        <v>78</v>
      </c>
      <c r="I23" s="102" t="s">
        <v>78</v>
      </c>
      <c r="J23" s="73" t="s">
        <v>78</v>
      </c>
      <c r="K23" s="73" t="s">
        <v>78</v>
      </c>
      <c r="L23" s="106" t="s">
        <v>78</v>
      </c>
      <c r="M23" s="95" t="s">
        <v>78</v>
      </c>
      <c r="N23" s="107" t="s">
        <v>78</v>
      </c>
      <c r="O23" s="183" t="s">
        <v>78</v>
      </c>
      <c r="P23" s="184"/>
      <c r="Q23" s="97" t="s">
        <v>78</v>
      </c>
      <c r="R23" s="97" t="s">
        <v>78</v>
      </c>
      <c r="S23" s="97" t="s">
        <v>78</v>
      </c>
      <c r="T23" s="97" t="s">
        <v>78</v>
      </c>
      <c r="U23" s="97" t="s">
        <v>78</v>
      </c>
      <c r="V23" s="97" t="s">
        <v>78</v>
      </c>
      <c r="W23" s="97" t="s">
        <v>78</v>
      </c>
      <c r="X23" s="97" t="s">
        <v>78</v>
      </c>
      <c r="Y23" s="99" t="s">
        <v>78</v>
      </c>
      <c r="Z23" s="64"/>
      <c r="AA23" s="64"/>
      <c r="AB23" s="64"/>
      <c r="AC23" s="64"/>
      <c r="AD23" s="64"/>
      <c r="AE23" s="64"/>
      <c r="AF23" s="64"/>
      <c r="AG23" s="64"/>
      <c r="AH23" s="64"/>
      <c r="AI23" s="64"/>
      <c r="AJ23" s="64"/>
    </row>
    <row r="24" spans="1:36" ht="15" customHeight="1">
      <c r="A24" s="85" t="s">
        <v>78</v>
      </c>
      <c r="B24" s="102" t="s">
        <v>78</v>
      </c>
      <c r="C24" s="102" t="s">
        <v>78</v>
      </c>
      <c r="D24" s="73" t="s">
        <v>78</v>
      </c>
      <c r="E24" s="73" t="s">
        <v>78</v>
      </c>
      <c r="F24" s="120" t="s">
        <v>78</v>
      </c>
      <c r="G24" s="91" t="s">
        <v>78</v>
      </c>
      <c r="H24" s="91" t="s">
        <v>78</v>
      </c>
      <c r="I24" s="102" t="s">
        <v>78</v>
      </c>
      <c r="J24" s="73" t="s">
        <v>78</v>
      </c>
      <c r="K24" s="73" t="s">
        <v>78</v>
      </c>
      <c r="L24" s="106" t="s">
        <v>78</v>
      </c>
      <c r="M24" s="95" t="s">
        <v>78</v>
      </c>
      <c r="N24" s="107" t="s">
        <v>78</v>
      </c>
      <c r="O24" s="183" t="s">
        <v>78</v>
      </c>
      <c r="P24" s="184"/>
      <c r="Q24" s="97" t="s">
        <v>78</v>
      </c>
      <c r="R24" s="97" t="s">
        <v>78</v>
      </c>
      <c r="S24" s="97" t="s">
        <v>78</v>
      </c>
      <c r="T24" s="97" t="s">
        <v>78</v>
      </c>
      <c r="U24" s="97" t="s">
        <v>78</v>
      </c>
      <c r="V24" s="97" t="s">
        <v>78</v>
      </c>
      <c r="W24" s="97" t="s">
        <v>78</v>
      </c>
      <c r="X24" s="97" t="s">
        <v>78</v>
      </c>
      <c r="Y24" s="99" t="s">
        <v>78</v>
      </c>
      <c r="Z24" s="64"/>
      <c r="AA24" s="64"/>
      <c r="AB24" s="64"/>
      <c r="AC24" s="64"/>
      <c r="AD24" s="64"/>
      <c r="AE24" s="64"/>
      <c r="AF24" s="64"/>
      <c r="AG24" s="64"/>
      <c r="AH24" s="64"/>
      <c r="AI24" s="64"/>
      <c r="AJ24" s="64"/>
    </row>
    <row r="25" spans="1:36" ht="15" customHeight="1">
      <c r="A25" s="85" t="s">
        <v>78</v>
      </c>
      <c r="B25" s="102" t="s">
        <v>78</v>
      </c>
      <c r="C25" s="102" t="s">
        <v>78</v>
      </c>
      <c r="D25" s="73" t="s">
        <v>78</v>
      </c>
      <c r="E25" s="73" t="s">
        <v>78</v>
      </c>
      <c r="F25" s="120" t="s">
        <v>78</v>
      </c>
      <c r="G25" s="91" t="s">
        <v>78</v>
      </c>
      <c r="H25" s="91" t="s">
        <v>78</v>
      </c>
      <c r="I25" s="102" t="s">
        <v>78</v>
      </c>
      <c r="J25" s="73" t="s">
        <v>78</v>
      </c>
      <c r="K25" s="73" t="s">
        <v>78</v>
      </c>
      <c r="L25" s="106" t="s">
        <v>78</v>
      </c>
      <c r="M25" s="95" t="s">
        <v>78</v>
      </c>
      <c r="N25" s="107" t="s">
        <v>78</v>
      </c>
      <c r="O25" s="183" t="s">
        <v>78</v>
      </c>
      <c r="P25" s="184"/>
      <c r="Q25" s="97" t="s">
        <v>78</v>
      </c>
      <c r="R25" s="97" t="s">
        <v>78</v>
      </c>
      <c r="S25" s="97" t="s">
        <v>78</v>
      </c>
      <c r="T25" s="97" t="s">
        <v>78</v>
      </c>
      <c r="U25" s="97" t="s">
        <v>78</v>
      </c>
      <c r="V25" s="97" t="s">
        <v>78</v>
      </c>
      <c r="W25" s="97" t="s">
        <v>78</v>
      </c>
      <c r="X25" s="97" t="s">
        <v>78</v>
      </c>
      <c r="Y25" s="99" t="s">
        <v>78</v>
      </c>
      <c r="Z25" s="64"/>
      <c r="AA25" s="64"/>
      <c r="AB25" s="64"/>
      <c r="AC25" s="64"/>
      <c r="AD25" s="64"/>
      <c r="AE25" s="64"/>
      <c r="AF25" s="64"/>
      <c r="AG25" s="64"/>
      <c r="AH25" s="64"/>
      <c r="AI25" s="64"/>
      <c r="AJ25" s="64"/>
    </row>
    <row r="26" spans="1:36" ht="15" customHeight="1">
      <c r="A26" s="85" t="s">
        <v>78</v>
      </c>
      <c r="B26" s="102" t="s">
        <v>78</v>
      </c>
      <c r="C26" s="102" t="s">
        <v>78</v>
      </c>
      <c r="D26" s="73" t="s">
        <v>78</v>
      </c>
      <c r="E26" s="73" t="s">
        <v>78</v>
      </c>
      <c r="F26" s="120" t="s">
        <v>78</v>
      </c>
      <c r="G26" s="91" t="s">
        <v>78</v>
      </c>
      <c r="H26" s="91" t="s">
        <v>78</v>
      </c>
      <c r="I26" s="102" t="s">
        <v>78</v>
      </c>
      <c r="J26" s="73" t="s">
        <v>78</v>
      </c>
      <c r="K26" s="73" t="s">
        <v>78</v>
      </c>
      <c r="L26" s="106" t="s">
        <v>78</v>
      </c>
      <c r="M26" s="122" t="s">
        <v>78</v>
      </c>
      <c r="N26" s="123" t="s">
        <v>78</v>
      </c>
      <c r="O26" s="185" t="s">
        <v>78</v>
      </c>
      <c r="P26" s="186"/>
      <c r="Q26" s="124" t="s">
        <v>78</v>
      </c>
      <c r="R26" s="125" t="s">
        <v>78</v>
      </c>
      <c r="S26" s="126" t="s">
        <v>78</v>
      </c>
      <c r="T26" s="126" t="s">
        <v>78</v>
      </c>
      <c r="U26" s="126" t="s">
        <v>78</v>
      </c>
      <c r="V26" s="126" t="s">
        <v>78</v>
      </c>
      <c r="W26" s="126" t="s">
        <v>78</v>
      </c>
      <c r="X26" s="126" t="s">
        <v>78</v>
      </c>
      <c r="Y26" s="127" t="s">
        <v>78</v>
      </c>
      <c r="Z26" s="64"/>
      <c r="AA26" s="64"/>
      <c r="AB26" s="64"/>
      <c r="AC26" s="64"/>
      <c r="AD26" s="64"/>
      <c r="AE26" s="64"/>
      <c r="AF26" s="64"/>
      <c r="AG26" s="64"/>
      <c r="AH26" s="64"/>
      <c r="AI26" s="64"/>
      <c r="AJ26" s="64"/>
    </row>
    <row r="27" spans="1:36" ht="18">
      <c r="A27" s="128" t="s">
        <v>78</v>
      </c>
      <c r="B27" s="88" t="s">
        <v>78</v>
      </c>
      <c r="C27" s="102" t="s">
        <v>78</v>
      </c>
      <c r="D27" s="128" t="s">
        <v>78</v>
      </c>
      <c r="E27" s="129" t="s">
        <v>78</v>
      </c>
      <c r="F27" s="130" t="s">
        <v>78</v>
      </c>
      <c r="G27" s="131" t="s">
        <v>78</v>
      </c>
      <c r="H27" s="91" t="s">
        <v>78</v>
      </c>
      <c r="I27" s="102" t="s">
        <v>78</v>
      </c>
      <c r="J27" s="132" t="s">
        <v>78</v>
      </c>
      <c r="K27" s="129" t="s">
        <v>78</v>
      </c>
      <c r="L27" s="133" t="s">
        <v>78</v>
      </c>
      <c r="M27" s="122" t="s">
        <v>78</v>
      </c>
      <c r="N27" s="134" t="s">
        <v>78</v>
      </c>
      <c r="O27" s="135" t="s">
        <v>78</v>
      </c>
      <c r="P27" s="120" t="s">
        <v>78</v>
      </c>
      <c r="Q27" s="120" t="s">
        <v>78</v>
      </c>
      <c r="R27" s="120" t="s">
        <v>78</v>
      </c>
      <c r="S27" s="120" t="s">
        <v>78</v>
      </c>
      <c r="T27" s="120" t="s">
        <v>78</v>
      </c>
      <c r="U27" s="120" t="s">
        <v>78</v>
      </c>
      <c r="V27" s="120" t="s">
        <v>78</v>
      </c>
      <c r="W27" s="120" t="s">
        <v>78</v>
      </c>
      <c r="X27" s="120" t="s">
        <v>78</v>
      </c>
      <c r="Y27" s="136" t="s">
        <v>78</v>
      </c>
      <c r="Z27" s="64"/>
      <c r="AA27" s="64"/>
      <c r="AB27" s="64"/>
      <c r="AC27" s="64"/>
      <c r="AD27" s="64"/>
      <c r="AE27" s="64"/>
      <c r="AF27" s="64"/>
      <c r="AG27" s="64"/>
      <c r="AH27" s="64"/>
      <c r="AI27" s="64"/>
      <c r="AJ27" s="64"/>
    </row>
    <row r="28" spans="1:36" ht="18">
      <c r="A28" s="128" t="s">
        <v>78</v>
      </c>
      <c r="B28" s="88" t="s">
        <v>78</v>
      </c>
      <c r="C28" s="137" t="s">
        <v>78</v>
      </c>
      <c r="D28" s="129" t="s">
        <v>78</v>
      </c>
      <c r="E28" s="129" t="s">
        <v>78</v>
      </c>
      <c r="F28" s="130" t="s">
        <v>78</v>
      </c>
      <c r="G28" s="131" t="s">
        <v>78</v>
      </c>
      <c r="H28" s="91" t="s">
        <v>78</v>
      </c>
      <c r="I28" s="102" t="s">
        <v>78</v>
      </c>
      <c r="J28" s="132" t="s">
        <v>78</v>
      </c>
      <c r="K28" s="129" t="s">
        <v>78</v>
      </c>
      <c r="L28" s="133" t="s">
        <v>78</v>
      </c>
      <c r="M28" s="122" t="s">
        <v>78</v>
      </c>
      <c r="N28" s="138" t="s">
        <v>78</v>
      </c>
      <c r="O28" s="120" t="s">
        <v>78</v>
      </c>
      <c r="P28" s="120" t="s">
        <v>78</v>
      </c>
      <c r="Q28" s="120" t="s">
        <v>78</v>
      </c>
      <c r="R28" s="120" t="s">
        <v>78</v>
      </c>
      <c r="S28" s="120" t="s">
        <v>78</v>
      </c>
      <c r="T28" s="120" t="s">
        <v>78</v>
      </c>
      <c r="U28" s="120" t="s">
        <v>78</v>
      </c>
      <c r="V28" s="120" t="s">
        <v>78</v>
      </c>
      <c r="W28" s="120" t="s">
        <v>78</v>
      </c>
      <c r="X28" s="120" t="s">
        <v>78</v>
      </c>
      <c r="Y28" s="136" t="s">
        <v>78</v>
      </c>
      <c r="Z28" s="64"/>
      <c r="AA28" s="64"/>
      <c r="AB28" s="64"/>
      <c r="AC28" s="64"/>
      <c r="AD28" s="64"/>
      <c r="AE28" s="64"/>
      <c r="AF28" s="64"/>
      <c r="AG28" s="64"/>
      <c r="AH28" s="64"/>
      <c r="AI28" s="64"/>
      <c r="AJ28" s="64"/>
    </row>
    <row r="29" spans="1:36" ht="18">
      <c r="A29" s="128" t="s">
        <v>78</v>
      </c>
      <c r="B29" s="88" t="s">
        <v>78</v>
      </c>
      <c r="C29" s="128" t="s">
        <v>78</v>
      </c>
      <c r="D29" s="129" t="s">
        <v>78</v>
      </c>
      <c r="E29" s="129" t="s">
        <v>78</v>
      </c>
      <c r="F29" s="130" t="s">
        <v>78</v>
      </c>
      <c r="G29" s="131" t="s">
        <v>78</v>
      </c>
      <c r="H29" s="91" t="s">
        <v>78</v>
      </c>
      <c r="I29" s="102" t="s">
        <v>78</v>
      </c>
      <c r="J29" s="132" t="s">
        <v>78</v>
      </c>
      <c r="K29" s="129" t="s">
        <v>78</v>
      </c>
      <c r="L29" s="133" t="s">
        <v>78</v>
      </c>
      <c r="M29" s="122" t="s">
        <v>78</v>
      </c>
      <c r="N29" s="134" t="s">
        <v>78</v>
      </c>
      <c r="O29" s="120" t="s">
        <v>78</v>
      </c>
      <c r="P29" s="120" t="s">
        <v>78</v>
      </c>
      <c r="Q29" s="120" t="s">
        <v>78</v>
      </c>
      <c r="R29" s="120" t="s">
        <v>78</v>
      </c>
      <c r="S29" s="120" t="s">
        <v>78</v>
      </c>
      <c r="T29" s="120" t="s">
        <v>78</v>
      </c>
      <c r="U29" s="120" t="s">
        <v>78</v>
      </c>
      <c r="V29" s="120" t="s">
        <v>78</v>
      </c>
      <c r="W29" s="120" t="s">
        <v>78</v>
      </c>
      <c r="X29" s="120" t="s">
        <v>78</v>
      </c>
      <c r="Y29" s="136" t="s">
        <v>78</v>
      </c>
      <c r="Z29" s="64"/>
      <c r="AA29" s="64"/>
      <c r="AB29" s="64"/>
      <c r="AC29" s="64"/>
      <c r="AD29" s="64"/>
      <c r="AE29" s="64"/>
      <c r="AF29" s="64"/>
      <c r="AG29" s="64"/>
      <c r="AH29" s="64"/>
      <c r="AI29" s="64"/>
      <c r="AJ29" s="64"/>
    </row>
    <row r="30" spans="1:36" ht="18">
      <c r="A30" s="128" t="s">
        <v>78</v>
      </c>
      <c r="B30" s="139" t="s">
        <v>78</v>
      </c>
      <c r="C30" s="129" t="s">
        <v>78</v>
      </c>
      <c r="D30" s="129" t="s">
        <v>78</v>
      </c>
      <c r="E30" s="129" t="s">
        <v>78</v>
      </c>
      <c r="F30" s="130" t="s">
        <v>78</v>
      </c>
      <c r="G30" s="131" t="s">
        <v>78</v>
      </c>
      <c r="H30" s="91" t="s">
        <v>78</v>
      </c>
      <c r="I30" s="102" t="s">
        <v>78</v>
      </c>
      <c r="J30" s="132" t="s">
        <v>78</v>
      </c>
      <c r="K30" s="129" t="s">
        <v>78</v>
      </c>
      <c r="L30" s="133" t="s">
        <v>78</v>
      </c>
      <c r="M30" s="122" t="s">
        <v>78</v>
      </c>
      <c r="N30" s="134" t="s">
        <v>78</v>
      </c>
      <c r="O30" s="120" t="s">
        <v>78</v>
      </c>
      <c r="P30" s="120" t="s">
        <v>78</v>
      </c>
      <c r="Q30" s="120" t="s">
        <v>78</v>
      </c>
      <c r="R30" s="120" t="s">
        <v>78</v>
      </c>
      <c r="S30" s="120" t="s">
        <v>78</v>
      </c>
      <c r="T30" s="120" t="s">
        <v>78</v>
      </c>
      <c r="U30" s="120" t="s">
        <v>78</v>
      </c>
      <c r="V30" s="120" t="s">
        <v>78</v>
      </c>
      <c r="W30" s="120" t="s">
        <v>78</v>
      </c>
      <c r="X30" s="120" t="s">
        <v>78</v>
      </c>
      <c r="Y30" s="136" t="s">
        <v>78</v>
      </c>
      <c r="Z30" s="64"/>
      <c r="AA30" s="64"/>
      <c r="AB30" s="64"/>
      <c r="AC30" s="64"/>
      <c r="AD30" s="64"/>
      <c r="AE30" s="64"/>
      <c r="AF30" s="64"/>
      <c r="AG30" s="64"/>
      <c r="AH30" s="64"/>
      <c r="AI30" s="64"/>
      <c r="AJ30" s="64"/>
    </row>
    <row r="31" spans="1:36" ht="18">
      <c r="A31" s="128" t="s">
        <v>78</v>
      </c>
      <c r="B31" s="129" t="s">
        <v>78</v>
      </c>
      <c r="C31" s="129" t="s">
        <v>78</v>
      </c>
      <c r="D31" s="129" t="s">
        <v>78</v>
      </c>
      <c r="E31" s="129" t="s">
        <v>78</v>
      </c>
      <c r="F31" s="130" t="s">
        <v>78</v>
      </c>
      <c r="G31" s="131" t="s">
        <v>78</v>
      </c>
      <c r="H31" s="91" t="s">
        <v>78</v>
      </c>
      <c r="I31" s="102" t="s">
        <v>78</v>
      </c>
      <c r="J31" s="132" t="s">
        <v>78</v>
      </c>
      <c r="K31" s="129" t="s">
        <v>78</v>
      </c>
      <c r="L31" s="129" t="s">
        <v>78</v>
      </c>
      <c r="M31" s="122" t="s">
        <v>78</v>
      </c>
      <c r="N31" s="134" t="s">
        <v>78</v>
      </c>
      <c r="O31" s="120" t="s">
        <v>78</v>
      </c>
      <c r="P31" s="120" t="s">
        <v>78</v>
      </c>
      <c r="Q31" s="120" t="s">
        <v>78</v>
      </c>
      <c r="R31" s="120" t="s">
        <v>78</v>
      </c>
      <c r="S31" s="120" t="s">
        <v>78</v>
      </c>
      <c r="T31" s="120" t="s">
        <v>78</v>
      </c>
      <c r="U31" s="120" t="s">
        <v>78</v>
      </c>
      <c r="V31" s="120" t="s">
        <v>78</v>
      </c>
      <c r="W31" s="120" t="s">
        <v>78</v>
      </c>
      <c r="X31" s="120" t="s">
        <v>78</v>
      </c>
      <c r="Y31" s="136" t="s">
        <v>78</v>
      </c>
      <c r="Z31" s="64"/>
      <c r="AA31" s="64"/>
      <c r="AB31" s="64"/>
      <c r="AC31" s="64"/>
      <c r="AD31" s="64"/>
      <c r="AE31" s="64"/>
      <c r="AF31" s="64"/>
      <c r="AG31" s="64"/>
      <c r="AH31" s="64"/>
      <c r="AI31" s="64"/>
      <c r="AJ31" s="64"/>
    </row>
    <row r="32" spans="1:36" ht="18">
      <c r="A32" s="140" t="s">
        <v>78</v>
      </c>
      <c r="B32" s="141" t="s">
        <v>78</v>
      </c>
      <c r="C32" s="141" t="s">
        <v>78</v>
      </c>
      <c r="D32" s="141" t="s">
        <v>78</v>
      </c>
      <c r="E32" s="141" t="s">
        <v>78</v>
      </c>
      <c r="F32" s="142" t="s">
        <v>78</v>
      </c>
      <c r="G32" s="131" t="s">
        <v>78</v>
      </c>
      <c r="H32" s="91" t="s">
        <v>78</v>
      </c>
      <c r="I32" s="102" t="s">
        <v>78</v>
      </c>
      <c r="J32" s="143" t="s">
        <v>78</v>
      </c>
      <c r="K32" s="141" t="s">
        <v>78</v>
      </c>
      <c r="L32" s="141" t="s">
        <v>78</v>
      </c>
      <c r="M32" s="122" t="s">
        <v>78</v>
      </c>
      <c r="N32" s="134" t="s">
        <v>78</v>
      </c>
      <c r="O32" s="120" t="s">
        <v>78</v>
      </c>
      <c r="P32" s="120" t="s">
        <v>78</v>
      </c>
      <c r="Q32" s="120" t="s">
        <v>78</v>
      </c>
      <c r="R32" s="120" t="s">
        <v>78</v>
      </c>
      <c r="S32" s="120" t="s">
        <v>78</v>
      </c>
      <c r="T32" s="120" t="s">
        <v>78</v>
      </c>
      <c r="U32" s="120" t="s">
        <v>78</v>
      </c>
      <c r="V32" s="120" t="s">
        <v>78</v>
      </c>
      <c r="W32" s="120" t="s">
        <v>78</v>
      </c>
      <c r="X32" s="120" t="s">
        <v>78</v>
      </c>
      <c r="Y32" s="136" t="s">
        <v>78</v>
      </c>
      <c r="Z32" s="64"/>
      <c r="AA32" s="64"/>
      <c r="AB32" s="64"/>
      <c r="AC32" s="64"/>
      <c r="AD32" s="64"/>
      <c r="AE32" s="64"/>
      <c r="AF32" s="64"/>
      <c r="AG32" s="64"/>
      <c r="AH32" s="64"/>
      <c r="AI32" s="64"/>
      <c r="AJ32" s="64"/>
    </row>
    <row r="33" spans="1:36" ht="18">
      <c r="A33" s="140" t="s">
        <v>78</v>
      </c>
      <c r="B33" s="141" t="s">
        <v>78</v>
      </c>
      <c r="C33" s="141" t="s">
        <v>78</v>
      </c>
      <c r="D33" s="141" t="s">
        <v>78</v>
      </c>
      <c r="E33" s="141" t="s">
        <v>78</v>
      </c>
      <c r="F33" s="142" t="s">
        <v>78</v>
      </c>
      <c r="G33" s="131" t="s">
        <v>78</v>
      </c>
      <c r="H33" s="91" t="s">
        <v>78</v>
      </c>
      <c r="I33" s="102" t="s">
        <v>78</v>
      </c>
      <c r="J33" s="143" t="s">
        <v>78</v>
      </c>
      <c r="K33" s="141" t="s">
        <v>78</v>
      </c>
      <c r="L33" s="141" t="s">
        <v>78</v>
      </c>
      <c r="M33" s="122" t="s">
        <v>78</v>
      </c>
      <c r="N33" s="134" t="s">
        <v>78</v>
      </c>
      <c r="O33" s="120" t="s">
        <v>78</v>
      </c>
      <c r="P33" s="120" t="s">
        <v>78</v>
      </c>
      <c r="Q33" s="120" t="s">
        <v>78</v>
      </c>
      <c r="R33" s="120" t="s">
        <v>78</v>
      </c>
      <c r="S33" s="120" t="s">
        <v>78</v>
      </c>
      <c r="T33" s="120" t="s">
        <v>78</v>
      </c>
      <c r="U33" s="120" t="s">
        <v>78</v>
      </c>
      <c r="V33" s="120" t="s">
        <v>78</v>
      </c>
      <c r="W33" s="120" t="s">
        <v>78</v>
      </c>
      <c r="X33" s="120" t="s">
        <v>78</v>
      </c>
      <c r="Y33" s="136" t="s">
        <v>78</v>
      </c>
      <c r="Z33" s="64"/>
      <c r="AA33" s="64"/>
      <c r="AB33" s="64"/>
      <c r="AC33" s="64"/>
      <c r="AD33" s="64"/>
      <c r="AE33" s="64"/>
      <c r="AF33" s="64"/>
      <c r="AG33" s="64"/>
      <c r="AH33" s="64"/>
      <c r="AI33" s="64"/>
      <c r="AJ33" s="64"/>
    </row>
    <row r="34" spans="1:36" ht="18">
      <c r="A34" s="140" t="s">
        <v>78</v>
      </c>
      <c r="B34" s="141" t="s">
        <v>78</v>
      </c>
      <c r="C34" s="141" t="s">
        <v>78</v>
      </c>
      <c r="D34" s="141" t="s">
        <v>78</v>
      </c>
      <c r="E34" s="141" t="s">
        <v>78</v>
      </c>
      <c r="F34" s="142" t="s">
        <v>78</v>
      </c>
      <c r="G34" s="131" t="s">
        <v>78</v>
      </c>
      <c r="H34" s="91" t="s">
        <v>78</v>
      </c>
      <c r="I34" s="102" t="s">
        <v>78</v>
      </c>
      <c r="J34" s="143" t="s">
        <v>78</v>
      </c>
      <c r="K34" s="141" t="s">
        <v>78</v>
      </c>
      <c r="L34" s="141" t="s">
        <v>78</v>
      </c>
      <c r="M34" s="122" t="s">
        <v>78</v>
      </c>
      <c r="N34" s="134" t="s">
        <v>78</v>
      </c>
      <c r="O34" s="120" t="s">
        <v>78</v>
      </c>
      <c r="P34" s="120" t="s">
        <v>78</v>
      </c>
      <c r="Q34" s="120" t="s">
        <v>78</v>
      </c>
      <c r="R34" s="120" t="s">
        <v>78</v>
      </c>
      <c r="S34" s="120" t="s">
        <v>78</v>
      </c>
      <c r="T34" s="120" t="s">
        <v>78</v>
      </c>
      <c r="U34" s="120" t="s">
        <v>78</v>
      </c>
      <c r="V34" s="120" t="s">
        <v>78</v>
      </c>
      <c r="W34" s="120" t="s">
        <v>78</v>
      </c>
      <c r="X34" s="120" t="s">
        <v>78</v>
      </c>
      <c r="Y34" s="136" t="s">
        <v>78</v>
      </c>
      <c r="Z34" s="64"/>
      <c r="AA34" s="64"/>
      <c r="AB34" s="64"/>
      <c r="AC34" s="64"/>
      <c r="AD34" s="64"/>
      <c r="AE34" s="64"/>
      <c r="AF34" s="64"/>
      <c r="AG34" s="64"/>
      <c r="AH34" s="64"/>
      <c r="AI34" s="64"/>
      <c r="AJ34" s="64"/>
    </row>
    <row r="35" spans="1:36" ht="18">
      <c r="A35" s="140" t="s">
        <v>78</v>
      </c>
      <c r="B35" s="141" t="s">
        <v>78</v>
      </c>
      <c r="C35" s="141" t="s">
        <v>78</v>
      </c>
      <c r="D35" s="141" t="s">
        <v>78</v>
      </c>
      <c r="E35" s="141" t="s">
        <v>78</v>
      </c>
      <c r="F35" s="142" t="s">
        <v>78</v>
      </c>
      <c r="G35" s="131" t="s">
        <v>78</v>
      </c>
      <c r="H35" s="91" t="s">
        <v>78</v>
      </c>
      <c r="I35" s="144" t="s">
        <v>78</v>
      </c>
      <c r="J35" s="142" t="s">
        <v>78</v>
      </c>
      <c r="K35" s="141" t="s">
        <v>78</v>
      </c>
      <c r="L35" s="141" t="s">
        <v>78</v>
      </c>
      <c r="M35" s="122" t="s">
        <v>78</v>
      </c>
      <c r="N35" s="134" t="s">
        <v>78</v>
      </c>
      <c r="O35" s="120" t="s">
        <v>78</v>
      </c>
      <c r="P35" s="120" t="s">
        <v>78</v>
      </c>
      <c r="Q35" s="120" t="s">
        <v>78</v>
      </c>
      <c r="R35" s="120" t="s">
        <v>78</v>
      </c>
      <c r="S35" s="120" t="s">
        <v>78</v>
      </c>
      <c r="T35" s="120" t="s">
        <v>78</v>
      </c>
      <c r="U35" s="120" t="s">
        <v>78</v>
      </c>
      <c r="V35" s="120" t="s">
        <v>78</v>
      </c>
      <c r="W35" s="120" t="s">
        <v>78</v>
      </c>
      <c r="X35" s="120" t="s">
        <v>78</v>
      </c>
      <c r="Y35" s="136" t="s">
        <v>78</v>
      </c>
      <c r="Z35" s="64"/>
      <c r="AA35" s="64"/>
      <c r="AB35" s="64"/>
      <c r="AC35" s="64"/>
      <c r="AD35" s="64"/>
      <c r="AE35" s="64"/>
      <c r="AF35" s="64"/>
      <c r="AG35" s="64"/>
      <c r="AH35" s="64"/>
      <c r="AI35" s="64"/>
      <c r="AJ35" s="64"/>
    </row>
    <row r="36" spans="1:36" ht="18">
      <c r="A36" s="140" t="s">
        <v>78</v>
      </c>
      <c r="B36" s="141" t="s">
        <v>78</v>
      </c>
      <c r="C36" s="141" t="s">
        <v>78</v>
      </c>
      <c r="D36" s="141" t="s">
        <v>78</v>
      </c>
      <c r="E36" s="141" t="s">
        <v>78</v>
      </c>
      <c r="F36" s="142" t="s">
        <v>78</v>
      </c>
      <c r="G36" s="131" t="s">
        <v>78</v>
      </c>
      <c r="H36" s="91" t="s">
        <v>78</v>
      </c>
      <c r="I36" s="140" t="s">
        <v>78</v>
      </c>
      <c r="J36" s="142" t="s">
        <v>78</v>
      </c>
      <c r="K36" s="141" t="s">
        <v>78</v>
      </c>
      <c r="L36" s="141" t="s">
        <v>78</v>
      </c>
      <c r="M36" s="145" t="s">
        <v>78</v>
      </c>
      <c r="N36" s="134" t="s">
        <v>78</v>
      </c>
      <c r="O36" s="120" t="s">
        <v>78</v>
      </c>
      <c r="P36" s="120" t="s">
        <v>78</v>
      </c>
      <c r="Q36" s="120" t="s">
        <v>78</v>
      </c>
      <c r="R36" s="120" t="s">
        <v>78</v>
      </c>
      <c r="S36" s="120" t="s">
        <v>78</v>
      </c>
      <c r="T36" s="120" t="s">
        <v>78</v>
      </c>
      <c r="U36" s="120" t="s">
        <v>78</v>
      </c>
      <c r="V36" s="120" t="s">
        <v>78</v>
      </c>
      <c r="W36" s="120" t="s">
        <v>78</v>
      </c>
      <c r="X36" s="120" t="s">
        <v>78</v>
      </c>
      <c r="Y36" s="136" t="s">
        <v>78</v>
      </c>
      <c r="Z36" s="64"/>
      <c r="AA36" s="64"/>
      <c r="AB36" s="64"/>
      <c r="AC36" s="64"/>
      <c r="AD36" s="64"/>
      <c r="AE36" s="64"/>
      <c r="AF36" s="64"/>
      <c r="AG36" s="64"/>
      <c r="AH36" s="64"/>
      <c r="AI36" s="64"/>
      <c r="AJ36" s="64"/>
    </row>
    <row r="37" spans="1:36" ht="18">
      <c r="A37" s="145" t="s">
        <v>78</v>
      </c>
      <c r="B37" s="140" t="s">
        <v>78</v>
      </c>
      <c r="C37" s="146" t="s">
        <v>78</v>
      </c>
      <c r="D37" s="145" t="s">
        <v>78</v>
      </c>
      <c r="E37" s="140" t="s">
        <v>78</v>
      </c>
      <c r="F37" s="142" t="s">
        <v>78</v>
      </c>
      <c r="G37" s="131" t="s">
        <v>78</v>
      </c>
      <c r="H37" s="91" t="s">
        <v>78</v>
      </c>
      <c r="I37" s="145" t="s">
        <v>78</v>
      </c>
      <c r="J37" s="143" t="s">
        <v>78</v>
      </c>
      <c r="K37" s="145" t="s">
        <v>78</v>
      </c>
      <c r="L37" s="145" t="s">
        <v>78</v>
      </c>
      <c r="M37" s="145" t="s">
        <v>78</v>
      </c>
      <c r="N37" s="134" t="s">
        <v>78</v>
      </c>
      <c r="O37" s="120" t="s">
        <v>78</v>
      </c>
      <c r="P37" s="120" t="s">
        <v>78</v>
      </c>
      <c r="Q37" s="120" t="s">
        <v>78</v>
      </c>
      <c r="R37" s="120" t="s">
        <v>78</v>
      </c>
      <c r="S37" s="120" t="s">
        <v>78</v>
      </c>
      <c r="T37" s="120" t="s">
        <v>78</v>
      </c>
      <c r="U37" s="120" t="s">
        <v>78</v>
      </c>
      <c r="V37" s="120" t="s">
        <v>78</v>
      </c>
      <c r="W37" s="120" t="s">
        <v>78</v>
      </c>
      <c r="X37" s="120" t="s">
        <v>78</v>
      </c>
      <c r="Y37" s="136" t="s">
        <v>78</v>
      </c>
      <c r="Z37" s="64"/>
      <c r="AA37" s="64"/>
      <c r="AB37" s="64"/>
      <c r="AC37" s="64"/>
      <c r="AD37" s="64"/>
      <c r="AE37" s="64"/>
      <c r="AF37" s="64"/>
      <c r="AG37" s="64"/>
      <c r="AH37" s="64"/>
      <c r="AI37" s="64"/>
      <c r="AJ37" s="64"/>
    </row>
    <row r="38" spans="1:36" ht="18">
      <c r="A38" s="145" t="s">
        <v>78</v>
      </c>
      <c r="B38" s="140" t="s">
        <v>78</v>
      </c>
      <c r="C38" s="146" t="s">
        <v>78</v>
      </c>
      <c r="D38" s="145" t="s">
        <v>78</v>
      </c>
      <c r="E38" s="140" t="s">
        <v>78</v>
      </c>
      <c r="F38" s="142" t="s">
        <v>78</v>
      </c>
      <c r="G38" s="131" t="s">
        <v>78</v>
      </c>
      <c r="H38" s="91" t="s">
        <v>78</v>
      </c>
      <c r="I38" s="145" t="s">
        <v>78</v>
      </c>
      <c r="J38" s="143" t="s">
        <v>78</v>
      </c>
      <c r="K38" s="145" t="s">
        <v>78</v>
      </c>
      <c r="L38" s="145" t="s">
        <v>78</v>
      </c>
      <c r="M38" s="145" t="s">
        <v>78</v>
      </c>
      <c r="N38" s="134" t="s">
        <v>78</v>
      </c>
      <c r="O38" s="120" t="s">
        <v>78</v>
      </c>
      <c r="P38" s="120" t="s">
        <v>78</v>
      </c>
      <c r="Q38" s="120" t="s">
        <v>78</v>
      </c>
      <c r="R38" s="120" t="s">
        <v>78</v>
      </c>
      <c r="S38" s="120" t="s">
        <v>78</v>
      </c>
      <c r="T38" s="120" t="s">
        <v>78</v>
      </c>
      <c r="U38" s="120" t="s">
        <v>78</v>
      </c>
      <c r="V38" s="120" t="s">
        <v>78</v>
      </c>
      <c r="W38" s="120" t="s">
        <v>78</v>
      </c>
      <c r="X38" s="120" t="s">
        <v>78</v>
      </c>
      <c r="Y38" s="136" t="s">
        <v>78</v>
      </c>
      <c r="Z38" s="64"/>
      <c r="AA38" s="64"/>
      <c r="AB38" s="64"/>
      <c r="AC38" s="64"/>
      <c r="AD38" s="64"/>
      <c r="AE38" s="64"/>
      <c r="AF38" s="64"/>
      <c r="AG38" s="64"/>
      <c r="AH38" s="64"/>
      <c r="AI38" s="64"/>
      <c r="AJ38" s="64"/>
    </row>
    <row r="39" spans="1:36">
      <c r="A39" s="145" t="s">
        <v>78</v>
      </c>
      <c r="B39" s="140" t="s">
        <v>78</v>
      </c>
      <c r="C39" s="146" t="s">
        <v>78</v>
      </c>
      <c r="D39" s="145" t="s">
        <v>78</v>
      </c>
      <c r="E39" s="140" t="s">
        <v>78</v>
      </c>
      <c r="F39" s="142" t="s">
        <v>78</v>
      </c>
      <c r="G39" s="147" t="s">
        <v>78</v>
      </c>
      <c r="H39" s="147" t="s">
        <v>78</v>
      </c>
      <c r="I39" s="145" t="s">
        <v>78</v>
      </c>
      <c r="J39" s="143" t="s">
        <v>78</v>
      </c>
      <c r="K39" s="145" t="s">
        <v>78</v>
      </c>
      <c r="L39" s="145" t="s">
        <v>78</v>
      </c>
      <c r="M39" s="145" t="s">
        <v>78</v>
      </c>
      <c r="N39" s="134" t="s">
        <v>78</v>
      </c>
      <c r="O39" s="120" t="s">
        <v>78</v>
      </c>
      <c r="P39" s="120" t="s">
        <v>78</v>
      </c>
      <c r="Q39" s="120" t="s">
        <v>78</v>
      </c>
      <c r="R39" s="120" t="s">
        <v>78</v>
      </c>
      <c r="S39" s="120" t="s">
        <v>78</v>
      </c>
      <c r="T39" s="120" t="s">
        <v>78</v>
      </c>
      <c r="U39" s="120" t="s">
        <v>78</v>
      </c>
      <c r="V39" s="120" t="s">
        <v>78</v>
      </c>
      <c r="W39" s="120" t="s">
        <v>78</v>
      </c>
      <c r="X39" s="120" t="s">
        <v>78</v>
      </c>
      <c r="Y39" s="136" t="s">
        <v>78</v>
      </c>
      <c r="Z39" s="64"/>
      <c r="AA39" s="64"/>
      <c r="AB39" s="64"/>
      <c r="AC39" s="64"/>
      <c r="AD39" s="64"/>
      <c r="AE39" s="64"/>
      <c r="AF39" s="64"/>
      <c r="AG39" s="64"/>
      <c r="AH39" s="64"/>
      <c r="AI39" s="64"/>
      <c r="AJ39" s="64"/>
    </row>
    <row r="40" spans="1:36">
      <c r="A40" s="145" t="s">
        <v>78</v>
      </c>
      <c r="B40" s="140" t="s">
        <v>78</v>
      </c>
      <c r="C40" s="146" t="s">
        <v>78</v>
      </c>
      <c r="D40" s="145" t="s">
        <v>78</v>
      </c>
      <c r="E40" s="140" t="s">
        <v>78</v>
      </c>
      <c r="F40" s="142" t="s">
        <v>78</v>
      </c>
      <c r="G40" s="141" t="s">
        <v>78</v>
      </c>
      <c r="H40" s="141" t="s">
        <v>78</v>
      </c>
      <c r="I40" s="145" t="s">
        <v>78</v>
      </c>
      <c r="J40" s="143" t="s">
        <v>78</v>
      </c>
      <c r="K40" s="145" t="s">
        <v>78</v>
      </c>
      <c r="L40" s="145" t="s">
        <v>78</v>
      </c>
      <c r="M40" s="145" t="s">
        <v>78</v>
      </c>
      <c r="N40" s="134" t="s">
        <v>78</v>
      </c>
      <c r="O40" s="120" t="s">
        <v>78</v>
      </c>
      <c r="P40" s="120" t="s">
        <v>78</v>
      </c>
      <c r="Q40" s="120" t="s">
        <v>78</v>
      </c>
      <c r="R40" s="120" t="s">
        <v>78</v>
      </c>
      <c r="S40" s="120" t="s">
        <v>78</v>
      </c>
      <c r="T40" s="120" t="s">
        <v>78</v>
      </c>
      <c r="U40" s="120" t="s">
        <v>78</v>
      </c>
      <c r="V40" s="120" t="s">
        <v>78</v>
      </c>
      <c r="W40" s="120" t="s">
        <v>78</v>
      </c>
      <c r="X40" s="120" t="s">
        <v>78</v>
      </c>
      <c r="Y40" s="136" t="s">
        <v>78</v>
      </c>
      <c r="Z40" s="64"/>
      <c r="AA40" s="64"/>
      <c r="AB40" s="64"/>
      <c r="AC40" s="64"/>
      <c r="AD40" s="64"/>
      <c r="AE40" s="64"/>
      <c r="AF40" s="64"/>
      <c r="AG40" s="64"/>
      <c r="AH40" s="64"/>
      <c r="AI40" s="64"/>
      <c r="AJ40" s="64"/>
    </row>
    <row r="41" spans="1:36">
      <c r="A41" s="145" t="s">
        <v>78</v>
      </c>
      <c r="B41" s="140" t="s">
        <v>78</v>
      </c>
      <c r="C41" s="146" t="s">
        <v>78</v>
      </c>
      <c r="D41" s="145" t="s">
        <v>78</v>
      </c>
      <c r="E41" s="140" t="s">
        <v>78</v>
      </c>
      <c r="F41" s="142" t="s">
        <v>78</v>
      </c>
      <c r="G41" s="141" t="s">
        <v>78</v>
      </c>
      <c r="H41" s="141" t="s">
        <v>78</v>
      </c>
      <c r="I41" s="145" t="s">
        <v>78</v>
      </c>
      <c r="J41" s="143" t="s">
        <v>78</v>
      </c>
      <c r="K41" s="145" t="s">
        <v>78</v>
      </c>
      <c r="L41" s="145" t="s">
        <v>78</v>
      </c>
      <c r="M41" s="145" t="s">
        <v>78</v>
      </c>
      <c r="N41" s="134" t="s">
        <v>78</v>
      </c>
      <c r="O41" s="120" t="s">
        <v>78</v>
      </c>
      <c r="P41" s="120" t="s">
        <v>78</v>
      </c>
      <c r="Q41" s="120" t="s">
        <v>78</v>
      </c>
      <c r="R41" s="120" t="s">
        <v>78</v>
      </c>
      <c r="S41" s="120" t="s">
        <v>78</v>
      </c>
      <c r="T41" s="120" t="s">
        <v>78</v>
      </c>
      <c r="U41" s="120" t="s">
        <v>78</v>
      </c>
      <c r="V41" s="120" t="s">
        <v>78</v>
      </c>
      <c r="W41" s="120" t="s">
        <v>78</v>
      </c>
      <c r="X41" s="120" t="s">
        <v>78</v>
      </c>
      <c r="Y41" s="136" t="s">
        <v>78</v>
      </c>
      <c r="Z41" s="64"/>
      <c r="AA41" s="64"/>
      <c r="AB41" s="64"/>
      <c r="AC41" s="64"/>
      <c r="AD41" s="64"/>
      <c r="AE41" s="64"/>
      <c r="AF41" s="64"/>
      <c r="AG41" s="64"/>
      <c r="AH41" s="64"/>
      <c r="AI41" s="64"/>
      <c r="AJ41" s="64"/>
    </row>
    <row r="42" spans="1:36">
      <c r="A42" s="145" t="s">
        <v>78</v>
      </c>
      <c r="B42" s="140" t="s">
        <v>78</v>
      </c>
      <c r="C42" s="146" t="s">
        <v>78</v>
      </c>
      <c r="D42" s="145" t="s">
        <v>78</v>
      </c>
      <c r="E42" s="140" t="s">
        <v>78</v>
      </c>
      <c r="F42" s="142" t="s">
        <v>78</v>
      </c>
      <c r="G42" s="141" t="s">
        <v>78</v>
      </c>
      <c r="H42" s="141" t="s">
        <v>78</v>
      </c>
      <c r="I42" s="145" t="s">
        <v>78</v>
      </c>
      <c r="J42" s="143" t="s">
        <v>78</v>
      </c>
      <c r="K42" s="145" t="s">
        <v>78</v>
      </c>
      <c r="L42" s="145" t="s">
        <v>78</v>
      </c>
      <c r="M42" s="145" t="s">
        <v>78</v>
      </c>
      <c r="N42" s="134" t="s">
        <v>78</v>
      </c>
      <c r="O42" s="120" t="s">
        <v>78</v>
      </c>
      <c r="P42" s="120" t="s">
        <v>78</v>
      </c>
      <c r="Q42" s="120" t="s">
        <v>78</v>
      </c>
      <c r="R42" s="120" t="s">
        <v>78</v>
      </c>
      <c r="S42" s="120" t="s">
        <v>78</v>
      </c>
      <c r="T42" s="120" t="s">
        <v>78</v>
      </c>
      <c r="U42" s="120" t="s">
        <v>78</v>
      </c>
      <c r="V42" s="120" t="s">
        <v>78</v>
      </c>
      <c r="W42" s="120" t="s">
        <v>78</v>
      </c>
      <c r="X42" s="120" t="s">
        <v>78</v>
      </c>
      <c r="Y42" s="136" t="s">
        <v>78</v>
      </c>
      <c r="Z42" s="64"/>
      <c r="AA42" s="64"/>
      <c r="AB42" s="64"/>
      <c r="AC42" s="64"/>
      <c r="AD42" s="64"/>
      <c r="AE42" s="64"/>
      <c r="AF42" s="64"/>
      <c r="AG42" s="64"/>
      <c r="AH42" s="64"/>
      <c r="AI42" s="64"/>
      <c r="AJ42" s="64"/>
    </row>
    <row r="43" spans="1:36">
      <c r="A43" s="145" t="s">
        <v>78</v>
      </c>
      <c r="B43" s="140" t="s">
        <v>78</v>
      </c>
      <c r="C43" s="146" t="s">
        <v>78</v>
      </c>
      <c r="D43" s="145" t="s">
        <v>78</v>
      </c>
      <c r="E43" s="140" t="s">
        <v>78</v>
      </c>
      <c r="F43" s="142" t="s">
        <v>78</v>
      </c>
      <c r="G43" s="141" t="s">
        <v>78</v>
      </c>
      <c r="H43" s="141" t="s">
        <v>78</v>
      </c>
      <c r="I43" s="145" t="s">
        <v>78</v>
      </c>
      <c r="J43" s="143" t="s">
        <v>78</v>
      </c>
      <c r="K43" s="145" t="s">
        <v>78</v>
      </c>
      <c r="L43" s="145" t="s">
        <v>78</v>
      </c>
      <c r="M43" s="145" t="s">
        <v>78</v>
      </c>
      <c r="N43" s="134" t="s">
        <v>78</v>
      </c>
      <c r="O43" s="120" t="s">
        <v>78</v>
      </c>
      <c r="P43" s="120" t="s">
        <v>78</v>
      </c>
      <c r="Q43" s="120" t="s">
        <v>78</v>
      </c>
      <c r="R43" s="120" t="s">
        <v>78</v>
      </c>
      <c r="S43" s="120" t="s">
        <v>78</v>
      </c>
      <c r="T43" s="120" t="s">
        <v>78</v>
      </c>
      <c r="U43" s="120" t="s">
        <v>78</v>
      </c>
      <c r="V43" s="120" t="s">
        <v>78</v>
      </c>
      <c r="W43" s="120" t="s">
        <v>78</v>
      </c>
      <c r="X43" s="120" t="s">
        <v>78</v>
      </c>
      <c r="Y43" s="136" t="s">
        <v>78</v>
      </c>
      <c r="Z43" s="64"/>
      <c r="AA43" s="64"/>
      <c r="AB43" s="64"/>
      <c r="AC43" s="64"/>
      <c r="AD43" s="64"/>
      <c r="AE43" s="64"/>
      <c r="AF43" s="64"/>
      <c r="AG43" s="64"/>
      <c r="AH43" s="64"/>
      <c r="AI43" s="64"/>
      <c r="AJ43" s="64"/>
    </row>
    <row r="44" spans="1:36">
      <c r="A44" s="145" t="s">
        <v>78</v>
      </c>
      <c r="B44" s="140" t="s">
        <v>78</v>
      </c>
      <c r="C44" s="146" t="s">
        <v>78</v>
      </c>
      <c r="D44" s="145" t="s">
        <v>78</v>
      </c>
      <c r="E44" s="140" t="s">
        <v>78</v>
      </c>
      <c r="F44" s="142" t="s">
        <v>78</v>
      </c>
      <c r="G44" s="141" t="s">
        <v>78</v>
      </c>
      <c r="H44" s="141" t="s">
        <v>78</v>
      </c>
      <c r="I44" s="145" t="s">
        <v>78</v>
      </c>
      <c r="J44" s="143" t="s">
        <v>78</v>
      </c>
      <c r="K44" s="145" t="s">
        <v>78</v>
      </c>
      <c r="L44" s="145" t="s">
        <v>78</v>
      </c>
      <c r="M44" s="145" t="s">
        <v>78</v>
      </c>
      <c r="N44" s="134" t="s">
        <v>78</v>
      </c>
      <c r="O44" s="120" t="s">
        <v>78</v>
      </c>
      <c r="P44" s="120" t="s">
        <v>78</v>
      </c>
      <c r="Q44" s="120" t="s">
        <v>78</v>
      </c>
      <c r="R44" s="120" t="s">
        <v>78</v>
      </c>
      <c r="S44" s="120" t="s">
        <v>78</v>
      </c>
      <c r="T44" s="120" t="s">
        <v>78</v>
      </c>
      <c r="U44" s="120" t="s">
        <v>78</v>
      </c>
      <c r="V44" s="120" t="s">
        <v>78</v>
      </c>
      <c r="W44" s="120" t="s">
        <v>78</v>
      </c>
      <c r="X44" s="120" t="s">
        <v>78</v>
      </c>
      <c r="Y44" s="136" t="s">
        <v>78</v>
      </c>
      <c r="Z44" s="64"/>
      <c r="AA44" s="64"/>
      <c r="AB44" s="64"/>
      <c r="AC44" s="64"/>
      <c r="AD44" s="64"/>
      <c r="AE44" s="64"/>
      <c r="AF44" s="64"/>
      <c r="AG44" s="64"/>
      <c r="AH44" s="64"/>
      <c r="AI44" s="64"/>
      <c r="AJ44" s="64"/>
    </row>
    <row r="45" spans="1:36">
      <c r="A45" s="145" t="s">
        <v>78</v>
      </c>
      <c r="B45" s="140" t="s">
        <v>78</v>
      </c>
      <c r="C45" s="146" t="s">
        <v>78</v>
      </c>
      <c r="D45" s="145" t="s">
        <v>78</v>
      </c>
      <c r="E45" s="140" t="s">
        <v>78</v>
      </c>
      <c r="F45" s="142" t="s">
        <v>78</v>
      </c>
      <c r="G45" s="141" t="s">
        <v>78</v>
      </c>
      <c r="H45" s="141" t="s">
        <v>78</v>
      </c>
      <c r="I45" s="145" t="s">
        <v>78</v>
      </c>
      <c r="J45" s="143" t="s">
        <v>78</v>
      </c>
      <c r="K45" s="145" t="s">
        <v>78</v>
      </c>
      <c r="L45" s="145" t="s">
        <v>78</v>
      </c>
      <c r="M45" s="145" t="s">
        <v>78</v>
      </c>
      <c r="N45" s="134" t="s">
        <v>78</v>
      </c>
      <c r="O45" s="120" t="s">
        <v>78</v>
      </c>
      <c r="P45" s="120" t="s">
        <v>78</v>
      </c>
      <c r="Q45" s="120" t="s">
        <v>78</v>
      </c>
      <c r="R45" s="120" t="s">
        <v>78</v>
      </c>
      <c r="S45" s="120" t="s">
        <v>78</v>
      </c>
      <c r="T45" s="120" t="s">
        <v>78</v>
      </c>
      <c r="U45" s="120" t="s">
        <v>78</v>
      </c>
      <c r="V45" s="120" t="s">
        <v>78</v>
      </c>
      <c r="W45" s="120" t="s">
        <v>78</v>
      </c>
      <c r="X45" s="120" t="s">
        <v>78</v>
      </c>
      <c r="Y45" s="136" t="s">
        <v>78</v>
      </c>
      <c r="Z45" s="64"/>
      <c r="AA45" s="64"/>
      <c r="AB45" s="64"/>
      <c r="AC45" s="64"/>
      <c r="AD45" s="64"/>
      <c r="AE45" s="64"/>
      <c r="AF45" s="64"/>
      <c r="AG45" s="64"/>
      <c r="AH45" s="64"/>
      <c r="AI45" s="64"/>
      <c r="AJ45" s="64"/>
    </row>
    <row r="46" spans="1:36">
      <c r="A46" s="145" t="s">
        <v>78</v>
      </c>
      <c r="B46" s="140" t="s">
        <v>78</v>
      </c>
      <c r="C46" s="146" t="s">
        <v>78</v>
      </c>
      <c r="D46" s="145" t="s">
        <v>78</v>
      </c>
      <c r="E46" s="140" t="s">
        <v>78</v>
      </c>
      <c r="F46" s="142" t="s">
        <v>78</v>
      </c>
      <c r="G46" s="141" t="s">
        <v>78</v>
      </c>
      <c r="H46" s="141" t="s">
        <v>78</v>
      </c>
      <c r="I46" s="145" t="s">
        <v>78</v>
      </c>
      <c r="J46" s="143" t="s">
        <v>78</v>
      </c>
      <c r="K46" s="145" t="s">
        <v>78</v>
      </c>
      <c r="L46" s="145" t="s">
        <v>78</v>
      </c>
      <c r="M46" s="145" t="s">
        <v>78</v>
      </c>
      <c r="N46" s="134" t="s">
        <v>78</v>
      </c>
      <c r="O46" s="120" t="s">
        <v>78</v>
      </c>
      <c r="P46" s="120" t="s">
        <v>78</v>
      </c>
      <c r="Q46" s="120" t="s">
        <v>78</v>
      </c>
      <c r="R46" s="120" t="s">
        <v>78</v>
      </c>
      <c r="S46" s="120" t="s">
        <v>78</v>
      </c>
      <c r="T46" s="120" t="s">
        <v>78</v>
      </c>
      <c r="U46" s="120" t="s">
        <v>78</v>
      </c>
      <c r="V46" s="120" t="s">
        <v>78</v>
      </c>
      <c r="W46" s="120" t="s">
        <v>78</v>
      </c>
      <c r="X46" s="120" t="s">
        <v>78</v>
      </c>
      <c r="Y46" s="136" t="s">
        <v>78</v>
      </c>
      <c r="Z46" s="64"/>
      <c r="AA46" s="64"/>
      <c r="AB46" s="64"/>
      <c r="AC46" s="64"/>
      <c r="AD46" s="64"/>
      <c r="AE46" s="64"/>
      <c r="AF46" s="64"/>
      <c r="AG46" s="64"/>
      <c r="AH46" s="64"/>
      <c r="AI46" s="64"/>
      <c r="AJ46" s="64"/>
    </row>
    <row r="47" spans="1:36">
      <c r="A47" s="145" t="s">
        <v>78</v>
      </c>
      <c r="B47" s="140" t="s">
        <v>78</v>
      </c>
      <c r="C47" s="146" t="s">
        <v>78</v>
      </c>
      <c r="D47" s="145" t="s">
        <v>78</v>
      </c>
      <c r="E47" s="140" t="s">
        <v>78</v>
      </c>
      <c r="F47" s="142" t="s">
        <v>78</v>
      </c>
      <c r="G47" s="141" t="s">
        <v>78</v>
      </c>
      <c r="H47" s="141" t="s">
        <v>78</v>
      </c>
      <c r="I47" s="145" t="s">
        <v>78</v>
      </c>
      <c r="J47" s="143" t="s">
        <v>78</v>
      </c>
      <c r="K47" s="145" t="s">
        <v>78</v>
      </c>
      <c r="L47" s="145" t="s">
        <v>78</v>
      </c>
      <c r="M47" s="145" t="s">
        <v>78</v>
      </c>
      <c r="N47" s="134" t="s">
        <v>78</v>
      </c>
      <c r="O47" s="120" t="s">
        <v>78</v>
      </c>
      <c r="P47" s="120" t="s">
        <v>78</v>
      </c>
      <c r="Q47" s="120" t="s">
        <v>78</v>
      </c>
      <c r="R47" s="120" t="s">
        <v>78</v>
      </c>
      <c r="S47" s="120" t="s">
        <v>78</v>
      </c>
      <c r="T47" s="120" t="s">
        <v>78</v>
      </c>
      <c r="U47" s="120" t="s">
        <v>78</v>
      </c>
      <c r="V47" s="120" t="s">
        <v>78</v>
      </c>
      <c r="W47" s="120" t="s">
        <v>78</v>
      </c>
      <c r="X47" s="120" t="s">
        <v>78</v>
      </c>
      <c r="Y47" s="136" t="s">
        <v>78</v>
      </c>
      <c r="Z47" s="64"/>
      <c r="AA47" s="64"/>
      <c r="AB47" s="64"/>
      <c r="AC47" s="64"/>
      <c r="AD47" s="64"/>
      <c r="AE47" s="64"/>
      <c r="AF47" s="64"/>
      <c r="AG47" s="64"/>
      <c r="AH47" s="64"/>
      <c r="AI47" s="64"/>
      <c r="AJ47" s="64"/>
    </row>
    <row r="48" spans="1:36">
      <c r="A48" s="145" t="s">
        <v>78</v>
      </c>
      <c r="B48" s="140" t="s">
        <v>78</v>
      </c>
      <c r="C48" s="146" t="s">
        <v>78</v>
      </c>
      <c r="D48" s="145" t="s">
        <v>78</v>
      </c>
      <c r="E48" s="140" t="s">
        <v>78</v>
      </c>
      <c r="F48" s="142" t="s">
        <v>78</v>
      </c>
      <c r="G48" s="141" t="s">
        <v>78</v>
      </c>
      <c r="H48" s="141" t="s">
        <v>78</v>
      </c>
      <c r="I48" s="145" t="s">
        <v>78</v>
      </c>
      <c r="J48" s="143" t="s">
        <v>78</v>
      </c>
      <c r="K48" s="145" t="s">
        <v>78</v>
      </c>
      <c r="L48" s="145" t="s">
        <v>78</v>
      </c>
      <c r="M48" s="145" t="s">
        <v>78</v>
      </c>
      <c r="N48" s="134" t="s">
        <v>78</v>
      </c>
      <c r="O48" s="120" t="s">
        <v>78</v>
      </c>
      <c r="P48" s="120" t="s">
        <v>78</v>
      </c>
      <c r="Q48" s="120" t="s">
        <v>78</v>
      </c>
      <c r="R48" s="120" t="s">
        <v>78</v>
      </c>
      <c r="S48" s="120" t="s">
        <v>78</v>
      </c>
      <c r="T48" s="120" t="s">
        <v>78</v>
      </c>
      <c r="U48" s="120" t="s">
        <v>78</v>
      </c>
      <c r="V48" s="120" t="s">
        <v>78</v>
      </c>
      <c r="W48" s="120" t="s">
        <v>78</v>
      </c>
      <c r="X48" s="120" t="s">
        <v>78</v>
      </c>
      <c r="Y48" s="136" t="s">
        <v>78</v>
      </c>
      <c r="Z48" s="64"/>
      <c r="AA48" s="64"/>
      <c r="AB48" s="64"/>
      <c r="AC48" s="64"/>
      <c r="AD48" s="64"/>
      <c r="AE48" s="64"/>
      <c r="AF48" s="64"/>
      <c r="AG48" s="64"/>
      <c r="AH48" s="64"/>
      <c r="AI48" s="64"/>
      <c r="AJ48" s="64"/>
    </row>
    <row r="49" spans="1:36">
      <c r="A49" s="145" t="s">
        <v>78</v>
      </c>
      <c r="B49" s="140" t="s">
        <v>78</v>
      </c>
      <c r="C49" s="146" t="s">
        <v>78</v>
      </c>
      <c r="D49" s="145" t="s">
        <v>78</v>
      </c>
      <c r="E49" s="140" t="s">
        <v>78</v>
      </c>
      <c r="F49" s="142" t="s">
        <v>78</v>
      </c>
      <c r="G49" s="141" t="s">
        <v>78</v>
      </c>
      <c r="H49" s="141" t="s">
        <v>78</v>
      </c>
      <c r="I49" s="145" t="s">
        <v>78</v>
      </c>
      <c r="J49" s="143" t="s">
        <v>78</v>
      </c>
      <c r="K49" s="145" t="s">
        <v>78</v>
      </c>
      <c r="L49" s="145" t="s">
        <v>78</v>
      </c>
      <c r="M49" s="145" t="s">
        <v>78</v>
      </c>
      <c r="N49" s="134" t="s">
        <v>78</v>
      </c>
      <c r="O49" s="120" t="s">
        <v>78</v>
      </c>
      <c r="P49" s="120" t="s">
        <v>78</v>
      </c>
      <c r="Q49" s="120" t="s">
        <v>78</v>
      </c>
      <c r="R49" s="120" t="s">
        <v>78</v>
      </c>
      <c r="S49" s="120" t="s">
        <v>78</v>
      </c>
      <c r="T49" s="120" t="s">
        <v>78</v>
      </c>
      <c r="U49" s="120" t="s">
        <v>78</v>
      </c>
      <c r="V49" s="120" t="s">
        <v>78</v>
      </c>
      <c r="W49" s="120" t="s">
        <v>78</v>
      </c>
      <c r="X49" s="120" t="s">
        <v>78</v>
      </c>
      <c r="Y49" s="136" t="s">
        <v>78</v>
      </c>
      <c r="Z49" s="64"/>
      <c r="AA49" s="64"/>
      <c r="AB49" s="64"/>
      <c r="AC49" s="64"/>
      <c r="AD49" s="64"/>
      <c r="AE49" s="64"/>
      <c r="AF49" s="64"/>
      <c r="AG49" s="64"/>
      <c r="AH49" s="64"/>
      <c r="AI49" s="64"/>
      <c r="AJ49" s="64"/>
    </row>
    <row r="50" spans="1:36">
      <c r="A50" s="145" t="s">
        <v>78</v>
      </c>
      <c r="B50" s="140" t="s">
        <v>78</v>
      </c>
      <c r="C50" s="146" t="s">
        <v>78</v>
      </c>
      <c r="D50" s="145" t="s">
        <v>78</v>
      </c>
      <c r="E50" s="140" t="s">
        <v>78</v>
      </c>
      <c r="F50" s="142" t="s">
        <v>78</v>
      </c>
      <c r="G50" s="141" t="s">
        <v>78</v>
      </c>
      <c r="H50" s="141" t="s">
        <v>78</v>
      </c>
      <c r="I50" s="145" t="s">
        <v>78</v>
      </c>
      <c r="J50" s="143" t="s">
        <v>78</v>
      </c>
      <c r="K50" s="145" t="s">
        <v>78</v>
      </c>
      <c r="L50" s="145" t="s">
        <v>78</v>
      </c>
      <c r="M50" s="145" t="s">
        <v>78</v>
      </c>
      <c r="N50" s="134" t="s">
        <v>78</v>
      </c>
      <c r="O50" s="120" t="s">
        <v>78</v>
      </c>
      <c r="P50" s="120" t="s">
        <v>78</v>
      </c>
      <c r="Q50" s="120" t="s">
        <v>78</v>
      </c>
      <c r="R50" s="120" t="s">
        <v>78</v>
      </c>
      <c r="S50" s="120" t="s">
        <v>78</v>
      </c>
      <c r="T50" s="120" t="s">
        <v>78</v>
      </c>
      <c r="U50" s="120" t="s">
        <v>78</v>
      </c>
      <c r="V50" s="120" t="s">
        <v>78</v>
      </c>
      <c r="W50" s="120" t="s">
        <v>78</v>
      </c>
      <c r="X50" s="120" t="s">
        <v>78</v>
      </c>
      <c r="Y50" s="136" t="s">
        <v>78</v>
      </c>
      <c r="Z50" s="64"/>
      <c r="AA50" s="64"/>
      <c r="AB50" s="64"/>
      <c r="AC50" s="64"/>
      <c r="AD50" s="64"/>
      <c r="AE50" s="64"/>
      <c r="AF50" s="64"/>
      <c r="AG50" s="64"/>
      <c r="AH50" s="64"/>
      <c r="AI50" s="64"/>
      <c r="AJ50" s="64"/>
    </row>
    <row r="51" spans="1:36">
      <c r="A51" s="145" t="s">
        <v>78</v>
      </c>
      <c r="B51" s="140" t="s">
        <v>78</v>
      </c>
      <c r="C51" s="146" t="s">
        <v>78</v>
      </c>
      <c r="D51" s="145" t="s">
        <v>78</v>
      </c>
      <c r="E51" s="140" t="s">
        <v>78</v>
      </c>
      <c r="F51" s="142" t="s">
        <v>78</v>
      </c>
      <c r="G51" s="141" t="s">
        <v>78</v>
      </c>
      <c r="H51" s="141" t="s">
        <v>78</v>
      </c>
      <c r="I51" s="145" t="s">
        <v>78</v>
      </c>
      <c r="J51" s="143" t="s">
        <v>78</v>
      </c>
      <c r="K51" s="145" t="s">
        <v>78</v>
      </c>
      <c r="L51" s="145" t="s">
        <v>78</v>
      </c>
      <c r="M51" s="145" t="s">
        <v>78</v>
      </c>
      <c r="N51" s="134" t="s">
        <v>78</v>
      </c>
      <c r="O51" s="120" t="s">
        <v>78</v>
      </c>
      <c r="P51" s="120" t="s">
        <v>78</v>
      </c>
      <c r="Q51" s="120" t="s">
        <v>78</v>
      </c>
      <c r="R51" s="120" t="s">
        <v>78</v>
      </c>
      <c r="S51" s="120" t="s">
        <v>78</v>
      </c>
      <c r="T51" s="120" t="s">
        <v>78</v>
      </c>
      <c r="U51" s="120" t="s">
        <v>78</v>
      </c>
      <c r="V51" s="120" t="s">
        <v>78</v>
      </c>
      <c r="W51" s="120" t="s">
        <v>78</v>
      </c>
      <c r="X51" s="120" t="s">
        <v>78</v>
      </c>
      <c r="Y51" s="136" t="s">
        <v>78</v>
      </c>
      <c r="Z51" s="64"/>
      <c r="AA51" s="64"/>
      <c r="AB51" s="64"/>
      <c r="AC51" s="64"/>
      <c r="AD51" s="64"/>
      <c r="AE51" s="64"/>
      <c r="AF51" s="64"/>
      <c r="AG51" s="64"/>
      <c r="AH51" s="64"/>
      <c r="AI51" s="64"/>
      <c r="AJ51" s="64"/>
    </row>
    <row r="52" spans="1:36">
      <c r="A52" s="145" t="s">
        <v>78</v>
      </c>
      <c r="B52" s="140" t="s">
        <v>78</v>
      </c>
      <c r="C52" s="146" t="s">
        <v>78</v>
      </c>
      <c r="D52" s="145" t="s">
        <v>78</v>
      </c>
      <c r="E52" s="140" t="s">
        <v>78</v>
      </c>
      <c r="F52" s="142" t="s">
        <v>78</v>
      </c>
      <c r="G52" s="141" t="s">
        <v>78</v>
      </c>
      <c r="H52" s="141" t="s">
        <v>78</v>
      </c>
      <c r="I52" s="145" t="s">
        <v>78</v>
      </c>
      <c r="J52" s="143" t="s">
        <v>78</v>
      </c>
      <c r="K52" s="145" t="s">
        <v>78</v>
      </c>
      <c r="L52" s="145" t="s">
        <v>78</v>
      </c>
      <c r="M52" s="145" t="s">
        <v>78</v>
      </c>
      <c r="N52" s="134" t="s">
        <v>78</v>
      </c>
      <c r="O52" s="120" t="s">
        <v>78</v>
      </c>
      <c r="P52" s="120" t="s">
        <v>78</v>
      </c>
      <c r="Q52" s="120" t="s">
        <v>78</v>
      </c>
      <c r="R52" s="120" t="s">
        <v>78</v>
      </c>
      <c r="S52" s="120" t="s">
        <v>78</v>
      </c>
      <c r="T52" s="120" t="s">
        <v>78</v>
      </c>
      <c r="U52" s="120" t="s">
        <v>78</v>
      </c>
      <c r="V52" s="120" t="s">
        <v>78</v>
      </c>
      <c r="W52" s="120" t="s">
        <v>78</v>
      </c>
      <c r="X52" s="120" t="s">
        <v>78</v>
      </c>
      <c r="Y52" s="136" t="s">
        <v>78</v>
      </c>
      <c r="Z52" s="64"/>
      <c r="AA52" s="64"/>
      <c r="AB52" s="64"/>
      <c r="AC52" s="64"/>
      <c r="AD52" s="64"/>
      <c r="AE52" s="64"/>
      <c r="AF52" s="64"/>
      <c r="AG52" s="64"/>
      <c r="AH52" s="64"/>
      <c r="AI52" s="64"/>
      <c r="AJ52" s="64"/>
    </row>
    <row r="53" spans="1:36">
      <c r="A53" s="145" t="s">
        <v>78</v>
      </c>
      <c r="B53" s="140" t="s">
        <v>78</v>
      </c>
      <c r="C53" s="146" t="s">
        <v>78</v>
      </c>
      <c r="D53" s="145" t="s">
        <v>78</v>
      </c>
      <c r="E53" s="140" t="s">
        <v>78</v>
      </c>
      <c r="F53" s="142" t="s">
        <v>78</v>
      </c>
      <c r="G53" s="141" t="s">
        <v>78</v>
      </c>
      <c r="H53" s="141" t="s">
        <v>78</v>
      </c>
      <c r="I53" s="145" t="s">
        <v>78</v>
      </c>
      <c r="J53" s="143" t="s">
        <v>78</v>
      </c>
      <c r="K53" s="145" t="s">
        <v>78</v>
      </c>
      <c r="L53" s="145" t="s">
        <v>78</v>
      </c>
      <c r="M53" s="145" t="s">
        <v>78</v>
      </c>
      <c r="N53" s="134" t="s">
        <v>78</v>
      </c>
      <c r="O53" s="120" t="s">
        <v>78</v>
      </c>
      <c r="P53" s="120" t="s">
        <v>78</v>
      </c>
      <c r="Q53" s="120" t="s">
        <v>78</v>
      </c>
      <c r="R53" s="120" t="s">
        <v>78</v>
      </c>
      <c r="S53" s="120" t="s">
        <v>78</v>
      </c>
      <c r="T53" s="120" t="s">
        <v>78</v>
      </c>
      <c r="U53" s="120" t="s">
        <v>78</v>
      </c>
      <c r="V53" s="120" t="s">
        <v>78</v>
      </c>
      <c r="W53" s="120" t="s">
        <v>78</v>
      </c>
      <c r="X53" s="120" t="s">
        <v>78</v>
      </c>
      <c r="Y53" s="136" t="s">
        <v>78</v>
      </c>
      <c r="Z53" s="64"/>
      <c r="AA53" s="64"/>
      <c r="AB53" s="64"/>
      <c r="AC53" s="64"/>
      <c r="AD53" s="64"/>
      <c r="AE53" s="64"/>
      <c r="AF53" s="64"/>
      <c r="AG53" s="64"/>
      <c r="AH53" s="64"/>
      <c r="AI53" s="64"/>
      <c r="AJ53" s="64"/>
    </row>
    <row r="54" spans="1:36">
      <c r="A54" s="145" t="s">
        <v>78</v>
      </c>
      <c r="B54" s="140" t="s">
        <v>78</v>
      </c>
      <c r="C54" s="146" t="s">
        <v>78</v>
      </c>
      <c r="D54" s="145" t="s">
        <v>78</v>
      </c>
      <c r="E54" s="140" t="s">
        <v>78</v>
      </c>
      <c r="F54" s="142" t="s">
        <v>78</v>
      </c>
      <c r="G54" s="141" t="s">
        <v>78</v>
      </c>
      <c r="H54" s="141" t="s">
        <v>78</v>
      </c>
      <c r="I54" s="145" t="s">
        <v>78</v>
      </c>
      <c r="J54" s="143" t="s">
        <v>78</v>
      </c>
      <c r="K54" s="145" t="s">
        <v>78</v>
      </c>
      <c r="L54" s="145" t="s">
        <v>78</v>
      </c>
      <c r="M54" s="145" t="s">
        <v>78</v>
      </c>
      <c r="N54" s="134" t="s">
        <v>78</v>
      </c>
      <c r="O54" s="120" t="s">
        <v>78</v>
      </c>
      <c r="P54" s="120" t="s">
        <v>78</v>
      </c>
      <c r="Q54" s="120" t="s">
        <v>78</v>
      </c>
      <c r="R54" s="120" t="s">
        <v>78</v>
      </c>
      <c r="S54" s="120" t="s">
        <v>78</v>
      </c>
      <c r="T54" s="120" t="s">
        <v>78</v>
      </c>
      <c r="U54" s="120" t="s">
        <v>78</v>
      </c>
      <c r="V54" s="120" t="s">
        <v>78</v>
      </c>
      <c r="W54" s="120" t="s">
        <v>78</v>
      </c>
      <c r="X54" s="120" t="s">
        <v>78</v>
      </c>
      <c r="Y54" s="136" t="s">
        <v>78</v>
      </c>
      <c r="Z54" s="64"/>
      <c r="AA54" s="64"/>
      <c r="AB54" s="64"/>
      <c r="AC54" s="64"/>
      <c r="AD54" s="64"/>
      <c r="AE54" s="64"/>
      <c r="AF54" s="64"/>
      <c r="AG54" s="64"/>
      <c r="AH54" s="64"/>
      <c r="AI54" s="64"/>
      <c r="AJ54" s="64"/>
    </row>
    <row r="55" spans="1:36">
      <c r="A55" s="145" t="s">
        <v>78</v>
      </c>
      <c r="B55" s="140" t="s">
        <v>78</v>
      </c>
      <c r="C55" s="146" t="s">
        <v>78</v>
      </c>
      <c r="D55" s="145" t="s">
        <v>78</v>
      </c>
      <c r="E55" s="140" t="s">
        <v>78</v>
      </c>
      <c r="F55" s="142" t="s">
        <v>78</v>
      </c>
      <c r="G55" s="141" t="s">
        <v>78</v>
      </c>
      <c r="H55" s="141" t="s">
        <v>78</v>
      </c>
      <c r="I55" s="145" t="s">
        <v>78</v>
      </c>
      <c r="J55" s="143" t="s">
        <v>78</v>
      </c>
      <c r="K55" s="145" t="s">
        <v>78</v>
      </c>
      <c r="L55" s="145" t="s">
        <v>78</v>
      </c>
      <c r="M55" s="145" t="s">
        <v>78</v>
      </c>
      <c r="N55" s="134" t="s">
        <v>78</v>
      </c>
      <c r="O55" s="120" t="s">
        <v>78</v>
      </c>
      <c r="P55" s="120" t="s">
        <v>78</v>
      </c>
      <c r="Q55" s="120" t="s">
        <v>78</v>
      </c>
      <c r="R55" s="120" t="s">
        <v>78</v>
      </c>
      <c r="S55" s="120" t="s">
        <v>78</v>
      </c>
      <c r="T55" s="120" t="s">
        <v>78</v>
      </c>
      <c r="U55" s="120" t="s">
        <v>78</v>
      </c>
      <c r="V55" s="120" t="s">
        <v>78</v>
      </c>
      <c r="W55" s="120" t="s">
        <v>78</v>
      </c>
      <c r="X55" s="120" t="s">
        <v>78</v>
      </c>
      <c r="Y55" s="136" t="s">
        <v>78</v>
      </c>
      <c r="Z55" s="64"/>
      <c r="AA55" s="64"/>
      <c r="AB55" s="64"/>
      <c r="AC55" s="64"/>
      <c r="AD55" s="64"/>
      <c r="AE55" s="64"/>
      <c r="AF55" s="64"/>
      <c r="AG55" s="64"/>
      <c r="AH55" s="64"/>
      <c r="AI55" s="64"/>
      <c r="AJ55" s="64"/>
    </row>
    <row r="56" spans="1:36">
      <c r="A56" s="145" t="s">
        <v>78</v>
      </c>
      <c r="B56" s="140" t="s">
        <v>78</v>
      </c>
      <c r="C56" s="146" t="s">
        <v>78</v>
      </c>
      <c r="D56" s="145" t="s">
        <v>78</v>
      </c>
      <c r="E56" s="140" t="s">
        <v>78</v>
      </c>
      <c r="F56" s="142" t="s">
        <v>78</v>
      </c>
      <c r="G56" s="141" t="s">
        <v>78</v>
      </c>
      <c r="H56" s="141" t="s">
        <v>78</v>
      </c>
      <c r="I56" s="145" t="s">
        <v>78</v>
      </c>
      <c r="J56" s="143" t="s">
        <v>78</v>
      </c>
      <c r="K56" s="145" t="s">
        <v>78</v>
      </c>
      <c r="L56" s="145" t="s">
        <v>78</v>
      </c>
      <c r="M56" s="145" t="s">
        <v>78</v>
      </c>
      <c r="N56" s="134" t="s">
        <v>78</v>
      </c>
      <c r="O56" s="120" t="s">
        <v>78</v>
      </c>
      <c r="P56" s="120" t="s">
        <v>78</v>
      </c>
      <c r="Q56" s="120" t="s">
        <v>78</v>
      </c>
      <c r="R56" s="120" t="s">
        <v>78</v>
      </c>
      <c r="S56" s="120" t="s">
        <v>78</v>
      </c>
      <c r="T56" s="120" t="s">
        <v>78</v>
      </c>
      <c r="U56" s="120" t="s">
        <v>78</v>
      </c>
      <c r="V56" s="120" t="s">
        <v>78</v>
      </c>
      <c r="W56" s="120" t="s">
        <v>78</v>
      </c>
      <c r="X56" s="120" t="s">
        <v>78</v>
      </c>
      <c r="Y56" s="136" t="s">
        <v>78</v>
      </c>
      <c r="Z56" s="64"/>
      <c r="AA56" s="64"/>
      <c r="AB56" s="64"/>
      <c r="AC56" s="64"/>
      <c r="AD56" s="64"/>
      <c r="AE56" s="64"/>
      <c r="AF56" s="64"/>
      <c r="AG56" s="64"/>
      <c r="AH56" s="64"/>
      <c r="AI56" s="64"/>
      <c r="AJ56" s="64"/>
    </row>
    <row r="57" spans="1:36">
      <c r="A57" s="145" t="s">
        <v>78</v>
      </c>
      <c r="B57" s="140" t="s">
        <v>78</v>
      </c>
      <c r="C57" s="146" t="s">
        <v>78</v>
      </c>
      <c r="D57" s="145" t="s">
        <v>78</v>
      </c>
      <c r="E57" s="140" t="s">
        <v>78</v>
      </c>
      <c r="F57" s="142" t="s">
        <v>78</v>
      </c>
      <c r="G57" s="141" t="s">
        <v>78</v>
      </c>
      <c r="H57" s="141" t="s">
        <v>78</v>
      </c>
      <c r="I57" s="145" t="s">
        <v>78</v>
      </c>
      <c r="J57" s="143" t="s">
        <v>78</v>
      </c>
      <c r="K57" s="145" t="s">
        <v>78</v>
      </c>
      <c r="L57" s="145" t="s">
        <v>78</v>
      </c>
      <c r="M57" s="145" t="s">
        <v>78</v>
      </c>
      <c r="N57" s="134" t="s">
        <v>78</v>
      </c>
      <c r="O57" s="120" t="s">
        <v>78</v>
      </c>
      <c r="P57" s="120" t="s">
        <v>78</v>
      </c>
      <c r="Q57" s="120" t="s">
        <v>78</v>
      </c>
      <c r="R57" s="120" t="s">
        <v>78</v>
      </c>
      <c r="S57" s="120" t="s">
        <v>78</v>
      </c>
      <c r="T57" s="120" t="s">
        <v>78</v>
      </c>
      <c r="U57" s="120" t="s">
        <v>78</v>
      </c>
      <c r="V57" s="120" t="s">
        <v>78</v>
      </c>
      <c r="W57" s="120" t="s">
        <v>78</v>
      </c>
      <c r="X57" s="120" t="s">
        <v>78</v>
      </c>
      <c r="Y57" s="136" t="s">
        <v>78</v>
      </c>
      <c r="Z57" s="64"/>
      <c r="AA57" s="64"/>
      <c r="AB57" s="64"/>
      <c r="AC57" s="64"/>
      <c r="AD57" s="64"/>
      <c r="AE57" s="64"/>
      <c r="AF57" s="64"/>
      <c r="AG57" s="64"/>
      <c r="AH57" s="64"/>
      <c r="AI57" s="64"/>
      <c r="AJ57" s="64"/>
    </row>
    <row r="58" spans="1:36">
      <c r="A58" s="145" t="s">
        <v>78</v>
      </c>
      <c r="B58" s="140" t="s">
        <v>78</v>
      </c>
      <c r="C58" s="146" t="s">
        <v>78</v>
      </c>
      <c r="D58" s="145" t="s">
        <v>78</v>
      </c>
      <c r="E58" s="140" t="s">
        <v>78</v>
      </c>
      <c r="F58" s="142" t="s">
        <v>78</v>
      </c>
      <c r="G58" s="141" t="s">
        <v>78</v>
      </c>
      <c r="H58" s="141" t="s">
        <v>78</v>
      </c>
      <c r="I58" s="145" t="s">
        <v>78</v>
      </c>
      <c r="J58" s="143" t="s">
        <v>78</v>
      </c>
      <c r="K58" s="145" t="s">
        <v>78</v>
      </c>
      <c r="L58" s="145" t="s">
        <v>78</v>
      </c>
      <c r="M58" s="145" t="s">
        <v>78</v>
      </c>
      <c r="N58" s="134" t="s">
        <v>78</v>
      </c>
      <c r="O58" s="120" t="s">
        <v>78</v>
      </c>
      <c r="P58" s="120" t="s">
        <v>78</v>
      </c>
      <c r="Q58" s="120" t="s">
        <v>78</v>
      </c>
      <c r="R58" s="120" t="s">
        <v>78</v>
      </c>
      <c r="S58" s="120" t="s">
        <v>78</v>
      </c>
      <c r="T58" s="120" t="s">
        <v>78</v>
      </c>
      <c r="U58" s="120" t="s">
        <v>78</v>
      </c>
      <c r="V58" s="120" t="s">
        <v>78</v>
      </c>
      <c r="W58" s="120" t="s">
        <v>78</v>
      </c>
      <c r="X58" s="120" t="s">
        <v>78</v>
      </c>
      <c r="Y58" s="136" t="s">
        <v>78</v>
      </c>
      <c r="Z58" s="64"/>
      <c r="AA58" s="64"/>
      <c r="AB58" s="64"/>
      <c r="AC58" s="64"/>
      <c r="AD58" s="64"/>
      <c r="AE58" s="64"/>
      <c r="AF58" s="64"/>
      <c r="AG58" s="64"/>
      <c r="AH58" s="64"/>
      <c r="AI58" s="64"/>
      <c r="AJ58" s="64"/>
    </row>
    <row r="59" spans="1:36">
      <c r="A59" s="145" t="s">
        <v>78</v>
      </c>
      <c r="B59" s="140" t="s">
        <v>78</v>
      </c>
      <c r="C59" s="146" t="s">
        <v>78</v>
      </c>
      <c r="D59" s="145" t="s">
        <v>78</v>
      </c>
      <c r="E59" s="140" t="s">
        <v>78</v>
      </c>
      <c r="F59" s="142" t="s">
        <v>78</v>
      </c>
      <c r="G59" s="141" t="s">
        <v>78</v>
      </c>
      <c r="H59" s="141" t="s">
        <v>78</v>
      </c>
      <c r="I59" s="145" t="s">
        <v>78</v>
      </c>
      <c r="J59" s="143" t="s">
        <v>78</v>
      </c>
      <c r="K59" s="145" t="s">
        <v>78</v>
      </c>
      <c r="L59" s="145" t="s">
        <v>78</v>
      </c>
      <c r="M59" s="145" t="s">
        <v>78</v>
      </c>
      <c r="N59" s="134" t="s">
        <v>78</v>
      </c>
      <c r="O59" s="120" t="s">
        <v>78</v>
      </c>
      <c r="P59" s="120" t="s">
        <v>78</v>
      </c>
      <c r="Q59" s="120" t="s">
        <v>78</v>
      </c>
      <c r="R59" s="120" t="s">
        <v>78</v>
      </c>
      <c r="S59" s="120" t="s">
        <v>78</v>
      </c>
      <c r="T59" s="120" t="s">
        <v>78</v>
      </c>
      <c r="U59" s="120" t="s">
        <v>78</v>
      </c>
      <c r="V59" s="120" t="s">
        <v>78</v>
      </c>
      <c r="W59" s="120" t="s">
        <v>78</v>
      </c>
      <c r="X59" s="120" t="s">
        <v>78</v>
      </c>
      <c r="Y59" s="136" t="s">
        <v>78</v>
      </c>
      <c r="Z59" s="64"/>
      <c r="AA59" s="64"/>
      <c r="AB59" s="64"/>
      <c r="AC59" s="64"/>
      <c r="AD59" s="64"/>
      <c r="AE59" s="64"/>
      <c r="AF59" s="64"/>
      <c r="AG59" s="64"/>
      <c r="AH59" s="64"/>
      <c r="AI59" s="64"/>
      <c r="AJ59" s="64"/>
    </row>
    <row r="60" spans="1:36">
      <c r="A60" s="145" t="s">
        <v>78</v>
      </c>
      <c r="B60" s="140" t="s">
        <v>78</v>
      </c>
      <c r="C60" s="146" t="s">
        <v>78</v>
      </c>
      <c r="D60" s="145" t="s">
        <v>78</v>
      </c>
      <c r="E60" s="140" t="s">
        <v>78</v>
      </c>
      <c r="F60" s="142" t="s">
        <v>78</v>
      </c>
      <c r="G60" s="141" t="s">
        <v>78</v>
      </c>
      <c r="H60" s="141" t="s">
        <v>78</v>
      </c>
      <c r="I60" s="145" t="s">
        <v>78</v>
      </c>
      <c r="J60" s="143" t="s">
        <v>78</v>
      </c>
      <c r="K60" s="145" t="s">
        <v>78</v>
      </c>
      <c r="L60" s="145" t="s">
        <v>78</v>
      </c>
      <c r="M60" s="145" t="s">
        <v>78</v>
      </c>
      <c r="N60" s="134" t="s">
        <v>78</v>
      </c>
      <c r="O60" s="120" t="s">
        <v>78</v>
      </c>
      <c r="P60" s="120" t="s">
        <v>78</v>
      </c>
      <c r="Q60" s="120" t="s">
        <v>78</v>
      </c>
      <c r="R60" s="120" t="s">
        <v>78</v>
      </c>
      <c r="S60" s="120" t="s">
        <v>78</v>
      </c>
      <c r="T60" s="120" t="s">
        <v>78</v>
      </c>
      <c r="U60" s="120" t="s">
        <v>78</v>
      </c>
      <c r="V60" s="120" t="s">
        <v>78</v>
      </c>
      <c r="W60" s="120" t="s">
        <v>78</v>
      </c>
      <c r="X60" s="120" t="s">
        <v>78</v>
      </c>
      <c r="Y60" s="136" t="s">
        <v>78</v>
      </c>
      <c r="Z60" s="64"/>
      <c r="AA60" s="64"/>
      <c r="AB60" s="64"/>
      <c r="AC60" s="64"/>
      <c r="AD60" s="64"/>
      <c r="AE60" s="64"/>
      <c r="AF60" s="64"/>
      <c r="AG60" s="64"/>
      <c r="AH60" s="64"/>
      <c r="AI60" s="64"/>
      <c r="AJ60" s="64"/>
    </row>
    <row r="61" spans="1:36">
      <c r="A61" s="145" t="s">
        <v>78</v>
      </c>
      <c r="B61" s="140" t="s">
        <v>78</v>
      </c>
      <c r="C61" s="146" t="s">
        <v>78</v>
      </c>
      <c r="D61" s="145" t="s">
        <v>78</v>
      </c>
      <c r="E61" s="140" t="s">
        <v>78</v>
      </c>
      <c r="F61" s="142" t="s">
        <v>78</v>
      </c>
      <c r="G61" s="141" t="s">
        <v>78</v>
      </c>
      <c r="H61" s="141" t="s">
        <v>78</v>
      </c>
      <c r="I61" s="145" t="s">
        <v>78</v>
      </c>
      <c r="J61" s="143" t="s">
        <v>78</v>
      </c>
      <c r="K61" s="145" t="s">
        <v>78</v>
      </c>
      <c r="L61" s="145" t="s">
        <v>78</v>
      </c>
      <c r="M61" s="145" t="s">
        <v>78</v>
      </c>
      <c r="N61" s="134" t="s">
        <v>78</v>
      </c>
      <c r="O61" s="120" t="s">
        <v>78</v>
      </c>
      <c r="P61" s="120" t="s">
        <v>78</v>
      </c>
      <c r="Q61" s="120" t="s">
        <v>78</v>
      </c>
      <c r="R61" s="120" t="s">
        <v>78</v>
      </c>
      <c r="S61" s="120" t="s">
        <v>78</v>
      </c>
      <c r="T61" s="120" t="s">
        <v>78</v>
      </c>
      <c r="U61" s="120" t="s">
        <v>78</v>
      </c>
      <c r="V61" s="120" t="s">
        <v>78</v>
      </c>
      <c r="W61" s="120" t="s">
        <v>78</v>
      </c>
      <c r="X61" s="120" t="s">
        <v>78</v>
      </c>
      <c r="Y61" s="136" t="s">
        <v>78</v>
      </c>
      <c r="Z61" s="64"/>
      <c r="AA61" s="64"/>
      <c r="AB61" s="64"/>
      <c r="AC61" s="64"/>
      <c r="AD61" s="64"/>
      <c r="AE61" s="64"/>
      <c r="AF61" s="64"/>
      <c r="AG61" s="64"/>
      <c r="AH61" s="64"/>
      <c r="AI61" s="64"/>
      <c r="AJ61" s="64"/>
    </row>
    <row r="62" spans="1:36">
      <c r="A62" s="145" t="s">
        <v>78</v>
      </c>
      <c r="B62" s="140" t="s">
        <v>78</v>
      </c>
      <c r="C62" s="146" t="s">
        <v>78</v>
      </c>
      <c r="D62" s="145" t="s">
        <v>78</v>
      </c>
      <c r="E62" s="145" t="s">
        <v>78</v>
      </c>
      <c r="F62" s="143" t="s">
        <v>78</v>
      </c>
      <c r="G62" s="145" t="s">
        <v>78</v>
      </c>
      <c r="H62" s="145" t="s">
        <v>78</v>
      </c>
      <c r="I62" s="145" t="s">
        <v>78</v>
      </c>
      <c r="J62" s="140" t="s">
        <v>78</v>
      </c>
      <c r="K62" s="145" t="s">
        <v>78</v>
      </c>
      <c r="L62" s="145" t="s">
        <v>78</v>
      </c>
      <c r="M62" s="145" t="s">
        <v>78</v>
      </c>
      <c r="N62" s="134" t="s">
        <v>78</v>
      </c>
      <c r="O62" s="120" t="s">
        <v>78</v>
      </c>
      <c r="P62" s="120" t="s">
        <v>78</v>
      </c>
      <c r="Q62" s="120" t="s">
        <v>78</v>
      </c>
      <c r="R62" s="120" t="s">
        <v>78</v>
      </c>
      <c r="S62" s="120" t="s">
        <v>78</v>
      </c>
      <c r="T62" s="120" t="s">
        <v>78</v>
      </c>
      <c r="U62" s="120" t="s">
        <v>78</v>
      </c>
      <c r="V62" s="120" t="s">
        <v>78</v>
      </c>
      <c r="W62" s="120" t="s">
        <v>78</v>
      </c>
      <c r="X62" s="120" t="s">
        <v>78</v>
      </c>
      <c r="Y62" s="136" t="s">
        <v>78</v>
      </c>
      <c r="Z62" s="64"/>
      <c r="AA62" s="64"/>
      <c r="AB62" s="64"/>
      <c r="AC62" s="64"/>
      <c r="AD62" s="64"/>
      <c r="AE62" s="64"/>
      <c r="AF62" s="64"/>
      <c r="AG62" s="64"/>
      <c r="AH62" s="64"/>
      <c r="AI62" s="64"/>
      <c r="AJ62" s="64"/>
    </row>
    <row r="63" spans="1:36">
      <c r="A63" s="145" t="s">
        <v>78</v>
      </c>
      <c r="B63" s="140" t="s">
        <v>78</v>
      </c>
      <c r="C63" s="146" t="s">
        <v>78</v>
      </c>
      <c r="D63" s="145" t="s">
        <v>78</v>
      </c>
      <c r="E63" s="145" t="s">
        <v>78</v>
      </c>
      <c r="F63" s="143" t="s">
        <v>78</v>
      </c>
      <c r="G63" s="145" t="s">
        <v>78</v>
      </c>
      <c r="H63" s="145" t="s">
        <v>78</v>
      </c>
      <c r="I63" s="145" t="s">
        <v>78</v>
      </c>
      <c r="J63" s="140" t="s">
        <v>78</v>
      </c>
      <c r="K63" s="145" t="s">
        <v>78</v>
      </c>
      <c r="L63" s="145" t="s">
        <v>78</v>
      </c>
      <c r="M63" s="145" t="s">
        <v>78</v>
      </c>
      <c r="N63" s="134" t="s">
        <v>78</v>
      </c>
      <c r="O63" s="120" t="s">
        <v>78</v>
      </c>
      <c r="P63" s="120" t="s">
        <v>78</v>
      </c>
      <c r="Q63" s="120" t="s">
        <v>78</v>
      </c>
      <c r="R63" s="120" t="s">
        <v>78</v>
      </c>
      <c r="S63" s="120" t="s">
        <v>78</v>
      </c>
      <c r="T63" s="120" t="s">
        <v>78</v>
      </c>
      <c r="U63" s="120" t="s">
        <v>78</v>
      </c>
      <c r="V63" s="120" t="s">
        <v>78</v>
      </c>
      <c r="W63" s="120" t="s">
        <v>78</v>
      </c>
      <c r="X63" s="120" t="s">
        <v>78</v>
      </c>
      <c r="Y63" s="136" t="s">
        <v>78</v>
      </c>
      <c r="Z63" s="64"/>
      <c r="AA63" s="64"/>
      <c r="AB63" s="64"/>
      <c r="AC63" s="64"/>
      <c r="AD63" s="64"/>
      <c r="AE63" s="64"/>
      <c r="AF63" s="64"/>
      <c r="AG63" s="64"/>
      <c r="AH63" s="64"/>
      <c r="AI63" s="64"/>
      <c r="AJ63" s="64"/>
    </row>
    <row r="64" spans="1:36">
      <c r="A64" s="145" t="s">
        <v>78</v>
      </c>
      <c r="B64" s="140" t="s">
        <v>78</v>
      </c>
      <c r="C64" s="146" t="s">
        <v>78</v>
      </c>
      <c r="D64" s="145" t="s">
        <v>78</v>
      </c>
      <c r="E64" s="145" t="s">
        <v>78</v>
      </c>
      <c r="F64" s="143" t="s">
        <v>78</v>
      </c>
      <c r="G64" s="145" t="s">
        <v>78</v>
      </c>
      <c r="H64" s="145" t="s">
        <v>78</v>
      </c>
      <c r="I64" s="145" t="s">
        <v>78</v>
      </c>
      <c r="J64" s="140" t="s">
        <v>78</v>
      </c>
      <c r="K64" s="145" t="s">
        <v>78</v>
      </c>
      <c r="L64" s="145" t="s">
        <v>78</v>
      </c>
      <c r="M64" s="145" t="s">
        <v>78</v>
      </c>
      <c r="N64" s="134" t="s">
        <v>78</v>
      </c>
      <c r="O64" s="120" t="s">
        <v>78</v>
      </c>
      <c r="P64" s="120" t="s">
        <v>78</v>
      </c>
      <c r="Q64" s="120" t="s">
        <v>78</v>
      </c>
      <c r="R64" s="120" t="s">
        <v>78</v>
      </c>
      <c r="S64" s="120" t="s">
        <v>78</v>
      </c>
      <c r="T64" s="120" t="s">
        <v>78</v>
      </c>
      <c r="U64" s="120" t="s">
        <v>78</v>
      </c>
      <c r="V64" s="120" t="s">
        <v>78</v>
      </c>
      <c r="W64" s="120" t="s">
        <v>78</v>
      </c>
      <c r="X64" s="120" t="s">
        <v>78</v>
      </c>
      <c r="Y64" s="136" t="s">
        <v>78</v>
      </c>
      <c r="Z64" s="64"/>
      <c r="AA64" s="64"/>
      <c r="AB64" s="64"/>
      <c r="AC64" s="64"/>
      <c r="AD64" s="64"/>
      <c r="AE64" s="64"/>
      <c r="AF64" s="64"/>
      <c r="AG64" s="64"/>
      <c r="AH64" s="64"/>
      <c r="AI64" s="64"/>
      <c r="AJ64" s="64"/>
    </row>
    <row r="65" spans="1:36">
      <c r="A65" s="145" t="s">
        <v>78</v>
      </c>
      <c r="B65" s="140" t="s">
        <v>78</v>
      </c>
      <c r="C65" s="146" t="s">
        <v>78</v>
      </c>
      <c r="D65" s="145" t="s">
        <v>78</v>
      </c>
      <c r="E65" s="145" t="s">
        <v>78</v>
      </c>
      <c r="F65" s="143" t="s">
        <v>78</v>
      </c>
      <c r="G65" s="145" t="s">
        <v>78</v>
      </c>
      <c r="H65" s="145" t="s">
        <v>78</v>
      </c>
      <c r="I65" s="145" t="s">
        <v>78</v>
      </c>
      <c r="J65" s="140" t="s">
        <v>78</v>
      </c>
      <c r="K65" s="145" t="s">
        <v>78</v>
      </c>
      <c r="L65" s="145" t="s">
        <v>78</v>
      </c>
      <c r="M65" s="145" t="s">
        <v>78</v>
      </c>
      <c r="N65" s="134" t="s">
        <v>78</v>
      </c>
      <c r="O65" s="120" t="s">
        <v>78</v>
      </c>
      <c r="P65" s="120" t="s">
        <v>78</v>
      </c>
      <c r="Q65" s="120" t="s">
        <v>78</v>
      </c>
      <c r="R65" s="120" t="s">
        <v>78</v>
      </c>
      <c r="S65" s="120" t="s">
        <v>78</v>
      </c>
      <c r="T65" s="120" t="s">
        <v>78</v>
      </c>
      <c r="U65" s="120" t="s">
        <v>78</v>
      </c>
      <c r="V65" s="120" t="s">
        <v>78</v>
      </c>
      <c r="W65" s="120" t="s">
        <v>78</v>
      </c>
      <c r="X65" s="120" t="s">
        <v>78</v>
      </c>
      <c r="Y65" s="136" t="s">
        <v>78</v>
      </c>
      <c r="Z65" s="64"/>
      <c r="AA65" s="64"/>
      <c r="AB65" s="64"/>
      <c r="AC65" s="64"/>
      <c r="AD65" s="64"/>
      <c r="AE65" s="64"/>
      <c r="AF65" s="64"/>
      <c r="AG65" s="64"/>
      <c r="AH65" s="64"/>
      <c r="AI65" s="64"/>
      <c r="AJ65" s="64"/>
    </row>
    <row r="66" spans="1:36">
      <c r="A66" s="145" t="s">
        <v>78</v>
      </c>
      <c r="B66" s="140" t="s">
        <v>78</v>
      </c>
      <c r="C66" s="146" t="s">
        <v>78</v>
      </c>
      <c r="D66" s="145" t="s">
        <v>78</v>
      </c>
      <c r="E66" s="145" t="s">
        <v>78</v>
      </c>
      <c r="F66" s="143" t="s">
        <v>78</v>
      </c>
      <c r="G66" s="145" t="s">
        <v>78</v>
      </c>
      <c r="H66" s="145" t="s">
        <v>78</v>
      </c>
      <c r="I66" s="145" t="s">
        <v>78</v>
      </c>
      <c r="J66" s="140" t="s">
        <v>78</v>
      </c>
      <c r="K66" s="145" t="s">
        <v>78</v>
      </c>
      <c r="L66" s="145" t="s">
        <v>78</v>
      </c>
      <c r="M66" s="145" t="s">
        <v>78</v>
      </c>
      <c r="N66" s="134" t="s">
        <v>78</v>
      </c>
      <c r="O66" s="120" t="s">
        <v>78</v>
      </c>
      <c r="P66" s="120" t="s">
        <v>78</v>
      </c>
      <c r="Q66" s="120" t="s">
        <v>78</v>
      </c>
      <c r="R66" s="120" t="s">
        <v>78</v>
      </c>
      <c r="S66" s="120" t="s">
        <v>78</v>
      </c>
      <c r="T66" s="120" t="s">
        <v>78</v>
      </c>
      <c r="U66" s="120" t="s">
        <v>78</v>
      </c>
      <c r="V66" s="120" t="s">
        <v>78</v>
      </c>
      <c r="W66" s="120" t="s">
        <v>78</v>
      </c>
      <c r="X66" s="120" t="s">
        <v>78</v>
      </c>
      <c r="Y66" s="136" t="s">
        <v>78</v>
      </c>
      <c r="Z66" s="64"/>
      <c r="AA66" s="64"/>
      <c r="AB66" s="64"/>
      <c r="AC66" s="64"/>
      <c r="AD66" s="64"/>
      <c r="AE66" s="64"/>
      <c r="AF66" s="64"/>
      <c r="AG66" s="64"/>
      <c r="AH66" s="64"/>
      <c r="AI66" s="64"/>
      <c r="AJ66" s="64"/>
    </row>
    <row r="67" spans="1:36">
      <c r="A67" s="145" t="s">
        <v>78</v>
      </c>
      <c r="B67" s="140" t="s">
        <v>78</v>
      </c>
      <c r="C67" s="146" t="s">
        <v>78</v>
      </c>
      <c r="D67" s="145" t="s">
        <v>78</v>
      </c>
      <c r="E67" s="145" t="s">
        <v>78</v>
      </c>
      <c r="F67" s="143" t="s">
        <v>78</v>
      </c>
      <c r="G67" s="145" t="s">
        <v>78</v>
      </c>
      <c r="H67" s="145" t="s">
        <v>78</v>
      </c>
      <c r="I67" s="145" t="s">
        <v>78</v>
      </c>
      <c r="J67" s="140" t="s">
        <v>78</v>
      </c>
      <c r="K67" s="145" t="s">
        <v>78</v>
      </c>
      <c r="L67" s="145" t="s">
        <v>78</v>
      </c>
      <c r="M67" s="145" t="s">
        <v>78</v>
      </c>
      <c r="N67" s="134" t="s">
        <v>78</v>
      </c>
      <c r="O67" s="120" t="s">
        <v>78</v>
      </c>
      <c r="P67" s="120" t="s">
        <v>78</v>
      </c>
      <c r="Q67" s="120" t="s">
        <v>78</v>
      </c>
      <c r="R67" s="120" t="s">
        <v>78</v>
      </c>
      <c r="S67" s="120" t="s">
        <v>78</v>
      </c>
      <c r="T67" s="120" t="s">
        <v>78</v>
      </c>
      <c r="U67" s="120" t="s">
        <v>78</v>
      </c>
      <c r="V67" s="120" t="s">
        <v>78</v>
      </c>
      <c r="W67" s="120" t="s">
        <v>78</v>
      </c>
      <c r="X67" s="120" t="s">
        <v>78</v>
      </c>
      <c r="Y67" s="136" t="s">
        <v>78</v>
      </c>
      <c r="Z67" s="64"/>
      <c r="AA67" s="64"/>
      <c r="AB67" s="64"/>
      <c r="AC67" s="64"/>
      <c r="AD67" s="64"/>
      <c r="AE67" s="64"/>
      <c r="AF67" s="64"/>
      <c r="AG67" s="64"/>
      <c r="AH67" s="64"/>
      <c r="AI67" s="64"/>
      <c r="AJ67" s="64"/>
    </row>
    <row r="68" spans="1:36">
      <c r="A68" s="145" t="s">
        <v>78</v>
      </c>
      <c r="B68" s="140" t="s">
        <v>78</v>
      </c>
      <c r="C68" s="146" t="s">
        <v>78</v>
      </c>
      <c r="D68" s="145" t="s">
        <v>78</v>
      </c>
      <c r="E68" s="145" t="s">
        <v>78</v>
      </c>
      <c r="F68" s="143" t="s">
        <v>78</v>
      </c>
      <c r="G68" s="145" t="s">
        <v>78</v>
      </c>
      <c r="H68" s="145" t="s">
        <v>78</v>
      </c>
      <c r="I68" s="145" t="s">
        <v>78</v>
      </c>
      <c r="J68" s="140" t="s">
        <v>78</v>
      </c>
      <c r="K68" s="145" t="s">
        <v>78</v>
      </c>
      <c r="L68" s="145" t="s">
        <v>78</v>
      </c>
      <c r="M68" s="145" t="s">
        <v>78</v>
      </c>
      <c r="N68" s="134" t="s">
        <v>78</v>
      </c>
      <c r="O68" s="120" t="s">
        <v>78</v>
      </c>
      <c r="P68" s="120" t="s">
        <v>78</v>
      </c>
      <c r="Q68" s="120" t="s">
        <v>78</v>
      </c>
      <c r="R68" s="120" t="s">
        <v>78</v>
      </c>
      <c r="S68" s="120" t="s">
        <v>78</v>
      </c>
      <c r="T68" s="120" t="s">
        <v>78</v>
      </c>
      <c r="U68" s="120" t="s">
        <v>78</v>
      </c>
      <c r="V68" s="120" t="s">
        <v>78</v>
      </c>
      <c r="W68" s="120" t="s">
        <v>78</v>
      </c>
      <c r="X68" s="120" t="s">
        <v>78</v>
      </c>
      <c r="Y68" s="136" t="s">
        <v>78</v>
      </c>
      <c r="Z68" s="64"/>
      <c r="AA68" s="64"/>
      <c r="AB68" s="64"/>
      <c r="AC68" s="64"/>
      <c r="AD68" s="64"/>
      <c r="AE68" s="64"/>
      <c r="AF68" s="64"/>
      <c r="AG68" s="64"/>
      <c r="AH68" s="64"/>
      <c r="AI68" s="64"/>
      <c r="AJ68" s="64"/>
    </row>
    <row r="69" spans="1:36">
      <c r="A69" s="145" t="s">
        <v>78</v>
      </c>
      <c r="B69" s="140" t="s">
        <v>78</v>
      </c>
      <c r="C69" s="146" t="s">
        <v>78</v>
      </c>
      <c r="D69" s="145" t="s">
        <v>78</v>
      </c>
      <c r="E69" s="145" t="s">
        <v>78</v>
      </c>
      <c r="F69" s="143" t="s">
        <v>78</v>
      </c>
      <c r="G69" s="145" t="s">
        <v>78</v>
      </c>
      <c r="H69" s="145" t="s">
        <v>78</v>
      </c>
      <c r="I69" s="145" t="s">
        <v>78</v>
      </c>
      <c r="J69" s="140" t="s">
        <v>78</v>
      </c>
      <c r="K69" s="145" t="s">
        <v>78</v>
      </c>
      <c r="L69" s="145" t="s">
        <v>78</v>
      </c>
      <c r="M69" s="145" t="s">
        <v>78</v>
      </c>
      <c r="N69" s="134" t="s">
        <v>78</v>
      </c>
      <c r="O69" s="120" t="s">
        <v>78</v>
      </c>
      <c r="P69" s="120" t="s">
        <v>78</v>
      </c>
      <c r="Q69" s="120" t="s">
        <v>78</v>
      </c>
      <c r="R69" s="120" t="s">
        <v>78</v>
      </c>
      <c r="S69" s="120" t="s">
        <v>78</v>
      </c>
      <c r="T69" s="120" t="s">
        <v>78</v>
      </c>
      <c r="U69" s="120" t="s">
        <v>78</v>
      </c>
      <c r="V69" s="120" t="s">
        <v>78</v>
      </c>
      <c r="W69" s="120" t="s">
        <v>78</v>
      </c>
      <c r="X69" s="120" t="s">
        <v>78</v>
      </c>
      <c r="Y69" s="136" t="s">
        <v>78</v>
      </c>
      <c r="Z69" s="64"/>
      <c r="AA69" s="64"/>
      <c r="AB69" s="64"/>
      <c r="AC69" s="64"/>
      <c r="AD69" s="64"/>
      <c r="AE69" s="64"/>
      <c r="AF69" s="64"/>
      <c r="AG69" s="64"/>
      <c r="AH69" s="64"/>
      <c r="AI69" s="64"/>
      <c r="AJ69" s="64"/>
    </row>
    <row r="70" spans="1:36">
      <c r="A70" s="145" t="s">
        <v>78</v>
      </c>
      <c r="B70" s="140" t="s">
        <v>78</v>
      </c>
      <c r="C70" s="146" t="s">
        <v>78</v>
      </c>
      <c r="D70" s="145" t="s">
        <v>78</v>
      </c>
      <c r="E70" s="145" t="s">
        <v>78</v>
      </c>
      <c r="F70" s="143" t="s">
        <v>78</v>
      </c>
      <c r="G70" s="145" t="s">
        <v>78</v>
      </c>
      <c r="H70" s="145" t="s">
        <v>78</v>
      </c>
      <c r="I70" s="145" t="s">
        <v>78</v>
      </c>
      <c r="J70" s="140" t="s">
        <v>78</v>
      </c>
      <c r="K70" s="145" t="s">
        <v>78</v>
      </c>
      <c r="L70" s="145" t="s">
        <v>78</v>
      </c>
      <c r="M70" s="145" t="s">
        <v>78</v>
      </c>
      <c r="N70" s="134" t="s">
        <v>78</v>
      </c>
      <c r="O70" s="120" t="s">
        <v>78</v>
      </c>
      <c r="P70" s="120" t="s">
        <v>78</v>
      </c>
      <c r="Q70" s="120" t="s">
        <v>78</v>
      </c>
      <c r="R70" s="120" t="s">
        <v>78</v>
      </c>
      <c r="S70" s="120" t="s">
        <v>78</v>
      </c>
      <c r="T70" s="120" t="s">
        <v>78</v>
      </c>
      <c r="U70" s="120" t="s">
        <v>78</v>
      </c>
      <c r="V70" s="120" t="s">
        <v>78</v>
      </c>
      <c r="W70" s="120" t="s">
        <v>78</v>
      </c>
      <c r="X70" s="120" t="s">
        <v>78</v>
      </c>
      <c r="Y70" s="136" t="s">
        <v>78</v>
      </c>
      <c r="Z70" s="64"/>
      <c r="AA70" s="64"/>
      <c r="AB70" s="64"/>
      <c r="AC70" s="64"/>
      <c r="AD70" s="64"/>
      <c r="AE70" s="64"/>
      <c r="AF70" s="64"/>
      <c r="AG70" s="64"/>
      <c r="AH70" s="64"/>
      <c r="AI70" s="64"/>
      <c r="AJ70" s="64"/>
    </row>
    <row r="71" spans="1:36">
      <c r="A71" s="145" t="s">
        <v>78</v>
      </c>
      <c r="B71" s="140" t="s">
        <v>78</v>
      </c>
      <c r="C71" s="146" t="s">
        <v>78</v>
      </c>
      <c r="D71" s="145" t="s">
        <v>78</v>
      </c>
      <c r="E71" s="145" t="s">
        <v>78</v>
      </c>
      <c r="F71" s="143" t="s">
        <v>78</v>
      </c>
      <c r="G71" s="145" t="s">
        <v>78</v>
      </c>
      <c r="H71" s="145" t="s">
        <v>78</v>
      </c>
      <c r="I71" s="145" t="s">
        <v>78</v>
      </c>
      <c r="J71" s="140" t="s">
        <v>78</v>
      </c>
      <c r="K71" s="145" t="s">
        <v>78</v>
      </c>
      <c r="L71" s="145" t="s">
        <v>78</v>
      </c>
      <c r="M71" s="145" t="s">
        <v>78</v>
      </c>
      <c r="N71" s="148" t="s">
        <v>78</v>
      </c>
      <c r="O71" s="149" t="s">
        <v>78</v>
      </c>
      <c r="P71" s="150" t="s">
        <v>78</v>
      </c>
      <c r="Q71" s="150" t="s">
        <v>78</v>
      </c>
      <c r="R71" s="150" t="s">
        <v>78</v>
      </c>
      <c r="S71" s="150" t="s">
        <v>78</v>
      </c>
      <c r="T71" s="150" t="s">
        <v>78</v>
      </c>
      <c r="U71" s="150" t="s">
        <v>78</v>
      </c>
      <c r="V71" s="150" t="s">
        <v>78</v>
      </c>
      <c r="W71" s="150" t="s">
        <v>78</v>
      </c>
      <c r="X71" s="150" t="s">
        <v>78</v>
      </c>
      <c r="Y71" s="151" t="s">
        <v>78</v>
      </c>
      <c r="Z71" s="64"/>
      <c r="AA71" s="64"/>
      <c r="AB71" s="64"/>
      <c r="AC71" s="64"/>
      <c r="AD71" s="64"/>
      <c r="AE71" s="64"/>
      <c r="AF71" s="64"/>
      <c r="AG71" s="64"/>
      <c r="AH71" s="64"/>
      <c r="AI71" s="64"/>
      <c r="AJ71" s="64"/>
    </row>
  </sheetData>
  <mergeCells count="38">
    <mergeCell ref="O25:P25"/>
    <mergeCell ref="O26:P26"/>
    <mergeCell ref="O19:P19"/>
    <mergeCell ref="O20:P20"/>
    <mergeCell ref="O21:P21"/>
    <mergeCell ref="O22:P22"/>
    <mergeCell ref="O23:P23"/>
    <mergeCell ref="O24:P24"/>
    <mergeCell ref="Q3:Y3"/>
    <mergeCell ref="O4:P4"/>
    <mergeCell ref="O5:P5"/>
    <mergeCell ref="O18:P18"/>
    <mergeCell ref="O7:P7"/>
    <mergeCell ref="O8:P8"/>
    <mergeCell ref="O9:P9"/>
    <mergeCell ref="O10:P10"/>
    <mergeCell ref="O11:P11"/>
    <mergeCell ref="O12:P12"/>
    <mergeCell ref="O13:P13"/>
    <mergeCell ref="O14:P14"/>
    <mergeCell ref="O15:P15"/>
    <mergeCell ref="O16:P16"/>
    <mergeCell ref="O17:P17"/>
    <mergeCell ref="O6:P6"/>
    <mergeCell ref="N1:O2"/>
    <mergeCell ref="P1:P2"/>
    <mergeCell ref="N3:P3"/>
    <mergeCell ref="F1:F4"/>
    <mergeCell ref="A1:A4"/>
    <mergeCell ref="B1:B4"/>
    <mergeCell ref="C1:C4"/>
    <mergeCell ref="D1:D4"/>
    <mergeCell ref="E1:E4"/>
    <mergeCell ref="G1:G4"/>
    <mergeCell ref="H1:H4"/>
    <mergeCell ref="I1:I4"/>
    <mergeCell ref="J1:J4"/>
    <mergeCell ref="K1:K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Patton, Thomas K</cp:lastModifiedBy>
  <cp:revision/>
  <dcterms:created xsi:type="dcterms:W3CDTF">2022-09-06T22:36:24Z</dcterms:created>
  <dcterms:modified xsi:type="dcterms:W3CDTF">2024-09-12T16:16:03Z</dcterms:modified>
  <cp:category/>
  <cp:contentStatus/>
</cp:coreProperties>
</file>