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2" documentId="8_{A417DA70-A539-499D-9952-57F3B036CCDA}" xr6:coauthVersionLast="47" xr6:coauthVersionMax="47" xr10:uidLastSave="{73DA69E6-D0B9-4100-A575-C5738429FA56}"/>
  <bookViews>
    <workbookView xWindow="-28920" yWindow="0" windowWidth="29040" windowHeight="15840" tabRatio="876" activeTab="4" xr2:uid="{8B6B0201-DD1B-4D0A-8FA2-1793C828B1EC}"/>
  </bookViews>
  <sheets>
    <sheet name="Keswick Flow Alternatives" sheetId="3" r:id="rId1"/>
    <sheet name="Ramping Rates and Base Flow" sheetId="9" r:id="rId2"/>
    <sheet name="Keswick Flow Chart thru Feb" sheetId="11" r:id="rId3"/>
    <sheet name="Keswick Flow Chart Fall only" sheetId="12" r:id="rId4"/>
    <sheet name="Scenario Description" sheetId="7" r:id="rId5"/>
    <sheet name="Winterrun shallow redds Sept 6" sheetId="10"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1" i="3" l="1"/>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4" i="3"/>
  <c r="O5" i="3"/>
  <c r="O6" i="3"/>
  <c r="O7" i="3"/>
  <c r="O8" i="3"/>
  <c r="O9" i="3"/>
  <c r="O10" i="3"/>
  <c r="O11" i="3"/>
  <c r="O12" i="3"/>
  <c r="O13" i="3"/>
  <c r="O14" i="3"/>
  <c r="O15" i="3"/>
  <c r="O16" i="3"/>
  <c r="O17" i="3"/>
  <c r="O18" i="3"/>
  <c r="O19" i="3"/>
  <c r="O20" i="3"/>
  <c r="O3" i="3"/>
  <c r="D225" i="3" l="1"/>
  <c r="F225" i="3"/>
  <c r="G225" i="3"/>
  <c r="H225" i="3"/>
  <c r="I225" i="3"/>
  <c r="J225" i="3"/>
  <c r="K225" i="3"/>
  <c r="L225" i="3"/>
  <c r="M225" i="3"/>
  <c r="D226" i="3"/>
  <c r="E226" i="3"/>
  <c r="F226" i="3"/>
  <c r="G226" i="3"/>
  <c r="H226" i="3"/>
  <c r="I226" i="3"/>
  <c r="J226" i="3"/>
  <c r="K226" i="3"/>
  <c r="L226" i="3"/>
  <c r="M226" i="3"/>
  <c r="D227" i="3"/>
  <c r="G227" i="3"/>
  <c r="H227" i="3"/>
  <c r="I227" i="3"/>
  <c r="J227" i="3"/>
  <c r="K227" i="3"/>
  <c r="L227" i="3"/>
  <c r="M227" i="3"/>
  <c r="D228" i="3"/>
  <c r="F228" i="3"/>
  <c r="G228" i="3"/>
  <c r="H228" i="3"/>
  <c r="I228" i="3"/>
  <c r="J228" i="3"/>
  <c r="K228" i="3"/>
  <c r="L228" i="3"/>
  <c r="M228" i="3"/>
  <c r="D229" i="3"/>
  <c r="F229" i="3"/>
  <c r="G229" i="3"/>
  <c r="H229" i="3"/>
  <c r="I229" i="3"/>
  <c r="J229" i="3"/>
  <c r="K229" i="3"/>
  <c r="L229" i="3"/>
  <c r="M229" i="3"/>
  <c r="D230" i="3"/>
  <c r="E230" i="3"/>
  <c r="F230" i="3"/>
  <c r="G230" i="3"/>
  <c r="H230" i="3"/>
  <c r="I230" i="3"/>
  <c r="J230" i="3"/>
  <c r="K230" i="3"/>
  <c r="L230" i="3"/>
  <c r="M230" i="3"/>
  <c r="C229" i="3"/>
  <c r="C228" i="3"/>
  <c r="C230" i="3"/>
  <c r="D217" i="3"/>
  <c r="F217" i="3"/>
  <c r="G217" i="3"/>
  <c r="H217" i="3"/>
  <c r="I217" i="3"/>
  <c r="J217" i="3"/>
  <c r="K217" i="3"/>
  <c r="L217" i="3"/>
  <c r="M217" i="3"/>
  <c r="D218" i="3"/>
  <c r="F218" i="3"/>
  <c r="G218" i="3"/>
  <c r="H218" i="3"/>
  <c r="I218" i="3"/>
  <c r="J218" i="3"/>
  <c r="K218" i="3"/>
  <c r="L218" i="3"/>
  <c r="M218" i="3"/>
  <c r="D219" i="3"/>
  <c r="E219" i="3"/>
  <c r="F219" i="3"/>
  <c r="G219" i="3"/>
  <c r="H219" i="3"/>
  <c r="I219" i="3"/>
  <c r="J219" i="3"/>
  <c r="K219" i="3"/>
  <c r="L219" i="3"/>
  <c r="M219" i="3"/>
  <c r="D220" i="3"/>
  <c r="G220" i="3"/>
  <c r="H220" i="3"/>
  <c r="I220" i="3"/>
  <c r="J220" i="3"/>
  <c r="K220" i="3"/>
  <c r="L220" i="3"/>
  <c r="M220" i="3"/>
  <c r="D221" i="3"/>
  <c r="F221" i="3"/>
  <c r="G221" i="3"/>
  <c r="H221" i="3"/>
  <c r="I221" i="3"/>
  <c r="J221" i="3"/>
  <c r="K221" i="3"/>
  <c r="L221" i="3"/>
  <c r="M221" i="3"/>
  <c r="D222" i="3"/>
  <c r="E222" i="3"/>
  <c r="E229" i="3" s="1"/>
  <c r="F222" i="3"/>
  <c r="G222" i="3"/>
  <c r="H222" i="3"/>
  <c r="I222" i="3"/>
  <c r="J222" i="3"/>
  <c r="K222" i="3"/>
  <c r="L222" i="3"/>
  <c r="M222" i="3"/>
  <c r="D223" i="3"/>
  <c r="E223" i="3"/>
  <c r="F223" i="3"/>
  <c r="G223" i="3"/>
  <c r="H223" i="3"/>
  <c r="I223" i="3"/>
  <c r="J223" i="3"/>
  <c r="K223" i="3"/>
  <c r="L223" i="3"/>
  <c r="M223" i="3"/>
  <c r="C223" i="3"/>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9" i="3"/>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58" i="3"/>
  <c r="F157" i="3"/>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8" i="3"/>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27" i="3"/>
  <c r="F126" i="3"/>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6" i="3"/>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65" i="3"/>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5" i="3"/>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4" i="3"/>
  <c r="E5" i="3" s="1"/>
  <c r="E220" i="3" l="1"/>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126" i="3"/>
  <c r="D127" i="3" s="1"/>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7" i="3"/>
  <c r="D158" i="3" s="1"/>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88" i="3"/>
  <c r="D189" i="3" s="1"/>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65" i="3"/>
  <c r="D66" i="3" s="1"/>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F220" i="3" l="1"/>
  <c r="F227" i="3" s="1"/>
  <c r="F231" i="3" s="1"/>
  <c r="E217" i="3"/>
  <c r="E218" i="3"/>
  <c r="E225" i="3" s="1"/>
  <c r="M231" i="3"/>
  <c r="L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231" i="3" l="1"/>
  <c r="C4" i="3"/>
  <c r="A33" i="3"/>
  <c r="C65" i="3"/>
  <c r="C66" i="3" s="1"/>
  <c r="C67" i="3" s="1"/>
  <c r="C68" i="3" s="1"/>
  <c r="C69" i="3" s="1"/>
  <c r="C70" i="3" s="1"/>
  <c r="C71" i="3" s="1"/>
  <c r="C72" i="3" s="1"/>
  <c r="C35" i="3"/>
  <c r="A35" i="3"/>
  <c r="C5" i="3" l="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A36" i="3"/>
  <c r="A32" i="3"/>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17" i="3" l="1"/>
  <c r="C218" i="3"/>
  <c r="C225"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A37" i="3"/>
  <c r="C219" i="3"/>
  <c r="C226" i="3" s="1"/>
  <c r="C127" i="3" l="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A30" i="3"/>
  <c r="C221" i="3" l="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A39" i="3"/>
  <c r="G231" i="3" l="1"/>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A40" i="3"/>
  <c r="A28" i="3"/>
  <c r="H231" i="3" l="1"/>
  <c r="I231" i="3"/>
  <c r="C231" i="3"/>
  <c r="A27" i="3"/>
  <c r="A41" i="3"/>
  <c r="E231" i="3" l="1"/>
  <c r="A42" i="3"/>
  <c r="A26" i="3"/>
  <c r="A25" i="3" l="1"/>
  <c r="A43" i="3"/>
  <c r="A44" i="3" l="1"/>
  <c r="A24" i="3"/>
  <c r="A23" i="3" l="1"/>
  <c r="A45" i="3"/>
  <c r="A46" i="3" l="1"/>
  <c r="A22" i="3"/>
  <c r="A47" i="3" l="1"/>
  <c r="A21" i="3"/>
  <c r="A48" i="3" l="1"/>
  <c r="A20" i="3"/>
  <c r="A49" i="3" l="1"/>
  <c r="A19" i="3"/>
  <c r="A50" i="3" l="1"/>
  <c r="A18" i="3"/>
  <c r="A17" i="3" l="1"/>
  <c r="A51" i="3"/>
  <c r="A52" i="3" l="1"/>
  <c r="A16" i="3"/>
  <c r="A15" i="3" l="1"/>
  <c r="A53" i="3"/>
  <c r="A54" i="3" l="1"/>
  <c r="A14" i="3"/>
  <c r="A13" i="3" l="1"/>
  <c r="A55" i="3"/>
  <c r="A12" i="3" l="1"/>
  <c r="A56" i="3"/>
  <c r="A57" i="3" l="1"/>
  <c r="A11" i="3"/>
  <c r="A10" i="3" l="1"/>
  <c r="A58" i="3"/>
  <c r="A59" i="3" l="1"/>
  <c r="A9" i="3"/>
  <c r="A8" i="3" l="1"/>
  <c r="A60" i="3"/>
  <c r="A61" i="3" l="1"/>
  <c r="A7" i="3"/>
  <c r="A6" i="3" l="1"/>
  <c r="A62" i="3"/>
  <c r="A63" i="3" l="1"/>
  <c r="A5" i="3"/>
  <c r="A4" i="3" l="1"/>
  <c r="A64" i="3"/>
  <c r="A65" i="3" l="1"/>
  <c r="A3" i="3"/>
  <c r="A66" i="3" l="1"/>
  <c r="A67" i="3" l="1"/>
  <c r="A68" i="3" l="1"/>
  <c r="A69" i="3" l="1"/>
  <c r="A70" i="3" l="1"/>
  <c r="A71" i="3" l="1"/>
  <c r="A72" i="3" l="1"/>
  <c r="A73" i="3" l="1"/>
  <c r="A74" i="3" l="1"/>
  <c r="A75" i="3" l="1"/>
  <c r="A76" i="3" l="1"/>
  <c r="A77" i="3" l="1"/>
  <c r="A78" i="3" l="1"/>
  <c r="A79" i="3" l="1"/>
  <c r="A80" i="3" l="1"/>
  <c r="A81" i="3" l="1"/>
  <c r="A82" i="3" l="1"/>
  <c r="A83" i="3" l="1"/>
  <c r="A84" i="3" l="1"/>
  <c r="A85" i="3" l="1"/>
  <c r="A86" i="3" l="1"/>
  <c r="A87" i="3" l="1"/>
  <c r="A88" i="3" l="1"/>
  <c r="A89" i="3" l="1"/>
  <c r="A90" i="3" l="1"/>
  <c r="A91" i="3" l="1"/>
  <c r="A92" i="3" l="1"/>
  <c r="A93" i="3" l="1"/>
  <c r="A94" i="3" l="1"/>
  <c r="A95" i="3" l="1"/>
  <c r="A96" i="3" l="1"/>
  <c r="A97" i="3" l="1"/>
  <c r="A98" i="3" l="1"/>
  <c r="A99" i="3" l="1"/>
  <c r="A100" i="3" l="1"/>
  <c r="A101" i="3" l="1"/>
  <c r="A102" i="3" l="1"/>
  <c r="A103" i="3" l="1"/>
  <c r="A104" i="3" l="1"/>
  <c r="A105" i="3" l="1"/>
  <c r="A106" i="3" l="1"/>
  <c r="A107" i="3" l="1"/>
  <c r="A108" i="3" l="1"/>
  <c r="A109" i="3" l="1"/>
  <c r="A110" i="3" l="1"/>
  <c r="A111" i="3" l="1"/>
  <c r="A112" i="3" l="1"/>
  <c r="A113" i="3" l="1"/>
  <c r="A114" i="3" l="1"/>
  <c r="A115" i="3" l="1"/>
  <c r="A116" i="3" l="1"/>
  <c r="A117" i="3" l="1"/>
  <c r="A118" i="3" l="1"/>
  <c r="A119" i="3" l="1"/>
  <c r="A120" i="3" l="1"/>
  <c r="A121" i="3" l="1"/>
  <c r="A122" i="3" l="1"/>
  <c r="A123" i="3" l="1"/>
  <c r="A124" i="3" l="1"/>
  <c r="A125" i="3" l="1"/>
  <c r="A126" i="3" l="1"/>
  <c r="A127" i="3" l="1"/>
  <c r="A128" i="3" l="1"/>
  <c r="A129" i="3" l="1"/>
  <c r="A130" i="3" l="1"/>
  <c r="A131" i="3" l="1"/>
  <c r="A132" i="3" l="1"/>
  <c r="A133" i="3" l="1"/>
  <c r="A134" i="3" l="1"/>
  <c r="A135" i="3" l="1"/>
  <c r="A136" i="3" l="1"/>
  <c r="A137" i="3" l="1"/>
  <c r="A138" i="3" l="1"/>
  <c r="A139" i="3" l="1"/>
  <c r="A140" i="3" l="1"/>
  <c r="A141" i="3" l="1"/>
  <c r="A142" i="3" l="1"/>
  <c r="A143" i="3" l="1"/>
  <c r="A144" i="3" l="1"/>
  <c r="A145" i="3" l="1"/>
  <c r="A146" i="3" l="1"/>
  <c r="A147" i="3" l="1"/>
  <c r="A148" i="3" l="1"/>
  <c r="A149" i="3" l="1"/>
  <c r="A150" i="3" l="1"/>
  <c r="A151" i="3" l="1"/>
  <c r="A152" i="3" l="1"/>
  <c r="A153" i="3" l="1"/>
  <c r="A154" i="3" l="1"/>
  <c r="A155" i="3" l="1"/>
  <c r="A156" i="3" l="1"/>
  <c r="A157" i="3" l="1"/>
  <c r="A158" i="3" l="1"/>
  <c r="A159" i="3" l="1"/>
  <c r="A160" i="3" l="1"/>
  <c r="A161" i="3" l="1"/>
  <c r="A162" i="3" l="1"/>
  <c r="A163" i="3" l="1"/>
  <c r="A164" i="3" l="1"/>
  <c r="A165" i="3" l="1"/>
  <c r="A166" i="3" l="1"/>
  <c r="A167" i="3" l="1"/>
  <c r="A168" i="3" l="1"/>
  <c r="A169" i="3" l="1"/>
  <c r="A170" i="3" l="1"/>
  <c r="A171" i="3" l="1"/>
  <c r="A172" i="3" l="1"/>
  <c r="A173" i="3" l="1"/>
  <c r="A174" i="3" l="1"/>
  <c r="A175" i="3" l="1"/>
  <c r="A176" i="3" l="1"/>
  <c r="A177" i="3" l="1"/>
  <c r="A178" i="3" l="1"/>
  <c r="A179" i="3" l="1"/>
  <c r="A180" i="3" l="1"/>
  <c r="A181" i="3" l="1"/>
  <c r="A182" i="3" l="1"/>
  <c r="A183" i="3" l="1"/>
  <c r="A184" i="3" l="1"/>
  <c r="A185" i="3" l="1"/>
  <c r="A186" i="3" l="1"/>
  <c r="A187" i="3" l="1"/>
  <c r="A188" i="3" l="1"/>
  <c r="A189" i="3" l="1"/>
  <c r="A190" i="3" l="1"/>
  <c r="A191" i="3" l="1"/>
  <c r="A192" i="3" l="1"/>
  <c r="A193" i="3" l="1"/>
  <c r="A194" i="3" l="1"/>
  <c r="A195" i="3" l="1"/>
  <c r="A196" i="3" l="1"/>
  <c r="A197" i="3" l="1"/>
  <c r="A198" i="3" l="1"/>
  <c r="A199" i="3" l="1"/>
  <c r="A200" i="3" l="1"/>
  <c r="A201" i="3" l="1"/>
  <c r="A202" i="3" l="1"/>
  <c r="A203" i="3" l="1"/>
  <c r="A204" i="3" l="1"/>
  <c r="A205" i="3" l="1"/>
  <c r="A206" i="3" l="1"/>
  <c r="A207" i="3" l="1"/>
  <c r="A208" i="3" l="1"/>
  <c r="A209" i="3" l="1"/>
  <c r="A210" i="3" l="1"/>
  <c r="A211" i="3" l="1"/>
  <c r="A212" i="3" l="1"/>
  <c r="A213" i="3" l="1"/>
  <c r="A214" i="3" l="1"/>
</calcChain>
</file>

<file path=xl/sharedStrings.xml><?xml version="1.0" encoding="utf-8"?>
<sst xmlns="http://schemas.openxmlformats.org/spreadsheetml/2006/main" count="127" uniqueCount="88">
  <si>
    <t>Keswick Flows in cfs</t>
  </si>
  <si>
    <t>Date</t>
  </si>
  <si>
    <t>Timeline</t>
  </si>
  <si>
    <t>SEPT FLOW AVERAGE</t>
  </si>
  <si>
    <t>OCT FLOW AVERAGE</t>
  </si>
  <si>
    <t>NOV FLOW AVERAGE</t>
  </si>
  <si>
    <t>DEC FLOW AVERAGE</t>
  </si>
  <si>
    <t>JAN FLOW AVERAGE</t>
  </si>
  <si>
    <t>FEB FLOW AVERAGE</t>
  </si>
  <si>
    <t>Total September Volume</t>
  </si>
  <si>
    <t>Total October Volume</t>
  </si>
  <si>
    <t>Total November Volume</t>
  </si>
  <si>
    <t>Total December Volume</t>
  </si>
  <si>
    <t>Total January Volume</t>
  </si>
  <si>
    <t>Total February Volume</t>
  </si>
  <si>
    <t>Total Volume</t>
  </si>
  <si>
    <t>*Estimate WR Redd Dewatered</t>
  </si>
  <si>
    <t>*percent of WR population based average expansion factor</t>
  </si>
  <si>
    <t>fall run redd dewater estimate (%)</t>
  </si>
  <si>
    <t>end of February Shasta storage</t>
  </si>
  <si>
    <t>end of April Shasta Storage</t>
  </si>
  <si>
    <t>end of May Shasta Storage</t>
  </si>
  <si>
    <t>TDM Estimates</t>
  </si>
  <si>
    <t>Storage Releases</t>
  </si>
  <si>
    <t>*Varies based on real-time monitoring information</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</si>
  <si>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</si>
  <si>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</si>
  <si>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</si>
  <si>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</si>
  <si>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</si>
  <si>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</si>
  <si>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</si>
  <si>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Aug FLOW AVERAGE</t>
  </si>
  <si>
    <t>Total August Volume</t>
  </si>
  <si>
    <t>end of September storage</t>
  </si>
  <si>
    <t xml:space="preserve">Keswick releases 4,000 cfs to 5,999 cfs reductions in releases may not exceed 200 cfs per night, or 100 cfs per hour.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</si>
  <si>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</si>
  <si>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</si>
  <si>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</si>
  <si>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ID</t>
  </si>
  <si>
    <t>Redd Number</t>
  </si>
  <si>
    <t>Estimated Date of Emergence</t>
  </si>
  <si>
    <t>Status</t>
  </si>
  <si>
    <t>Born on Flow (KWK)</t>
  </si>
  <si>
    <t>Location</t>
  </si>
  <si>
    <t>All Depths in Inches</t>
  </si>
  <si>
    <t>Approximate Flow Schedule from the KES gauge when redds were remeasured during the range of dates above</t>
  </si>
  <si>
    <t>REDD ID</t>
  </si>
  <si>
    <t>Born on Depth</t>
  </si>
  <si>
    <t>OK</t>
  </si>
  <si>
    <t>Keswick ramping rates</t>
  </si>
  <si>
    <t xml:space="preserve">Keswick releases between 3,250 cfs and 3,999 cfs; reductions in releases may not exceed 100 cfs per night. </t>
  </si>
  <si>
    <t>Keswick releases &gt; 6,000 cfs, reductions in releases may not exceed 15% per night, and no more than 2.5% per hour.</t>
  </si>
  <si>
    <t>Sec 2, RR Below Sundial</t>
  </si>
  <si>
    <t>Sec 2, RR Market Street Gravel</t>
  </si>
  <si>
    <t>Jul 50%</t>
  </si>
  <si>
    <t>Aug 50%</t>
  </si>
  <si>
    <t>Jul 90%</t>
  </si>
  <si>
    <t>Aug 90%</t>
  </si>
  <si>
    <t>Actual</t>
  </si>
  <si>
    <t>Born on Date</t>
  </si>
  <si>
    <t>Born on Flow (KES)</t>
  </si>
  <si>
    <t>Actual or Estimated Dewater Flow (KES)</t>
  </si>
  <si>
    <t>Previous Estimate</t>
  </si>
  <si>
    <t>Dates of Flow changes</t>
  </si>
  <si>
    <t>Initial</t>
  </si>
  <si>
    <t>4141-24-W</t>
  </si>
  <si>
    <t xml:space="preserve">Sec 3, RL Golf Course </t>
  </si>
  <si>
    <t>4142-24-W</t>
  </si>
  <si>
    <t>Sec 3, RR Kutras Corner</t>
  </si>
  <si>
    <t>4143-24-W</t>
  </si>
  <si>
    <t>Sec 2, RR Kayak Ramp</t>
  </si>
  <si>
    <t>4145-24-W</t>
  </si>
  <si>
    <t>4148-24-W</t>
  </si>
  <si>
    <t>4150-24-W</t>
  </si>
  <si>
    <t>4151-24-W</t>
  </si>
  <si>
    <t>4152-24-W</t>
  </si>
  <si>
    <t>4153-24-W</t>
  </si>
  <si>
    <t>4154-24-W</t>
  </si>
  <si>
    <t>4155-24-W</t>
  </si>
  <si>
    <t>4156-24-W</t>
  </si>
  <si>
    <t>4157-24-W</t>
  </si>
  <si>
    <t>4158-24-W</t>
  </si>
  <si>
    <t>4159-24-W</t>
  </si>
  <si>
    <t>July 50 = Initial rough template scenario put together based on July 50% exceedance forecast.  Does not follow ramping rates</t>
  </si>
  <si>
    <t>July 90 = Initial rough template scenario put together based on July 90% exceedance forecast.  Does not follow ramping rates</t>
  </si>
  <si>
    <t>Aug 50 = Initial rough template scenario put together based on Aug 50% exceedance forecast.  Does not follow ramping rates</t>
  </si>
  <si>
    <t>Aug 90 = Initial rough template scenario put together based on Aug 90% exceedance forecast.  Does not follow ramping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</si>
</sst>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F800]dddd\,\ mmmm\ dd\,\ yyyy"/>
    <numFmt numFmtId="165" formatCode="[$-409]d\-mmm;@"/>
    <numFmt numFmtId="166" formatCode="_(* #,##0_);_(* \(#,##0\);_(* &quot;-&quot;??_);_(@_)"/>
    <numFmt numFmtId="167" formatCode="h:mm;@"/>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1"/>
      <color theme="1"/>
      <name val="Times New Roman"/>
      <family val="1"/>
    </font>
    <font>
      <sz val="10"/>
      <color indexed="8"/>
      <name val="Arial"/>
      <family val="2"/>
    </font>
    <font>
      <sz val="12"/>
      <color indexed="8"/>
      <name val="Times New Roman"/>
      <family val="1"/>
    </font>
    <font>
      <sz val="11"/>
      <color indexed="8"/>
      <name val="Times New Roman"/>
      <family val="1"/>
    </font>
    <font>
      <b/>
      <sz val="14"/>
      <name val="Times New Roman"/>
      <family val="1"/>
    </font>
    <font>
      <i/>
      <sz val="11"/>
      <color theme="1"/>
      <name val="Times New Roman"/>
      <family val="1"/>
    </font>
    <font>
      <b/>
      <sz val="10"/>
      <color theme="1"/>
      <name val="Times New Roman"/>
      <family val="1"/>
    </font>
    <font>
      <sz val="10"/>
      <name val="Times New Roman"/>
      <family val="1"/>
    </font>
    <font>
      <sz val="14"/>
      <color indexed="8"/>
      <name val="Times New Roman"/>
      <family val="1"/>
    </font>
    <font>
      <i/>
      <sz val="11"/>
      <name val="Times New Roman"/>
      <family val="1"/>
    </font>
    <font>
      <i/>
      <sz val="11"/>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0"/>
      </patternFill>
    </fill>
    <fill>
      <patternFill patternType="solid">
        <fgColor rgb="FF92D050"/>
        <bgColor indexed="64"/>
      </patternFill>
    </fill>
    <fill>
      <patternFill patternType="solid">
        <fgColor rgb="FFFFC000"/>
        <bgColor indexed="64"/>
      </patternFill>
    </fill>
    <fill>
      <patternFill patternType="solid">
        <fgColor rgb="FFF1D8FC"/>
        <bgColor indexed="64"/>
      </patternFill>
    </fill>
    <fill>
      <patternFill patternType="solid">
        <fgColor theme="8" tint="0.39997558519241921"/>
        <bgColor indexed="64"/>
      </patternFill>
    </fill>
  </fills>
  <borders count="5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22"/>
      </left>
      <right/>
      <top style="thin">
        <color indexed="22"/>
      </top>
      <bottom style="thin">
        <color indexed="22"/>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22"/>
      </right>
      <top style="thin">
        <color indexed="22"/>
      </top>
      <bottom/>
      <diagonal/>
    </border>
    <border>
      <left/>
      <right style="thin">
        <color theme="0" tint="-0.249977111117893"/>
      </right>
      <top style="thin">
        <color theme="0" tint="-0.249977111117893"/>
      </top>
      <bottom style="thin">
        <color indexed="64"/>
      </bottom>
      <diagonal/>
    </border>
    <border>
      <left/>
      <right/>
      <top style="thin">
        <color indexed="22"/>
      </top>
      <bottom style="thin">
        <color indexed="22"/>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right style="thin">
        <color theme="0" tint="-0.249977111117893"/>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thin">
        <color auto="1"/>
      </top>
      <bottom style="medium">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theme="0" tint="-0.249977111117893"/>
      </right>
      <top style="thin">
        <color indexed="64"/>
      </top>
      <bottom style="thin">
        <color indexed="64"/>
      </bottom>
      <diagonal/>
    </border>
    <border>
      <left/>
      <right/>
      <top style="thin">
        <color indexed="22"/>
      </top>
      <bottom style="thin">
        <color indexed="22"/>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22"/>
      </left>
      <right style="thin">
        <color indexed="22"/>
      </right>
      <top/>
      <bottom style="thin">
        <color indexed="22"/>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9">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22" fillId="0" borderId="0"/>
    <xf numFmtId="0" fontId="22" fillId="0" borderId="0"/>
  </cellStyleXfs>
  <cellXfs count="198">
    <xf numFmtId="0" fontId="0" fillId="0" borderId="0" xfId="0"/>
    <xf numFmtId="3" fontId="0" fillId="0" borderId="0" xfId="0" applyNumberFormat="1" applyFont="1" applyFill="1" applyAlignment="1">
      <alignment horizontal="center"/>
    </xf>
    <xf numFmtId="3" fontId="0" fillId="0" borderId="2" xfId="0" applyNumberFormat="1" applyFont="1" applyFill="1" applyBorder="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12" fillId="0" borderId="0" xfId="0" applyFont="1" applyAlignment="1">
      <alignment horizontal="left" vertical="center" indent="1"/>
    </xf>
    <xf numFmtId="0" fontId="12"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12" fillId="0" borderId="0" xfId="0" applyFont="1" applyAlignment="1">
      <alignment horizontal="left" vertic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5" fillId="0" borderId="0" xfId="0" applyFont="1" applyAlignment="1">
      <alignment vertical="center"/>
    </xf>
    <xf numFmtId="164" fontId="0" fillId="4"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3" fontId="0" fillId="0" borderId="3" xfId="0" applyNumberFormat="1"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4" borderId="3" xfId="0" applyNumberFormat="1" applyFill="1" applyBorder="1"/>
    <xf numFmtId="0" fontId="7" fillId="0" borderId="0" xfId="0" applyFont="1"/>
    <xf numFmtId="16" fontId="7" fillId="0" borderId="9" xfId="32" applyNumberFormat="1" applyFont="1" applyBorder="1" applyAlignment="1">
      <alignment horizontal="center" vertical="center" wrapText="1"/>
    </xf>
    <xf numFmtId="16" fontId="7" fillId="0" borderId="10" xfId="0" applyNumberFormat="1" applyFont="1" applyBorder="1"/>
    <xf numFmtId="16" fontId="7" fillId="0" borderId="21" xfId="0" applyNumberFormat="1" applyFont="1" applyBorder="1"/>
    <xf numFmtId="16" fontId="7" fillId="0" borderId="23" xfId="32" applyNumberFormat="1" applyFont="1" applyBorder="1" applyAlignment="1">
      <alignment horizontal="center" vertical="center" wrapText="1"/>
    </xf>
    <xf numFmtId="16" fontId="7" fillId="0" borderId="6" xfId="0" applyNumberFormat="1" applyFont="1" applyBorder="1"/>
    <xf numFmtId="16" fontId="7" fillId="0" borderId="18" xfId="0" applyNumberFormat="1" applyFont="1" applyBorder="1"/>
    <xf numFmtId="16" fontId="27" fillId="0" borderId="0" xfId="32" applyNumberFormat="1" applyFont="1" applyAlignment="1">
      <alignment vertical="center" wrapText="1"/>
    </xf>
    <xf numFmtId="0" fontId="24" fillId="0" borderId="27" xfId="127" applyFont="1" applyBorder="1"/>
    <xf numFmtId="0" fontId="28" fillId="0" borderId="5" xfId="41" applyFont="1" applyBorder="1" applyAlignment="1">
      <alignment horizontal="center" vertical="center" wrapText="1"/>
    </xf>
    <xf numFmtId="166" fontId="21" fillId="0" borderId="15" xfId="126" applyNumberFormat="1" applyFont="1" applyBorder="1" applyAlignment="1">
      <alignment horizontal="center" vertical="center" wrapText="1"/>
    </xf>
    <xf numFmtId="166" fontId="21" fillId="0" borderId="17" xfId="126" applyNumberFormat="1" applyFont="1" applyBorder="1" applyAlignment="1">
      <alignment horizontal="center" vertical="center" wrapText="1"/>
    </xf>
    <xf numFmtId="166" fontId="21" fillId="0" borderId="17" xfId="126" applyNumberFormat="1" applyFont="1" applyBorder="1" applyAlignment="1">
      <alignment horizontal="center"/>
    </xf>
    <xf numFmtId="166" fontId="21" fillId="0" borderId="28" xfId="126" applyNumberFormat="1" applyFont="1" applyBorder="1" applyAlignment="1">
      <alignment horizontal="center"/>
    </xf>
    <xf numFmtId="0" fontId="24" fillId="0" borderId="6" xfId="127" applyFont="1" applyBorder="1"/>
    <xf numFmtId="0" fontId="23" fillId="0" borderId="29" xfId="127" applyFont="1" applyBorder="1"/>
    <xf numFmtId="14" fontId="23" fillId="0" borderId="30" xfId="127" applyNumberFormat="1" applyFont="1" applyBorder="1"/>
    <xf numFmtId="14" fontId="23" fillId="0" borderId="6" xfId="127" applyNumberFormat="1" applyFont="1" applyBorder="1"/>
    <xf numFmtId="0" fontId="23" fillId="0" borderId="29" xfId="127" applyFont="1" applyBorder="1" applyAlignment="1">
      <alignment horizontal="right"/>
    </xf>
    <xf numFmtId="167" fontId="23" fillId="2" borderId="29" xfId="127" applyNumberFormat="1" applyFont="1" applyFill="1" applyBorder="1" applyAlignment="1">
      <alignment horizontal="right"/>
    </xf>
    <xf numFmtId="166" fontId="29" fillId="5" borderId="6" xfId="126" applyNumberFormat="1" applyFont="1" applyFill="1" applyBorder="1" applyAlignment="1">
      <alignment horizontal="center" vertical="center"/>
    </xf>
    <xf numFmtId="0" fontId="19" fillId="4" borderId="6" xfId="127" applyFont="1" applyFill="1" applyBorder="1" applyAlignment="1">
      <alignment horizontal="center" vertical="center"/>
    </xf>
    <xf numFmtId="0" fontId="24" fillId="0" borderId="31" xfId="127" applyFont="1" applyBorder="1"/>
    <xf numFmtId="0" fontId="24" fillId="0" borderId="32" xfId="127" applyFont="1" applyBorder="1"/>
    <xf numFmtId="0" fontId="24" fillId="0" borderId="23" xfId="127" applyFont="1" applyBorder="1"/>
    <xf numFmtId="0" fontId="7" fillId="0" borderId="11" xfId="0" applyFont="1" applyBorder="1"/>
    <xf numFmtId="0" fontId="7" fillId="3" borderId="10" xfId="0" applyFont="1" applyFill="1" applyBorder="1"/>
    <xf numFmtId="0" fontId="7" fillId="3" borderId="21" xfId="0" applyFont="1" applyFill="1" applyBorder="1"/>
    <xf numFmtId="0" fontId="23" fillId="0" borderId="6" xfId="127" applyFont="1" applyBorder="1"/>
    <xf numFmtId="0" fontId="23" fillId="0" borderId="6" xfId="127" applyFont="1" applyBorder="1" applyAlignment="1">
      <alignment horizontal="right"/>
    </xf>
    <xf numFmtId="167" fontId="23" fillId="2" borderId="6" xfId="127" applyNumberFormat="1" applyFont="1" applyFill="1" applyBorder="1" applyAlignment="1">
      <alignment horizontal="right"/>
    </xf>
    <xf numFmtId="0" fontId="23" fillId="6" borderId="35" xfId="127" applyFont="1" applyFill="1" applyBorder="1" applyAlignment="1">
      <alignment horizontal="center" vertical="center"/>
    </xf>
    <xf numFmtId="0" fontId="24" fillId="0" borderId="36" xfId="127" applyFont="1" applyBorder="1"/>
    <xf numFmtId="0" fontId="7" fillId="3" borderId="19" xfId="0" applyFont="1" applyFill="1" applyBorder="1"/>
    <xf numFmtId="0" fontId="7" fillId="2" borderId="6" xfId="0" applyFont="1" applyFill="1" applyBorder="1"/>
    <xf numFmtId="0" fontId="7" fillId="3" borderId="6" xfId="0" applyFont="1" applyFill="1" applyBorder="1"/>
    <xf numFmtId="0" fontId="7" fillId="3" borderId="18" xfId="0" applyFont="1" applyFill="1" applyBorder="1"/>
    <xf numFmtId="0" fontId="23" fillId="7" borderId="35" xfId="127" applyFont="1" applyFill="1" applyBorder="1" applyAlignment="1">
      <alignment horizontal="center" vertical="center"/>
    </xf>
    <xf numFmtId="0" fontId="30" fillId="0" borderId="6" xfId="127" applyFont="1" applyBorder="1"/>
    <xf numFmtId="0" fontId="23" fillId="8" borderId="6" xfId="127" applyFont="1" applyFill="1" applyBorder="1" applyAlignment="1">
      <alignment horizontal="center"/>
    </xf>
    <xf numFmtId="0" fontId="24" fillId="0" borderId="38" xfId="127" applyFont="1" applyBorder="1"/>
    <xf numFmtId="0" fontId="24" fillId="0" borderId="6" xfId="127" applyFont="1" applyBorder="1" applyAlignment="1">
      <alignment horizontal="right"/>
    </xf>
    <xf numFmtId="0" fontId="24" fillId="0" borderId="39" xfId="127" applyFont="1" applyBorder="1"/>
    <xf numFmtId="0" fontId="7" fillId="4" borderId="6" xfId="0" applyFont="1" applyFill="1" applyBorder="1"/>
    <xf numFmtId="0" fontId="24" fillId="0" borderId="40" xfId="127" applyFont="1" applyBorder="1"/>
    <xf numFmtId="0" fontId="23" fillId="9" borderId="6" xfId="127" applyFont="1" applyFill="1" applyBorder="1" applyAlignment="1">
      <alignment horizontal="center"/>
    </xf>
    <xf numFmtId="167" fontId="24" fillId="2" borderId="6" xfId="127" applyNumberFormat="1" applyFont="1" applyFill="1" applyBorder="1" applyAlignment="1">
      <alignment horizontal="right"/>
    </xf>
    <xf numFmtId="14" fontId="24" fillId="0" borderId="6" xfId="127" applyNumberFormat="1" applyFont="1" applyBorder="1"/>
    <xf numFmtId="0" fontId="24" fillId="2" borderId="32" xfId="127" applyFont="1" applyFill="1" applyBorder="1" applyAlignment="1">
      <alignment horizontal="right" wrapText="1"/>
    </xf>
    <xf numFmtId="0" fontId="24" fillId="0" borderId="41" xfId="127" applyFont="1" applyBorder="1"/>
    <xf numFmtId="0" fontId="7" fillId="3" borderId="44" xfId="0" applyFont="1" applyFill="1" applyBorder="1"/>
    <xf numFmtId="0" fontId="7" fillId="3" borderId="42" xfId="0" applyFont="1" applyFill="1" applyBorder="1"/>
    <xf numFmtId="0" fontId="7" fillId="3" borderId="43" xfId="0" applyFont="1" applyFill="1" applyBorder="1"/>
    <xf numFmtId="0" fontId="24" fillId="2" borderId="45" xfId="127" applyFont="1" applyFill="1" applyBorder="1" applyAlignment="1">
      <alignment horizontal="right" wrapText="1"/>
    </xf>
    <xf numFmtId="0" fontId="23" fillId="0" borderId="46" xfId="127" applyFont="1" applyBorder="1"/>
    <xf numFmtId="14" fontId="23" fillId="0" borderId="46" xfId="127" applyNumberFormat="1" applyFont="1" applyBorder="1"/>
    <xf numFmtId="167" fontId="24" fillId="2" borderId="45" xfId="127" applyNumberFormat="1" applyFont="1" applyFill="1" applyBorder="1" applyAlignment="1">
      <alignment horizontal="right"/>
    </xf>
    <xf numFmtId="166" fontId="29" fillId="5" borderId="46" xfId="126" applyNumberFormat="1" applyFont="1" applyFill="1" applyBorder="1" applyAlignment="1">
      <alignment horizontal="center" vertical="center"/>
    </xf>
    <xf numFmtId="0" fontId="23" fillId="0" borderId="46" xfId="127" applyFont="1" applyBorder="1" applyAlignment="1">
      <alignment horizontal="right"/>
    </xf>
    <xf numFmtId="0" fontId="24" fillId="2" borderId="45" xfId="127" applyFont="1" applyFill="1" applyBorder="1"/>
    <xf numFmtId="0" fontId="24" fillId="2" borderId="47" xfId="127" applyFont="1" applyFill="1" applyBorder="1" applyAlignment="1">
      <alignment horizontal="right" wrapText="1"/>
    </xf>
    <xf numFmtId="0" fontId="24" fillId="2" borderId="48" xfId="127" applyFont="1" applyFill="1" applyBorder="1" applyAlignment="1">
      <alignment horizontal="right" wrapText="1"/>
    </xf>
    <xf numFmtId="0" fontId="7" fillId="2" borderId="49" xfId="0" applyFont="1" applyFill="1" applyBorder="1"/>
    <xf numFmtId="0" fontId="7" fillId="2" borderId="50" xfId="0" applyFont="1" applyFill="1" applyBorder="1"/>
    <xf numFmtId="0" fontId="7" fillId="2" borderId="10" xfId="0" applyFont="1" applyFill="1" applyBorder="1"/>
    <xf numFmtId="0" fontId="7" fillId="2" borderId="21" xfId="0" applyFont="1" applyFill="1" applyBorder="1"/>
    <xf numFmtId="0" fontId="24" fillId="2" borderId="51" xfId="127" applyFont="1" applyFill="1" applyBorder="1" applyAlignment="1">
      <alignment horizontal="right" wrapText="1"/>
    </xf>
    <xf numFmtId="167" fontId="24" fillId="2" borderId="51" xfId="127" applyNumberFormat="1" applyFont="1" applyFill="1" applyBorder="1" applyAlignment="1">
      <alignment horizontal="right"/>
    </xf>
    <xf numFmtId="0" fontId="24" fillId="2" borderId="51" xfId="127" applyFont="1" applyFill="1" applyBorder="1"/>
    <xf numFmtId="0" fontId="24" fillId="2" borderId="36" xfId="127" applyFont="1" applyFill="1" applyBorder="1" applyAlignment="1">
      <alignment horizontal="right" wrapText="1"/>
    </xf>
    <xf numFmtId="0" fontId="7" fillId="2" borderId="23" xfId="0" applyFont="1" applyFill="1" applyBorder="1"/>
    <xf numFmtId="0" fontId="7" fillId="2" borderId="18" xfId="0" applyFont="1" applyFill="1" applyBorder="1"/>
    <xf numFmtId="0" fontId="24" fillId="2" borderId="52" xfId="127" applyFont="1" applyFill="1" applyBorder="1" applyAlignment="1">
      <alignment horizontal="right" wrapText="1"/>
    </xf>
    <xf numFmtId="0" fontId="24" fillId="2" borderId="53" xfId="127" applyFont="1" applyFill="1" applyBorder="1" applyAlignment="1">
      <alignment horizontal="right" wrapText="1"/>
    </xf>
    <xf numFmtId="167" fontId="24" fillId="2" borderId="53" xfId="127" applyNumberFormat="1" applyFont="1" applyFill="1" applyBorder="1" applyAlignment="1">
      <alignment horizontal="right"/>
    </xf>
    <xf numFmtId="0" fontId="24" fillId="2" borderId="53" xfId="127" applyFont="1" applyFill="1" applyBorder="1"/>
    <xf numFmtId="0" fontId="24" fillId="2" borderId="27" xfId="127" applyFont="1" applyFill="1" applyBorder="1" applyAlignment="1">
      <alignment horizontal="right" wrapText="1"/>
    </xf>
    <xf numFmtId="0" fontId="24" fillId="2" borderId="35" xfId="127" applyFont="1" applyFill="1" applyBorder="1" applyAlignment="1">
      <alignment horizontal="right" wrapText="1"/>
    </xf>
    <xf numFmtId="167" fontId="24" fillId="2" borderId="35" xfId="127" applyNumberFormat="1" applyFont="1" applyFill="1" applyBorder="1" applyAlignment="1">
      <alignment horizontal="right"/>
    </xf>
    <xf numFmtId="0" fontId="24" fillId="2" borderId="35" xfId="127" applyFont="1" applyFill="1" applyBorder="1"/>
    <xf numFmtId="0" fontId="7" fillId="2" borderId="0" xfId="0" applyFont="1" applyFill="1"/>
    <xf numFmtId="0" fontId="24" fillId="2" borderId="0" xfId="127" applyFont="1" applyFill="1" applyAlignment="1">
      <alignment horizontal="right" wrapText="1"/>
    </xf>
    <xf numFmtId="165" fontId="7" fillId="2" borderId="0" xfId="0" applyNumberFormat="1" applyFont="1" applyFill="1"/>
    <xf numFmtId="166" fontId="7" fillId="2" borderId="0" xfId="126" applyNumberFormat="1" applyFont="1" applyFill="1" applyAlignment="1"/>
    <xf numFmtId="166" fontId="24" fillId="2" borderId="35" xfId="126" applyNumberFormat="1" applyFont="1" applyFill="1" applyBorder="1" applyAlignment="1">
      <alignment horizontal="center" vertical="center" wrapText="1"/>
    </xf>
    <xf numFmtId="166" fontId="24" fillId="2" borderId="35" xfId="126" applyNumberFormat="1" applyFont="1" applyFill="1" applyBorder="1" applyAlignment="1">
      <alignment horizontal="right" wrapText="1"/>
    </xf>
    <xf numFmtId="0" fontId="24" fillId="2" borderId="35" xfId="128" applyFont="1" applyFill="1" applyBorder="1" applyAlignment="1">
      <alignment horizontal="right" wrapText="1"/>
    </xf>
    <xf numFmtId="0" fontId="24" fillId="2" borderId="0" xfId="128" applyFont="1" applyFill="1" applyAlignment="1">
      <alignment horizontal="right" wrapText="1"/>
    </xf>
    <xf numFmtId="166" fontId="7" fillId="2" borderId="0" xfId="126" applyNumberFormat="1" applyFont="1" applyFill="1" applyAlignment="1">
      <alignment horizontal="center" vertical="center"/>
    </xf>
    <xf numFmtId="166" fontId="7" fillId="2" borderId="0" xfId="126" applyNumberFormat="1" applyFont="1" applyFill="1"/>
    <xf numFmtId="0" fontId="24" fillId="2" borderId="35" xfId="127" applyFont="1" applyFill="1" applyBorder="1" applyAlignment="1">
      <alignment wrapText="1"/>
    </xf>
    <xf numFmtId="0" fontId="24" fillId="2" borderId="35" xfId="128" applyFont="1" applyFill="1" applyBorder="1" applyAlignment="1">
      <alignment wrapText="1"/>
    </xf>
    <xf numFmtId="0" fontId="7" fillId="2" borderId="54" xfId="0" applyFont="1" applyFill="1" applyBorder="1"/>
    <xf numFmtId="0" fontId="7" fillId="2" borderId="55" xfId="0" applyFont="1" applyFill="1" applyBorder="1"/>
    <xf numFmtId="0" fontId="7" fillId="2" borderId="56" xfId="0" applyFont="1" applyFill="1" applyBorder="1"/>
    <xf numFmtId="165" fontId="7" fillId="0" borderId="0" xfId="0" applyNumberFormat="1" applyFont="1"/>
    <xf numFmtId="166" fontId="7" fillId="0" borderId="0" xfId="126" applyNumberFormat="1" applyFont="1" applyAlignment="1">
      <alignment horizontal="center" vertical="center"/>
    </xf>
    <xf numFmtId="166" fontId="7" fillId="0" borderId="0" xfId="126" applyNumberFormat="1" applyFont="1"/>
    <xf numFmtId="166" fontId="7" fillId="0" borderId="0" xfId="126" applyNumberFormat="1" applyFont="1" applyAlignment="1"/>
    <xf numFmtId="0" fontId="7" fillId="0" borderId="12" xfId="0" applyFont="1" applyBorder="1"/>
    <xf numFmtId="0" fontId="7" fillId="0" borderId="22" xfId="0" applyFont="1" applyBorder="1"/>
    <xf numFmtId="0" fontId="31" fillId="0" borderId="4" xfId="0" applyNumberFormat="1" applyFont="1" applyFill="1" applyBorder="1" applyAlignment="1">
      <alignment horizontal="center"/>
    </xf>
    <xf numFmtId="0" fontId="7" fillId="0" borderId="6" xfId="0" applyFont="1" applyBorder="1" applyAlignment="1">
      <alignment horizontal="center" wrapText="1"/>
    </xf>
    <xf numFmtId="165" fontId="7" fillId="0" borderId="6" xfId="0" applyNumberFormat="1" applyFont="1" applyBorder="1" applyAlignment="1">
      <alignment horizontal="center" wrapText="1"/>
    </xf>
    <xf numFmtId="0" fontId="24" fillId="0" borderId="33" xfId="127" applyFont="1" applyBorder="1" applyAlignment="1">
      <alignment horizontal="center"/>
    </xf>
    <xf numFmtId="0" fontId="24" fillId="0" borderId="34" xfId="127" applyFont="1" applyBorder="1" applyAlignment="1">
      <alignment horizontal="center"/>
    </xf>
    <xf numFmtId="166" fontId="7" fillId="0" borderId="6" xfId="126" applyNumberFormat="1" applyFont="1" applyBorder="1" applyAlignment="1">
      <alignment horizontal="center" vertical="center" wrapText="1"/>
    </xf>
    <xf numFmtId="166" fontId="7" fillId="0" borderId="6" xfId="126" applyNumberFormat="1" applyFont="1" applyBorder="1" applyAlignment="1">
      <alignment horizontal="center" wrapText="1"/>
    </xf>
    <xf numFmtId="0" fontId="26" fillId="0" borderId="6" xfId="0" applyFont="1" applyBorder="1" applyAlignment="1">
      <alignment horizontal="center" wrapText="1"/>
    </xf>
    <xf numFmtId="0" fontId="21" fillId="0" borderId="7" xfId="32" applyFont="1" applyBorder="1" applyAlignment="1">
      <alignment horizontal="center" vertical="center" wrapText="1"/>
    </xf>
    <xf numFmtId="0" fontId="21" fillId="0" borderId="20" xfId="32" applyFont="1" applyBorder="1" applyAlignment="1">
      <alignment horizontal="center" vertical="center" wrapText="1"/>
    </xf>
    <xf numFmtId="0" fontId="21" fillId="0" borderId="12" xfId="32" applyFont="1" applyBorder="1" applyAlignment="1">
      <alignment horizontal="center" vertical="center" wrapText="1"/>
    </xf>
    <xf numFmtId="0" fontId="21" fillId="0" borderId="22" xfId="32" applyFont="1" applyBorder="1" applyAlignment="1">
      <alignment horizontal="center" vertical="center" wrapText="1"/>
    </xf>
    <xf numFmtId="0" fontId="7" fillId="0" borderId="7" xfId="32" applyFont="1" applyBorder="1" applyAlignment="1">
      <alignment horizontal="center" vertical="center" wrapText="1"/>
    </xf>
    <xf numFmtId="0" fontId="7" fillId="0" borderId="12" xfId="32" applyFont="1" applyBorder="1" applyAlignment="1">
      <alignment horizontal="center" vertical="center" wrapText="1"/>
    </xf>
    <xf numFmtId="0" fontId="21" fillId="0" borderId="8" xfId="32" applyFont="1" applyBorder="1" applyAlignment="1">
      <alignment horizontal="center" vertical="center" wrapText="1"/>
    </xf>
    <xf numFmtId="0" fontId="21" fillId="0" borderId="13" xfId="32" applyFont="1" applyBorder="1" applyAlignment="1">
      <alignment horizontal="center" vertical="center" wrapText="1"/>
    </xf>
    <xf numFmtId="0" fontId="21" fillId="0" borderId="16" xfId="32" applyFont="1" applyBorder="1" applyAlignment="1">
      <alignment horizontal="center" vertical="center" wrapText="1"/>
    </xf>
    <xf numFmtId="16" fontId="27" fillId="0" borderId="24" xfId="32" applyNumberFormat="1" applyFont="1" applyBorder="1" applyAlignment="1">
      <alignment horizontal="center" vertical="center" wrapText="1"/>
    </xf>
    <xf numFmtId="16" fontId="27" fillId="0" borderId="25" xfId="32" applyNumberFormat="1" applyFont="1" applyBorder="1" applyAlignment="1">
      <alignment horizontal="center" vertical="center" wrapText="1"/>
    </xf>
    <xf numFmtId="16" fontId="27" fillId="0" borderId="26" xfId="32" applyNumberFormat="1" applyFont="1" applyBorder="1" applyAlignment="1">
      <alignment horizontal="center" vertical="center" wrapText="1"/>
    </xf>
    <xf numFmtId="0" fontId="21" fillId="0" borderId="7" xfId="41" applyFont="1" applyBorder="1" applyAlignment="1">
      <alignment horizontal="center" vertical="center"/>
    </xf>
    <xf numFmtId="0" fontId="21" fillId="0" borderId="20" xfId="41" applyFont="1" applyBorder="1" applyAlignment="1">
      <alignment horizontal="center" vertical="center"/>
    </xf>
    <xf numFmtId="0" fontId="24" fillId="0" borderId="14" xfId="127" applyFont="1" applyBorder="1" applyAlignment="1">
      <alignment horizontal="center"/>
    </xf>
    <xf numFmtId="0" fontId="24" fillId="0" borderId="37" xfId="127" applyFont="1" applyBorder="1" applyAlignment="1">
      <alignment horizontal="center"/>
    </xf>
    <xf numFmtId="0" fontId="24" fillId="0" borderId="6" xfId="127" applyFont="1" applyBorder="1" applyAlignment="1">
      <alignment horizontal="center"/>
    </xf>
    <xf numFmtId="0" fontId="24" fillId="0" borderId="18" xfId="127" applyFont="1" applyBorder="1" applyAlignment="1">
      <alignment horizontal="center"/>
    </xf>
    <xf numFmtId="0" fontId="24" fillId="0" borderId="42" xfId="127" applyFont="1" applyBorder="1" applyAlignment="1">
      <alignment horizontal="center"/>
    </xf>
    <xf numFmtId="0" fontId="24" fillId="0" borderId="43" xfId="127" applyFont="1" applyBorder="1" applyAlignment="1">
      <alignment horizontal="center"/>
    </xf>
  </cellXfs>
  <cellStyles count="129">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27" xr:uid="{DA421E9E-37D1-4FCC-8E74-2D4C61015E40}"/>
    <cellStyle name="Normal_Initial Redds_1" xfId="128" xr:uid="{D9D5BBC6-3903-4DC3-BA32-00C65EA15FF0}"/>
  </cellStyles>
  <dxfs count="6">
    <dxf>
      <fill>
        <patternFill>
          <bgColor rgb="FFFFFF00"/>
        </patternFill>
      </fill>
    </dxf>
    <dxf>
      <fill>
        <patternFill patternType="none">
          <bgColor auto="1"/>
        </patternFill>
      </fill>
    </dxf>
    <dxf>
      <fill>
        <patternFill>
          <bgColor theme="7" tint="0.79998168889431442"/>
        </patternFill>
      </fill>
    </dxf>
    <dxf>
      <fill>
        <patternFill>
          <bgColor theme="5" tint="0.59996337778862885"/>
        </patternFill>
      </fill>
    </dxf>
    <dxf>
      <fill>
        <patternFill>
          <bgColor theme="7" tint="0.79998168889431442"/>
        </patternFill>
      </fill>
    </dxf>
    <dxf>
      <fill>
        <patternFill>
          <bgColor theme="5" tint="0.59996337778862885"/>
        </patternFill>
      </fill>
    </dxf>
  </dxfs>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1905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CF8D-4DA3-B88B-3699E3D10B95}"/>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3-CF8D-4DA3-B88B-3699E3D10B95}"/>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4-CF8D-4DA3-B88B-3699E3D10B95}"/>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9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815484" cy="7845323"/>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O242"/>
  <sheetViews>
    <sheetView zoomScale="120" zoomScaleNormal="120" workbookViewId="0">
      <pane xSplit="2" ySplit="2" topLeftCell="C3" activePane="bottomRight" state="frozen"/>
      <selection pane="topRight" activeCell="C1" sqref="C1"/>
      <selection pane="bottomLeft" activeCell="A3" sqref="A3"/>
      <selection pane="bottomRight" activeCell="F95" sqref="F95"/>
    </sheetView>
  </sheetViews>
  <sheetFormatPr defaultColWidth="8.6640625" defaultRowHeight="14.4" x14ac:dyDescent="0.3"/>
  <cols>
    <col min="1" max="1" width="28.44140625" style="23" bestFit="1" customWidth="1"/>
    <col min="2" max="2" width="18.5546875" style="23" customWidth="1"/>
    <col min="3" max="14" width="14.6640625" style="23" customWidth="1"/>
    <col min="15" max="15" width="8.6640625" style="23" bestFit="1" customWidth="1"/>
    <col min="16" max="16384" width="8.6640625" style="23"/>
  </cols>
  <sheetData>
    <row r="1" spans="1:15" ht="15.6" x14ac:dyDescent="0.3">
      <c r="A1" s="31" t="s">
        <v>0</v>
      </c>
      <c r="B1" s="32"/>
    </row>
    <row r="2" spans="1:15" s="33" customFormat="1" x14ac:dyDescent="0.3">
      <c r="A2" s="33" t="s">
        <v>1</v>
      </c>
      <c r="B2" s="66" t="s">
        <v>59</v>
      </c>
      <c r="C2" s="24" t="s">
        <v>55</v>
      </c>
      <c r="D2" s="24" t="s">
        <v>57</v>
      </c>
      <c r="E2" s="24" t="s">
        <v>56</v>
      </c>
      <c r="F2" s="24" t="s">
        <v>58</v>
      </c>
      <c r="G2" s="24"/>
      <c r="H2" s="24"/>
      <c r="I2" s="24"/>
      <c r="K2" s="24"/>
      <c r="L2" s="24"/>
      <c r="M2" s="24"/>
      <c r="N2" s="24"/>
      <c r="O2" s="34" t="s">
        <v>2</v>
      </c>
    </row>
    <row r="3" spans="1:15" s="33" customFormat="1" x14ac:dyDescent="0.3">
      <c r="A3" s="45">
        <f t="shared" ref="A3:A32" si="0">A4-1</f>
        <v>45505</v>
      </c>
      <c r="B3" s="60">
        <v>13006</v>
      </c>
      <c r="C3" s="15">
        <v>10000</v>
      </c>
      <c r="D3" s="35">
        <v>12000</v>
      </c>
      <c r="E3" s="15">
        <v>11700</v>
      </c>
      <c r="F3" s="35">
        <v>11700</v>
      </c>
      <c r="G3" s="15"/>
      <c r="H3" s="15"/>
      <c r="I3" s="17"/>
      <c r="J3" s="51"/>
      <c r="K3" s="51"/>
      <c r="L3" s="61"/>
      <c r="M3" s="51"/>
      <c r="N3" s="51"/>
      <c r="O3" s="34">
        <f ca="1">IF(TODAY()&gt;A3,-100,10000000)</f>
        <v>-100</v>
      </c>
    </row>
    <row r="4" spans="1:15" s="33" customFormat="1" x14ac:dyDescent="0.3">
      <c r="A4" s="45">
        <f t="shared" si="0"/>
        <v>45506</v>
      </c>
      <c r="B4" s="60">
        <v>13025</v>
      </c>
      <c r="C4" s="15">
        <f>C3</f>
        <v>10000</v>
      </c>
      <c r="D4" s="35">
        <f>D3</f>
        <v>12000</v>
      </c>
      <c r="E4" s="15">
        <f>E3</f>
        <v>11700</v>
      </c>
      <c r="F4" s="35">
        <f>F3</f>
        <v>11700</v>
      </c>
      <c r="G4" s="15"/>
      <c r="H4" s="15"/>
      <c r="I4" s="17"/>
      <c r="J4" s="51"/>
      <c r="K4" s="51"/>
      <c r="L4" s="61"/>
      <c r="M4" s="51"/>
      <c r="N4" s="51"/>
      <c r="O4" s="34">
        <f t="shared" ref="O4:O67" ca="1" si="1">IF(TODAY()&gt;A4,-100,10000000)</f>
        <v>-100</v>
      </c>
    </row>
    <row r="5" spans="1:15" s="33" customFormat="1" x14ac:dyDescent="0.3">
      <c r="A5" s="45">
        <f t="shared" si="0"/>
        <v>45507</v>
      </c>
      <c r="B5" s="60">
        <v>12990</v>
      </c>
      <c r="C5" s="15">
        <f t="shared" ref="C5:D33" si="2">C4</f>
        <v>10000</v>
      </c>
      <c r="D5" s="35">
        <f t="shared" si="2"/>
        <v>12000</v>
      </c>
      <c r="E5" s="15">
        <f t="shared" ref="E5:F5" si="3">E4</f>
        <v>11700</v>
      </c>
      <c r="F5" s="35">
        <f t="shared" si="3"/>
        <v>11700</v>
      </c>
      <c r="G5" s="15"/>
      <c r="H5" s="15"/>
      <c r="I5" s="17"/>
      <c r="J5" s="51"/>
      <c r="K5" s="51"/>
      <c r="L5" s="61"/>
      <c r="M5" s="51"/>
      <c r="N5" s="51"/>
      <c r="O5" s="34">
        <f t="shared" ca="1" si="1"/>
        <v>-100</v>
      </c>
    </row>
    <row r="6" spans="1:15" s="33" customFormat="1" x14ac:dyDescent="0.3">
      <c r="A6" s="45">
        <f t="shared" si="0"/>
        <v>45508</v>
      </c>
      <c r="B6" s="60">
        <v>12604</v>
      </c>
      <c r="C6" s="15">
        <f t="shared" si="2"/>
        <v>10000</v>
      </c>
      <c r="D6" s="35">
        <f t="shared" si="2"/>
        <v>12000</v>
      </c>
      <c r="E6" s="15">
        <f t="shared" ref="E6:F6" si="4">E5</f>
        <v>11700</v>
      </c>
      <c r="F6" s="35">
        <f t="shared" si="4"/>
        <v>11700</v>
      </c>
      <c r="G6" s="15"/>
      <c r="H6" s="15"/>
      <c r="I6" s="17"/>
      <c r="J6" s="51"/>
      <c r="K6" s="51"/>
      <c r="L6" s="61"/>
      <c r="M6" s="51"/>
      <c r="N6" s="51"/>
      <c r="O6" s="34">
        <f t="shared" ca="1" si="1"/>
        <v>-100</v>
      </c>
    </row>
    <row r="7" spans="1:15" s="33" customFormat="1" x14ac:dyDescent="0.3">
      <c r="A7" s="45">
        <f t="shared" si="0"/>
        <v>45509</v>
      </c>
      <c r="B7" s="60">
        <v>12743</v>
      </c>
      <c r="C7" s="15">
        <f t="shared" si="2"/>
        <v>10000</v>
      </c>
      <c r="D7" s="35">
        <f t="shared" si="2"/>
        <v>12000</v>
      </c>
      <c r="E7" s="15">
        <f t="shared" ref="E7:F7" si="5">E6</f>
        <v>11700</v>
      </c>
      <c r="F7" s="35">
        <f t="shared" si="5"/>
        <v>11700</v>
      </c>
      <c r="G7" s="15"/>
      <c r="H7" s="15"/>
      <c r="I7" s="17"/>
      <c r="J7" s="51"/>
      <c r="K7" s="51"/>
      <c r="L7" s="61"/>
      <c r="M7" s="51"/>
      <c r="N7" s="51"/>
      <c r="O7" s="34">
        <f t="shared" ca="1" si="1"/>
        <v>-100</v>
      </c>
    </row>
    <row r="8" spans="1:15" s="33" customFormat="1" x14ac:dyDescent="0.3">
      <c r="A8" s="45">
        <f t="shared" si="0"/>
        <v>45510</v>
      </c>
      <c r="B8" s="60">
        <v>12884</v>
      </c>
      <c r="C8" s="15">
        <f t="shared" si="2"/>
        <v>10000</v>
      </c>
      <c r="D8" s="35">
        <f t="shared" si="2"/>
        <v>12000</v>
      </c>
      <c r="E8" s="15">
        <f t="shared" ref="E8:F8" si="6">E7</f>
        <v>11700</v>
      </c>
      <c r="F8" s="35">
        <f t="shared" si="6"/>
        <v>11700</v>
      </c>
      <c r="G8" s="15"/>
      <c r="H8" s="15"/>
      <c r="I8" s="17"/>
      <c r="J8" s="51"/>
      <c r="K8" s="51"/>
      <c r="L8" s="61"/>
      <c r="M8" s="51"/>
      <c r="N8" s="51"/>
      <c r="O8" s="34">
        <f t="shared" ca="1" si="1"/>
        <v>-100</v>
      </c>
    </row>
    <row r="9" spans="1:15" s="33" customFormat="1" x14ac:dyDescent="0.3">
      <c r="A9" s="45">
        <f t="shared" si="0"/>
        <v>45511</v>
      </c>
      <c r="B9" s="60">
        <v>12826</v>
      </c>
      <c r="C9" s="15">
        <f t="shared" si="2"/>
        <v>10000</v>
      </c>
      <c r="D9" s="35">
        <f t="shared" si="2"/>
        <v>12000</v>
      </c>
      <c r="E9" s="15">
        <f t="shared" ref="E9:F9" si="7">E8</f>
        <v>11700</v>
      </c>
      <c r="F9" s="35">
        <f t="shared" si="7"/>
        <v>11700</v>
      </c>
      <c r="G9" s="15"/>
      <c r="H9" s="15"/>
      <c r="I9" s="17"/>
      <c r="J9" s="51"/>
      <c r="K9" s="51"/>
      <c r="L9" s="61"/>
      <c r="M9" s="51"/>
      <c r="N9" s="51"/>
      <c r="O9" s="34">
        <f t="shared" ca="1" si="1"/>
        <v>-100</v>
      </c>
    </row>
    <row r="10" spans="1:15" s="33" customFormat="1" x14ac:dyDescent="0.3">
      <c r="A10" s="45">
        <f t="shared" si="0"/>
        <v>45512</v>
      </c>
      <c r="B10" s="60">
        <v>12155</v>
      </c>
      <c r="C10" s="15">
        <f t="shared" si="2"/>
        <v>10000</v>
      </c>
      <c r="D10" s="35">
        <f t="shared" si="2"/>
        <v>12000</v>
      </c>
      <c r="E10" s="15">
        <f t="shared" ref="E10:F10" si="8">E9</f>
        <v>11700</v>
      </c>
      <c r="F10" s="35">
        <f t="shared" si="8"/>
        <v>11700</v>
      </c>
      <c r="G10" s="15"/>
      <c r="H10" s="15"/>
      <c r="I10" s="17"/>
      <c r="J10" s="51"/>
      <c r="K10" s="51"/>
      <c r="L10" s="61"/>
      <c r="M10" s="51"/>
      <c r="N10" s="51"/>
      <c r="O10" s="34">
        <f t="shared" ca="1" si="1"/>
        <v>-100</v>
      </c>
    </row>
    <row r="11" spans="1:15" s="33" customFormat="1" x14ac:dyDescent="0.3">
      <c r="A11" s="45">
        <f t="shared" si="0"/>
        <v>45513</v>
      </c>
      <c r="B11" s="60">
        <v>12077</v>
      </c>
      <c r="C11" s="15">
        <f t="shared" si="2"/>
        <v>10000</v>
      </c>
      <c r="D11" s="35">
        <f t="shared" si="2"/>
        <v>12000</v>
      </c>
      <c r="E11" s="15">
        <f t="shared" ref="E11:F11" si="9">E10</f>
        <v>11700</v>
      </c>
      <c r="F11" s="35">
        <f t="shared" si="9"/>
        <v>11700</v>
      </c>
      <c r="G11" s="15"/>
      <c r="H11" s="15"/>
      <c r="I11" s="17"/>
      <c r="J11" s="51"/>
      <c r="K11" s="51"/>
      <c r="L11" s="61"/>
      <c r="M11" s="51"/>
      <c r="N11" s="51"/>
      <c r="O11" s="34">
        <f t="shared" ca="1" si="1"/>
        <v>-100</v>
      </c>
    </row>
    <row r="12" spans="1:15" s="33" customFormat="1" x14ac:dyDescent="0.3">
      <c r="A12" s="45">
        <f t="shared" si="0"/>
        <v>45514</v>
      </c>
      <c r="B12" s="60">
        <v>12075</v>
      </c>
      <c r="C12" s="15">
        <f t="shared" si="2"/>
        <v>10000</v>
      </c>
      <c r="D12" s="35">
        <f t="shared" si="2"/>
        <v>12000</v>
      </c>
      <c r="E12" s="15">
        <f t="shared" ref="E12:F12" si="10">E11</f>
        <v>11700</v>
      </c>
      <c r="F12" s="35">
        <f t="shared" si="10"/>
        <v>11700</v>
      </c>
      <c r="G12" s="15"/>
      <c r="H12" s="15"/>
      <c r="I12" s="17"/>
      <c r="J12" s="51"/>
      <c r="K12" s="51"/>
      <c r="L12" s="61"/>
      <c r="M12" s="51"/>
      <c r="N12" s="51"/>
      <c r="O12" s="34">
        <f t="shared" ca="1" si="1"/>
        <v>-100</v>
      </c>
    </row>
    <row r="13" spans="1:15" s="33" customFormat="1" x14ac:dyDescent="0.3">
      <c r="A13" s="45">
        <f t="shared" si="0"/>
        <v>45515</v>
      </c>
      <c r="B13" s="60">
        <v>12076</v>
      </c>
      <c r="C13" s="15">
        <f t="shared" si="2"/>
        <v>10000</v>
      </c>
      <c r="D13" s="35">
        <f t="shared" si="2"/>
        <v>12000</v>
      </c>
      <c r="E13" s="15">
        <f t="shared" ref="E13:F13" si="11">E12</f>
        <v>11700</v>
      </c>
      <c r="F13" s="35">
        <f t="shared" si="11"/>
        <v>11700</v>
      </c>
      <c r="G13" s="15"/>
      <c r="H13" s="15"/>
      <c r="I13" s="17"/>
      <c r="J13" s="51"/>
      <c r="K13" s="51"/>
      <c r="L13" s="61"/>
      <c r="M13" s="51"/>
      <c r="N13" s="51"/>
      <c r="O13" s="34">
        <f t="shared" ca="1" si="1"/>
        <v>-100</v>
      </c>
    </row>
    <row r="14" spans="1:15" s="33" customFormat="1" x14ac:dyDescent="0.3">
      <c r="A14" s="45">
        <f t="shared" si="0"/>
        <v>45516</v>
      </c>
      <c r="B14" s="60">
        <v>12074</v>
      </c>
      <c r="C14" s="15">
        <f t="shared" si="2"/>
        <v>10000</v>
      </c>
      <c r="D14" s="35">
        <f t="shared" si="2"/>
        <v>12000</v>
      </c>
      <c r="E14" s="15">
        <f t="shared" ref="E14:F14" si="12">E13</f>
        <v>11700</v>
      </c>
      <c r="F14" s="35">
        <f t="shared" si="12"/>
        <v>11700</v>
      </c>
      <c r="G14" s="15"/>
      <c r="H14" s="15"/>
      <c r="I14" s="17"/>
      <c r="J14" s="51"/>
      <c r="K14" s="51"/>
      <c r="L14" s="61"/>
      <c r="M14" s="51"/>
      <c r="N14" s="51"/>
      <c r="O14" s="34">
        <f t="shared" ca="1" si="1"/>
        <v>-100</v>
      </c>
    </row>
    <row r="15" spans="1:15" s="33" customFormat="1" x14ac:dyDescent="0.3">
      <c r="A15" s="45">
        <f t="shared" si="0"/>
        <v>45517</v>
      </c>
      <c r="B15" s="60">
        <v>12074</v>
      </c>
      <c r="C15" s="15">
        <f t="shared" si="2"/>
        <v>10000</v>
      </c>
      <c r="D15" s="35">
        <f t="shared" si="2"/>
        <v>12000</v>
      </c>
      <c r="E15" s="15">
        <f t="shared" ref="E15:F15" si="13">E14</f>
        <v>11700</v>
      </c>
      <c r="F15" s="35">
        <f t="shared" si="13"/>
        <v>11700</v>
      </c>
      <c r="G15" s="15"/>
      <c r="H15" s="15"/>
      <c r="I15" s="17"/>
      <c r="J15" s="51"/>
      <c r="K15" s="51"/>
      <c r="L15" s="61"/>
      <c r="M15" s="51"/>
      <c r="N15" s="51"/>
      <c r="O15" s="34">
        <f t="shared" ca="1" si="1"/>
        <v>-100</v>
      </c>
    </row>
    <row r="16" spans="1:15" s="33" customFormat="1" x14ac:dyDescent="0.3">
      <c r="A16" s="45">
        <f t="shared" si="0"/>
        <v>45518</v>
      </c>
      <c r="B16" s="60">
        <v>12077</v>
      </c>
      <c r="C16" s="15">
        <f t="shared" si="2"/>
        <v>10000</v>
      </c>
      <c r="D16" s="35">
        <f t="shared" si="2"/>
        <v>12000</v>
      </c>
      <c r="E16" s="15">
        <f t="shared" ref="E16:F16" si="14">E15</f>
        <v>11700</v>
      </c>
      <c r="F16" s="35">
        <f t="shared" si="14"/>
        <v>11700</v>
      </c>
      <c r="G16" s="15"/>
      <c r="H16" s="15"/>
      <c r="I16" s="17"/>
      <c r="J16" s="51"/>
      <c r="K16" s="51"/>
      <c r="L16" s="61"/>
      <c r="M16" s="51"/>
      <c r="N16" s="51"/>
      <c r="O16" s="34">
        <f t="shared" ca="1" si="1"/>
        <v>-100</v>
      </c>
    </row>
    <row r="17" spans="1:15" s="33" customFormat="1" x14ac:dyDescent="0.3">
      <c r="A17" s="45">
        <f t="shared" si="0"/>
        <v>45519</v>
      </c>
      <c r="B17" s="60">
        <v>11626</v>
      </c>
      <c r="C17" s="15">
        <f t="shared" si="2"/>
        <v>10000</v>
      </c>
      <c r="D17" s="35">
        <f t="shared" si="2"/>
        <v>12000</v>
      </c>
      <c r="E17" s="15">
        <f t="shared" ref="E17:F17" si="15">E16</f>
        <v>11700</v>
      </c>
      <c r="F17" s="35">
        <f t="shared" si="15"/>
        <v>11700</v>
      </c>
      <c r="G17" s="15"/>
      <c r="H17" s="15"/>
      <c r="I17" s="17"/>
      <c r="J17" s="51"/>
      <c r="K17" s="51"/>
      <c r="L17" s="61"/>
      <c r="M17" s="51"/>
      <c r="N17" s="51"/>
      <c r="O17" s="34">
        <f t="shared" ca="1" si="1"/>
        <v>-100</v>
      </c>
    </row>
    <row r="18" spans="1:15" s="33" customFormat="1" x14ac:dyDescent="0.3">
      <c r="A18" s="45">
        <f t="shared" si="0"/>
        <v>45520</v>
      </c>
      <c r="B18" s="60">
        <v>11629</v>
      </c>
      <c r="C18" s="15">
        <f t="shared" si="2"/>
        <v>10000</v>
      </c>
      <c r="D18" s="35">
        <f t="shared" si="2"/>
        <v>12000</v>
      </c>
      <c r="E18" s="15">
        <f t="shared" ref="E18:F18" si="16">E17</f>
        <v>11700</v>
      </c>
      <c r="F18" s="35">
        <f t="shared" si="16"/>
        <v>11700</v>
      </c>
      <c r="G18" s="15"/>
      <c r="H18" s="15"/>
      <c r="I18" s="17"/>
      <c r="J18" s="51"/>
      <c r="K18" s="51"/>
      <c r="L18" s="61"/>
      <c r="M18" s="51"/>
      <c r="N18" s="51"/>
      <c r="O18" s="34">
        <f t="shared" ca="1" si="1"/>
        <v>-100</v>
      </c>
    </row>
    <row r="19" spans="1:15" s="33" customFormat="1" x14ac:dyDescent="0.3">
      <c r="A19" s="45">
        <f t="shared" si="0"/>
        <v>45521</v>
      </c>
      <c r="B19" s="60">
        <v>11570</v>
      </c>
      <c r="C19" s="15">
        <f t="shared" si="2"/>
        <v>10000</v>
      </c>
      <c r="D19" s="35">
        <f t="shared" si="2"/>
        <v>12000</v>
      </c>
      <c r="E19" s="15">
        <f t="shared" ref="E19:F19" si="17">E18</f>
        <v>11700</v>
      </c>
      <c r="F19" s="35">
        <f t="shared" si="17"/>
        <v>11700</v>
      </c>
      <c r="G19" s="15"/>
      <c r="H19" s="15"/>
      <c r="I19" s="17"/>
      <c r="J19" s="51"/>
      <c r="K19" s="51"/>
      <c r="L19" s="61"/>
      <c r="M19" s="52"/>
      <c r="N19" s="52"/>
      <c r="O19" s="34">
        <f t="shared" ca="1" si="1"/>
        <v>-100</v>
      </c>
    </row>
    <row r="20" spans="1:15" s="33" customFormat="1" x14ac:dyDescent="0.3">
      <c r="A20" s="45">
        <f t="shared" si="0"/>
        <v>45522</v>
      </c>
      <c r="B20" s="60">
        <v>11554</v>
      </c>
      <c r="C20" s="15">
        <f t="shared" si="2"/>
        <v>10000</v>
      </c>
      <c r="D20" s="35">
        <f t="shared" si="2"/>
        <v>12000</v>
      </c>
      <c r="E20" s="15">
        <f t="shared" ref="E20:F20" si="18">E19</f>
        <v>11700</v>
      </c>
      <c r="F20" s="35">
        <f t="shared" si="18"/>
        <v>11700</v>
      </c>
      <c r="G20" s="15"/>
      <c r="H20" s="15"/>
      <c r="I20" s="17"/>
      <c r="J20" s="51"/>
      <c r="K20" s="51"/>
      <c r="L20" s="61"/>
      <c r="M20" s="52"/>
      <c r="N20" s="52"/>
      <c r="O20" s="34">
        <f t="shared" ca="1" si="1"/>
        <v>-100</v>
      </c>
    </row>
    <row r="21" spans="1:15" s="33" customFormat="1" x14ac:dyDescent="0.3">
      <c r="A21" s="45">
        <f t="shared" si="0"/>
        <v>45523</v>
      </c>
      <c r="B21" s="60">
        <v>11464</v>
      </c>
      <c r="C21" s="15">
        <f t="shared" si="2"/>
        <v>10000</v>
      </c>
      <c r="D21" s="35">
        <f t="shared" si="2"/>
        <v>12000</v>
      </c>
      <c r="E21" s="15">
        <f t="shared" ref="E21:F21" si="19">E20</f>
        <v>11700</v>
      </c>
      <c r="F21" s="35">
        <f t="shared" si="19"/>
        <v>11700</v>
      </c>
      <c r="G21" s="15"/>
      <c r="H21" s="15"/>
      <c r="I21" s="17"/>
      <c r="J21" s="51"/>
      <c r="K21" s="51"/>
      <c r="L21" s="61"/>
      <c r="M21" s="52"/>
      <c r="N21" s="52"/>
      <c r="O21" s="34">
        <f t="shared" ca="1" si="1"/>
        <v>-100</v>
      </c>
    </row>
    <row r="22" spans="1:15" s="33" customFormat="1" x14ac:dyDescent="0.3">
      <c r="A22" s="45">
        <f t="shared" si="0"/>
        <v>45524</v>
      </c>
      <c r="B22" s="60">
        <v>11504</v>
      </c>
      <c r="C22" s="15">
        <f t="shared" si="2"/>
        <v>10000</v>
      </c>
      <c r="D22" s="35">
        <f t="shared" si="2"/>
        <v>12000</v>
      </c>
      <c r="E22" s="15">
        <f t="shared" ref="E22:F22" si="20">E21</f>
        <v>11700</v>
      </c>
      <c r="F22" s="35">
        <f t="shared" si="20"/>
        <v>11700</v>
      </c>
      <c r="G22" s="15"/>
      <c r="H22" s="15"/>
      <c r="I22" s="17"/>
      <c r="J22" s="51"/>
      <c r="K22" s="51"/>
      <c r="L22" s="61"/>
      <c r="M22" s="52"/>
      <c r="N22" s="52"/>
      <c r="O22" s="34">
        <f t="shared" ca="1" si="1"/>
        <v>-100</v>
      </c>
    </row>
    <row r="23" spans="1:15" s="33" customFormat="1" x14ac:dyDescent="0.3">
      <c r="A23" s="45">
        <f t="shared" si="0"/>
        <v>45525</v>
      </c>
      <c r="B23" s="60">
        <v>11444</v>
      </c>
      <c r="C23" s="15">
        <f t="shared" si="2"/>
        <v>10000</v>
      </c>
      <c r="D23" s="35">
        <f t="shared" si="2"/>
        <v>12000</v>
      </c>
      <c r="E23" s="15">
        <f t="shared" ref="E23:F23" si="21">E22</f>
        <v>11700</v>
      </c>
      <c r="F23" s="35">
        <f t="shared" si="21"/>
        <v>11700</v>
      </c>
      <c r="G23" s="15"/>
      <c r="H23" s="15"/>
      <c r="I23" s="17"/>
      <c r="J23" s="51"/>
      <c r="K23" s="51"/>
      <c r="L23" s="61"/>
      <c r="M23" s="52"/>
      <c r="N23" s="52"/>
      <c r="O23" s="34">
        <f t="shared" ca="1" si="1"/>
        <v>-100</v>
      </c>
    </row>
    <row r="24" spans="1:15" s="33" customFormat="1" x14ac:dyDescent="0.3">
      <c r="A24" s="45">
        <f t="shared" si="0"/>
        <v>45526</v>
      </c>
      <c r="B24" s="60">
        <v>11436</v>
      </c>
      <c r="C24" s="15">
        <f t="shared" si="2"/>
        <v>10000</v>
      </c>
      <c r="D24" s="35">
        <f t="shared" si="2"/>
        <v>12000</v>
      </c>
      <c r="E24" s="15">
        <f t="shared" ref="E24:F24" si="22">E23</f>
        <v>11700</v>
      </c>
      <c r="F24" s="35">
        <f t="shared" si="22"/>
        <v>11700</v>
      </c>
      <c r="G24" s="15"/>
      <c r="H24" s="15"/>
      <c r="I24" s="17"/>
      <c r="J24" s="51"/>
      <c r="K24" s="51"/>
      <c r="L24" s="61"/>
      <c r="M24" s="52"/>
      <c r="N24" s="52"/>
      <c r="O24" s="34">
        <f t="shared" ca="1" si="1"/>
        <v>-100</v>
      </c>
    </row>
    <row r="25" spans="1:15" s="33" customFormat="1" x14ac:dyDescent="0.3">
      <c r="A25" s="45">
        <f t="shared" si="0"/>
        <v>45527</v>
      </c>
      <c r="B25" s="60">
        <v>11054</v>
      </c>
      <c r="C25" s="15">
        <f t="shared" si="2"/>
        <v>10000</v>
      </c>
      <c r="D25" s="35">
        <f t="shared" si="2"/>
        <v>12000</v>
      </c>
      <c r="E25" s="15">
        <f t="shared" ref="E25:F25" si="23">E24</f>
        <v>11700</v>
      </c>
      <c r="F25" s="35">
        <f t="shared" si="23"/>
        <v>11700</v>
      </c>
      <c r="G25" s="15"/>
      <c r="H25" s="15"/>
      <c r="I25" s="17"/>
      <c r="J25" s="51"/>
      <c r="K25" s="51"/>
      <c r="L25" s="61"/>
      <c r="M25" s="62"/>
      <c r="N25" s="23"/>
      <c r="O25" s="34">
        <f t="shared" ca="1" si="1"/>
        <v>-100</v>
      </c>
    </row>
    <row r="26" spans="1:15" s="33" customFormat="1" x14ac:dyDescent="0.3">
      <c r="A26" s="45">
        <f t="shared" si="0"/>
        <v>45528</v>
      </c>
      <c r="B26" s="60">
        <v>11037</v>
      </c>
      <c r="C26" s="15">
        <f t="shared" si="2"/>
        <v>10000</v>
      </c>
      <c r="D26" s="35">
        <f t="shared" si="2"/>
        <v>12000</v>
      </c>
      <c r="E26" s="15">
        <f t="shared" ref="E26:F26" si="24">E25</f>
        <v>11700</v>
      </c>
      <c r="F26" s="35">
        <f t="shared" si="24"/>
        <v>11700</v>
      </c>
      <c r="G26" s="15"/>
      <c r="H26" s="15"/>
      <c r="I26" s="17"/>
      <c r="J26" s="51"/>
      <c r="K26" s="51"/>
      <c r="L26" s="61"/>
      <c r="M26" s="62"/>
      <c r="N26" s="23"/>
      <c r="O26" s="34">
        <f t="shared" ca="1" si="1"/>
        <v>-100</v>
      </c>
    </row>
    <row r="27" spans="1:15" s="33" customFormat="1" x14ac:dyDescent="0.3">
      <c r="A27" s="45">
        <f t="shared" si="0"/>
        <v>45529</v>
      </c>
      <c r="B27" s="60">
        <v>11016</v>
      </c>
      <c r="C27" s="15">
        <f t="shared" si="2"/>
        <v>10000</v>
      </c>
      <c r="D27" s="35">
        <f t="shared" si="2"/>
        <v>12000</v>
      </c>
      <c r="E27" s="15">
        <f t="shared" ref="E27:F27" si="25">E26</f>
        <v>11700</v>
      </c>
      <c r="F27" s="35">
        <f t="shared" si="25"/>
        <v>11700</v>
      </c>
      <c r="G27" s="15"/>
      <c r="H27" s="15"/>
      <c r="I27" s="17"/>
      <c r="J27" s="51"/>
      <c r="K27" s="51"/>
      <c r="L27" s="61"/>
      <c r="M27" s="62"/>
      <c r="N27" s="23"/>
      <c r="O27" s="34">
        <f t="shared" ca="1" si="1"/>
        <v>-100</v>
      </c>
    </row>
    <row r="28" spans="1:15" s="33" customFormat="1" x14ac:dyDescent="0.3">
      <c r="A28" s="45">
        <f t="shared" si="0"/>
        <v>45530</v>
      </c>
      <c r="B28" s="170">
        <v>11000</v>
      </c>
      <c r="C28" s="15">
        <f t="shared" si="2"/>
        <v>10000</v>
      </c>
      <c r="D28" s="35">
        <f t="shared" si="2"/>
        <v>12000</v>
      </c>
      <c r="E28" s="15">
        <f t="shared" ref="E28:F28" si="26">E27</f>
        <v>11700</v>
      </c>
      <c r="F28" s="35">
        <f t="shared" si="26"/>
        <v>11700</v>
      </c>
      <c r="G28" s="15"/>
      <c r="H28" s="15"/>
      <c r="I28" s="17"/>
      <c r="J28" s="51"/>
      <c r="K28" s="51"/>
      <c r="L28" s="61"/>
      <c r="M28" s="62"/>
      <c r="N28" s="23"/>
      <c r="O28" s="34">
        <f t="shared" ca="1" si="1"/>
        <v>-100</v>
      </c>
    </row>
    <row r="29" spans="1:15" s="33" customFormat="1" x14ac:dyDescent="0.3">
      <c r="A29" s="45">
        <f t="shared" si="0"/>
        <v>45531</v>
      </c>
      <c r="B29" s="170">
        <v>10500</v>
      </c>
      <c r="C29" s="15">
        <f t="shared" si="2"/>
        <v>10000</v>
      </c>
      <c r="D29" s="35">
        <f t="shared" si="2"/>
        <v>12000</v>
      </c>
      <c r="E29" s="15">
        <f t="shared" ref="E29:F29" si="27">E28</f>
        <v>11700</v>
      </c>
      <c r="F29" s="35">
        <f t="shared" si="27"/>
        <v>11700</v>
      </c>
      <c r="G29" s="15"/>
      <c r="H29" s="15"/>
      <c r="I29" s="17"/>
      <c r="J29" s="51"/>
      <c r="K29" s="51"/>
      <c r="L29" s="61"/>
      <c r="M29" s="62"/>
      <c r="N29" s="23"/>
      <c r="O29" s="34">
        <f t="shared" ca="1" si="1"/>
        <v>10000000</v>
      </c>
    </row>
    <row r="30" spans="1:15" s="33" customFormat="1" x14ac:dyDescent="0.3">
      <c r="A30" s="45">
        <f t="shared" si="0"/>
        <v>45532</v>
      </c>
      <c r="B30" s="170">
        <v>10000</v>
      </c>
      <c r="C30" s="15">
        <f t="shared" si="2"/>
        <v>10000</v>
      </c>
      <c r="D30" s="35">
        <f t="shared" si="2"/>
        <v>12000</v>
      </c>
      <c r="E30" s="15">
        <f t="shared" ref="E30:F30" si="28">E29</f>
        <v>11700</v>
      </c>
      <c r="F30" s="35">
        <f t="shared" si="28"/>
        <v>11700</v>
      </c>
      <c r="G30" s="15"/>
      <c r="H30" s="15"/>
      <c r="I30" s="17"/>
      <c r="J30" s="51"/>
      <c r="K30" s="51"/>
      <c r="L30" s="17"/>
      <c r="M30" s="62"/>
      <c r="N30" s="23"/>
      <c r="O30" s="34">
        <f t="shared" ca="1" si="1"/>
        <v>10000000</v>
      </c>
    </row>
    <row r="31" spans="1:15" s="33" customFormat="1" x14ac:dyDescent="0.3">
      <c r="A31" s="45">
        <f t="shared" si="0"/>
        <v>45533</v>
      </c>
      <c r="B31" s="170">
        <v>10000</v>
      </c>
      <c r="C31" s="15">
        <f t="shared" si="2"/>
        <v>10000</v>
      </c>
      <c r="D31" s="35">
        <f t="shared" si="2"/>
        <v>12000</v>
      </c>
      <c r="E31" s="15">
        <f t="shared" ref="E31:F31" si="29">E30</f>
        <v>11700</v>
      </c>
      <c r="F31" s="35">
        <f t="shared" si="29"/>
        <v>11700</v>
      </c>
      <c r="G31" s="15"/>
      <c r="H31" s="15"/>
      <c r="I31" s="17"/>
      <c r="J31" s="51"/>
      <c r="K31" s="51"/>
      <c r="L31" s="17"/>
      <c r="M31" s="62"/>
      <c r="N31" s="23"/>
      <c r="O31" s="34">
        <f t="shared" ca="1" si="1"/>
        <v>10000000</v>
      </c>
    </row>
    <row r="32" spans="1:15" s="33" customFormat="1" x14ac:dyDescent="0.3">
      <c r="A32" s="45">
        <f t="shared" si="0"/>
        <v>45534</v>
      </c>
      <c r="B32" s="170">
        <v>10000</v>
      </c>
      <c r="C32" s="15">
        <f t="shared" si="2"/>
        <v>10000</v>
      </c>
      <c r="D32" s="35">
        <f t="shared" si="2"/>
        <v>12000</v>
      </c>
      <c r="E32" s="15">
        <f t="shared" ref="E32:F32" si="30">E31</f>
        <v>11700</v>
      </c>
      <c r="F32" s="35">
        <f t="shared" si="30"/>
        <v>11700</v>
      </c>
      <c r="G32" s="15"/>
      <c r="H32" s="15"/>
      <c r="I32" s="15"/>
      <c r="J32" s="15"/>
      <c r="K32" s="51"/>
      <c r="L32" s="17"/>
      <c r="M32" s="62"/>
      <c r="N32" s="23"/>
      <c r="O32" s="34">
        <f t="shared" ca="1" si="1"/>
        <v>10000000</v>
      </c>
    </row>
    <row r="33" spans="1:15" s="33" customFormat="1" x14ac:dyDescent="0.3">
      <c r="A33" s="46">
        <f>A34-1</f>
        <v>45535</v>
      </c>
      <c r="B33" s="170">
        <v>10000</v>
      </c>
      <c r="C33" s="37">
        <f t="shared" si="2"/>
        <v>10000</v>
      </c>
      <c r="D33" s="38">
        <f t="shared" si="2"/>
        <v>12000</v>
      </c>
      <c r="E33" s="37">
        <f t="shared" ref="E33:F33" si="31">E32</f>
        <v>11700</v>
      </c>
      <c r="F33" s="38">
        <f t="shared" si="31"/>
        <v>11700</v>
      </c>
      <c r="G33" s="37"/>
      <c r="H33" s="37"/>
      <c r="I33" s="37"/>
      <c r="J33" s="15"/>
      <c r="K33" s="51"/>
      <c r="L33" s="17"/>
      <c r="M33" s="62"/>
      <c r="N33" s="23"/>
      <c r="O33" s="34">
        <f t="shared" ca="1" si="1"/>
        <v>10000000</v>
      </c>
    </row>
    <row r="34" spans="1:15" s="33" customFormat="1" x14ac:dyDescent="0.3">
      <c r="A34" s="59">
        <v>45536</v>
      </c>
      <c r="B34" s="36"/>
      <c r="C34" s="15">
        <v>8000</v>
      </c>
      <c r="D34" s="15">
        <v>9000</v>
      </c>
      <c r="E34" s="15">
        <v>8000</v>
      </c>
      <c r="F34" s="15">
        <v>8800</v>
      </c>
      <c r="G34" s="15"/>
      <c r="H34" s="15"/>
      <c r="I34" s="15"/>
      <c r="J34" s="15"/>
      <c r="K34" s="17"/>
      <c r="L34" s="17"/>
      <c r="M34" s="62"/>
      <c r="N34" s="23"/>
      <c r="O34" s="34">
        <f t="shared" ca="1" si="1"/>
        <v>10000000</v>
      </c>
    </row>
    <row r="35" spans="1:15" s="33" customFormat="1" x14ac:dyDescent="0.3">
      <c r="A35" s="47">
        <f>A34+1</f>
        <v>45537</v>
      </c>
      <c r="B35" s="36"/>
      <c r="C35" s="15">
        <f>C34</f>
        <v>8000</v>
      </c>
      <c r="D35" s="35">
        <f>D34</f>
        <v>9000</v>
      </c>
      <c r="E35" s="15">
        <f>E34</f>
        <v>8000</v>
      </c>
      <c r="F35" s="35">
        <f>F34</f>
        <v>8800</v>
      </c>
      <c r="G35" s="15"/>
      <c r="H35" s="15"/>
      <c r="I35" s="15"/>
      <c r="J35" s="15"/>
      <c r="K35" s="17"/>
      <c r="L35" s="17"/>
      <c r="M35" s="62"/>
      <c r="N35" s="23"/>
      <c r="O35" s="34">
        <f t="shared" ca="1" si="1"/>
        <v>10000000</v>
      </c>
    </row>
    <row r="36" spans="1:15" s="33" customFormat="1" x14ac:dyDescent="0.3">
      <c r="A36" s="47">
        <f t="shared" ref="A36:A99" si="32">A35+1</f>
        <v>45538</v>
      </c>
      <c r="B36" s="36"/>
      <c r="C36" s="15">
        <f t="shared" ref="C36:D63" si="33">C35</f>
        <v>8000</v>
      </c>
      <c r="D36" s="35">
        <f t="shared" si="33"/>
        <v>9000</v>
      </c>
      <c r="E36" s="15">
        <f t="shared" ref="E36:F36" si="34">E35</f>
        <v>8000</v>
      </c>
      <c r="F36" s="35">
        <f t="shared" si="34"/>
        <v>8800</v>
      </c>
      <c r="G36" s="15"/>
      <c r="H36" s="15"/>
      <c r="I36" s="15"/>
      <c r="J36" s="15"/>
      <c r="K36" s="17"/>
      <c r="L36" s="17"/>
      <c r="M36" s="62"/>
      <c r="N36" s="23"/>
      <c r="O36" s="34">
        <f t="shared" ca="1" si="1"/>
        <v>10000000</v>
      </c>
    </row>
    <row r="37" spans="1:15" s="33" customFormat="1" x14ac:dyDescent="0.3">
      <c r="A37" s="47">
        <f t="shared" si="32"/>
        <v>45539</v>
      </c>
      <c r="B37" s="36"/>
      <c r="C37" s="15">
        <f t="shared" si="33"/>
        <v>8000</v>
      </c>
      <c r="D37" s="35">
        <f t="shared" si="33"/>
        <v>9000</v>
      </c>
      <c r="E37" s="15">
        <f t="shared" ref="E37:F37" si="35">E36</f>
        <v>8000</v>
      </c>
      <c r="F37" s="35">
        <f t="shared" si="35"/>
        <v>8800</v>
      </c>
      <c r="G37" s="15"/>
      <c r="H37" s="15"/>
      <c r="I37" s="15"/>
      <c r="J37" s="15"/>
      <c r="K37" s="51"/>
      <c r="L37" s="17"/>
      <c r="M37" s="62"/>
      <c r="N37" s="23"/>
      <c r="O37" s="34">
        <f t="shared" ca="1" si="1"/>
        <v>10000000</v>
      </c>
    </row>
    <row r="38" spans="1:15" s="33" customFormat="1" x14ac:dyDescent="0.3">
      <c r="A38" s="47">
        <f t="shared" si="32"/>
        <v>45540</v>
      </c>
      <c r="B38" s="36"/>
      <c r="C38" s="15">
        <f t="shared" si="33"/>
        <v>8000</v>
      </c>
      <c r="D38" s="35">
        <f t="shared" si="33"/>
        <v>9000</v>
      </c>
      <c r="E38" s="15">
        <f t="shared" ref="E38:F38" si="36">E37</f>
        <v>8000</v>
      </c>
      <c r="F38" s="35">
        <f t="shared" si="36"/>
        <v>8800</v>
      </c>
      <c r="G38" s="15"/>
      <c r="H38" s="15"/>
      <c r="I38" s="15"/>
      <c r="J38" s="15"/>
      <c r="K38" s="17"/>
      <c r="L38" s="17"/>
      <c r="M38" s="62"/>
      <c r="N38" s="23"/>
      <c r="O38" s="34">
        <f t="shared" ca="1" si="1"/>
        <v>10000000</v>
      </c>
    </row>
    <row r="39" spans="1:15" x14ac:dyDescent="0.3">
      <c r="A39" s="47">
        <f t="shared" si="32"/>
        <v>45541</v>
      </c>
      <c r="B39" s="36"/>
      <c r="C39" s="15">
        <f t="shared" si="33"/>
        <v>8000</v>
      </c>
      <c r="D39" s="35">
        <f t="shared" si="33"/>
        <v>9000</v>
      </c>
      <c r="E39" s="15">
        <f t="shared" ref="E39:F39" si="37">E38</f>
        <v>8000</v>
      </c>
      <c r="F39" s="35">
        <f t="shared" si="37"/>
        <v>8800</v>
      </c>
      <c r="G39" s="1"/>
      <c r="H39" s="1"/>
      <c r="I39" s="1"/>
      <c r="J39" s="17"/>
      <c r="K39" s="17"/>
      <c r="L39" s="17"/>
      <c r="M39" s="16"/>
      <c r="N39" s="1"/>
      <c r="O39" s="34">
        <f t="shared" ca="1" si="1"/>
        <v>10000000</v>
      </c>
    </row>
    <row r="40" spans="1:15" x14ac:dyDescent="0.3">
      <c r="A40" s="47">
        <f t="shared" si="32"/>
        <v>45542</v>
      </c>
      <c r="B40" s="36"/>
      <c r="C40" s="15">
        <f t="shared" si="33"/>
        <v>8000</v>
      </c>
      <c r="D40" s="35">
        <f t="shared" si="33"/>
        <v>9000</v>
      </c>
      <c r="E40" s="15">
        <f t="shared" ref="E40:F40" si="38">E39</f>
        <v>8000</v>
      </c>
      <c r="F40" s="35">
        <f t="shared" si="38"/>
        <v>8800</v>
      </c>
      <c r="G40" s="1"/>
      <c r="H40" s="1"/>
      <c r="I40" s="1"/>
      <c r="J40" s="17"/>
      <c r="K40" s="17"/>
      <c r="L40" s="17"/>
      <c r="M40" s="16"/>
      <c r="N40" s="1"/>
      <c r="O40" s="34">
        <f t="shared" ca="1" si="1"/>
        <v>10000000</v>
      </c>
    </row>
    <row r="41" spans="1:15" x14ac:dyDescent="0.3">
      <c r="A41" s="47">
        <f t="shared" si="32"/>
        <v>45543</v>
      </c>
      <c r="B41" s="36"/>
      <c r="C41" s="15">
        <f t="shared" si="33"/>
        <v>8000</v>
      </c>
      <c r="D41" s="35">
        <f t="shared" si="33"/>
        <v>9000</v>
      </c>
      <c r="E41" s="15">
        <f t="shared" ref="E41:F41" si="39">E40</f>
        <v>8000</v>
      </c>
      <c r="F41" s="35">
        <f t="shared" si="39"/>
        <v>8800</v>
      </c>
      <c r="G41" s="1"/>
      <c r="H41" s="1"/>
      <c r="I41" s="1"/>
      <c r="J41" s="17"/>
      <c r="K41" s="51"/>
      <c r="L41" s="17"/>
      <c r="M41" s="16"/>
      <c r="N41" s="1"/>
      <c r="O41" s="34">
        <f t="shared" ca="1" si="1"/>
        <v>10000000</v>
      </c>
    </row>
    <row r="42" spans="1:15" x14ac:dyDescent="0.3">
      <c r="A42" s="47">
        <f t="shared" si="32"/>
        <v>45544</v>
      </c>
      <c r="B42" s="36"/>
      <c r="C42" s="15">
        <f t="shared" si="33"/>
        <v>8000</v>
      </c>
      <c r="D42" s="35">
        <f t="shared" si="33"/>
        <v>9000</v>
      </c>
      <c r="E42" s="15">
        <f t="shared" ref="E42:F42" si="40">E41</f>
        <v>8000</v>
      </c>
      <c r="F42" s="35">
        <f t="shared" si="40"/>
        <v>8800</v>
      </c>
      <c r="G42" s="1"/>
      <c r="H42" s="1"/>
      <c r="I42" s="1"/>
      <c r="J42" s="17"/>
      <c r="K42" s="17"/>
      <c r="L42" s="17"/>
      <c r="M42" s="16"/>
      <c r="N42" s="1"/>
      <c r="O42" s="34">
        <f t="shared" ca="1" si="1"/>
        <v>10000000</v>
      </c>
    </row>
    <row r="43" spans="1:15" x14ac:dyDescent="0.3">
      <c r="A43" s="47">
        <f t="shared" si="32"/>
        <v>45545</v>
      </c>
      <c r="B43" s="36"/>
      <c r="C43" s="15">
        <f t="shared" si="33"/>
        <v>8000</v>
      </c>
      <c r="D43" s="35">
        <f t="shared" si="33"/>
        <v>9000</v>
      </c>
      <c r="E43" s="15">
        <f t="shared" ref="E43:F43" si="41">E42</f>
        <v>8000</v>
      </c>
      <c r="F43" s="35">
        <f t="shared" si="41"/>
        <v>8800</v>
      </c>
      <c r="G43" s="1"/>
      <c r="H43" s="1"/>
      <c r="I43" s="1"/>
      <c r="J43" s="17"/>
      <c r="K43" s="17"/>
      <c r="L43" s="17"/>
      <c r="M43" s="16"/>
      <c r="N43" s="1"/>
      <c r="O43" s="34">
        <f t="shared" ca="1" si="1"/>
        <v>10000000</v>
      </c>
    </row>
    <row r="44" spans="1:15" x14ac:dyDescent="0.3">
      <c r="A44" s="47">
        <f t="shared" si="32"/>
        <v>45546</v>
      </c>
      <c r="B44" s="36"/>
      <c r="C44" s="15">
        <f t="shared" si="33"/>
        <v>8000</v>
      </c>
      <c r="D44" s="35">
        <f t="shared" si="33"/>
        <v>9000</v>
      </c>
      <c r="E44" s="15">
        <f t="shared" ref="E44:F44" si="42">E43</f>
        <v>8000</v>
      </c>
      <c r="F44" s="35">
        <f t="shared" si="42"/>
        <v>8800</v>
      </c>
      <c r="G44" s="1"/>
      <c r="H44" s="1"/>
      <c r="I44" s="1"/>
      <c r="J44" s="17"/>
      <c r="K44" s="17"/>
      <c r="L44" s="17"/>
      <c r="M44" s="16"/>
      <c r="N44" s="1"/>
      <c r="O44" s="34">
        <f t="shared" ca="1" si="1"/>
        <v>10000000</v>
      </c>
    </row>
    <row r="45" spans="1:15" x14ac:dyDescent="0.3">
      <c r="A45" s="47">
        <f t="shared" si="32"/>
        <v>45547</v>
      </c>
      <c r="B45" s="36"/>
      <c r="C45" s="15">
        <f t="shared" si="33"/>
        <v>8000</v>
      </c>
      <c r="D45" s="35">
        <f t="shared" si="33"/>
        <v>9000</v>
      </c>
      <c r="E45" s="15">
        <f t="shared" ref="E45:F45" si="43">E44</f>
        <v>8000</v>
      </c>
      <c r="F45" s="35">
        <f t="shared" si="43"/>
        <v>8800</v>
      </c>
      <c r="G45" s="1"/>
      <c r="H45" s="1"/>
      <c r="I45" s="1"/>
      <c r="J45" s="17"/>
      <c r="K45" s="51"/>
      <c r="L45" s="17"/>
      <c r="M45" s="16"/>
      <c r="N45" s="1"/>
      <c r="O45" s="34">
        <f t="shared" ca="1" si="1"/>
        <v>10000000</v>
      </c>
    </row>
    <row r="46" spans="1:15" x14ac:dyDescent="0.3">
      <c r="A46" s="47">
        <f t="shared" si="32"/>
        <v>45548</v>
      </c>
      <c r="B46" s="36"/>
      <c r="C46" s="15">
        <f t="shared" si="33"/>
        <v>8000</v>
      </c>
      <c r="D46" s="35">
        <f t="shared" si="33"/>
        <v>9000</v>
      </c>
      <c r="E46" s="15">
        <f t="shared" ref="E46:F46" si="44">E45</f>
        <v>8000</v>
      </c>
      <c r="F46" s="35">
        <f t="shared" si="44"/>
        <v>8800</v>
      </c>
      <c r="G46" s="1"/>
      <c r="H46" s="1"/>
      <c r="I46" s="1"/>
      <c r="J46" s="17"/>
      <c r="K46" s="17"/>
      <c r="L46" s="17"/>
      <c r="M46" s="16"/>
      <c r="N46" s="1"/>
      <c r="O46" s="34">
        <f t="shared" ca="1" si="1"/>
        <v>10000000</v>
      </c>
    </row>
    <row r="47" spans="1:15" x14ac:dyDescent="0.3">
      <c r="A47" s="47">
        <f t="shared" si="32"/>
        <v>45549</v>
      </c>
      <c r="B47" s="36"/>
      <c r="C47" s="15">
        <f t="shared" si="33"/>
        <v>8000</v>
      </c>
      <c r="D47" s="35">
        <f t="shared" si="33"/>
        <v>9000</v>
      </c>
      <c r="E47" s="15">
        <f t="shared" ref="E47:F47" si="45">E46</f>
        <v>8000</v>
      </c>
      <c r="F47" s="35">
        <f t="shared" si="45"/>
        <v>8800</v>
      </c>
      <c r="G47" s="1"/>
      <c r="H47" s="1"/>
      <c r="I47" s="1"/>
      <c r="J47" s="17"/>
      <c r="K47" s="17"/>
      <c r="L47" s="17"/>
      <c r="M47" s="16"/>
      <c r="N47" s="1"/>
      <c r="O47" s="34">
        <f t="shared" ca="1" si="1"/>
        <v>10000000</v>
      </c>
    </row>
    <row r="48" spans="1:15" x14ac:dyDescent="0.3">
      <c r="A48" s="47">
        <f t="shared" si="32"/>
        <v>45550</v>
      </c>
      <c r="B48" s="36"/>
      <c r="C48" s="15">
        <f t="shared" si="33"/>
        <v>8000</v>
      </c>
      <c r="D48" s="35">
        <f t="shared" si="33"/>
        <v>9000</v>
      </c>
      <c r="E48" s="15">
        <f t="shared" ref="E48:F48" si="46">E47</f>
        <v>8000</v>
      </c>
      <c r="F48" s="35">
        <f t="shared" si="46"/>
        <v>8800</v>
      </c>
      <c r="G48" s="1"/>
      <c r="H48" s="1"/>
      <c r="I48" s="1"/>
      <c r="J48" s="17"/>
      <c r="K48" s="17"/>
      <c r="L48" s="17"/>
      <c r="M48" s="16"/>
      <c r="N48" s="1"/>
      <c r="O48" s="34">
        <f t="shared" ca="1" si="1"/>
        <v>10000000</v>
      </c>
    </row>
    <row r="49" spans="1:15" x14ac:dyDescent="0.3">
      <c r="A49" s="47">
        <f t="shared" si="32"/>
        <v>45551</v>
      </c>
      <c r="B49" s="36"/>
      <c r="C49" s="15">
        <f t="shared" si="33"/>
        <v>8000</v>
      </c>
      <c r="D49" s="35">
        <f t="shared" si="33"/>
        <v>9000</v>
      </c>
      <c r="E49" s="15">
        <f t="shared" ref="E49:F49" si="47">E48</f>
        <v>8000</v>
      </c>
      <c r="F49" s="35">
        <f t="shared" si="47"/>
        <v>8800</v>
      </c>
      <c r="G49" s="1"/>
      <c r="H49" s="1"/>
      <c r="I49" s="1"/>
      <c r="J49" s="17"/>
      <c r="K49" s="17"/>
      <c r="L49" s="17"/>
      <c r="M49" s="16"/>
      <c r="N49" s="1"/>
      <c r="O49" s="34">
        <f t="shared" ca="1" si="1"/>
        <v>10000000</v>
      </c>
    </row>
    <row r="50" spans="1:15" x14ac:dyDescent="0.3">
      <c r="A50" s="47">
        <f t="shared" si="32"/>
        <v>45552</v>
      </c>
      <c r="B50" s="36"/>
      <c r="C50" s="15">
        <f t="shared" si="33"/>
        <v>8000</v>
      </c>
      <c r="D50" s="35">
        <f t="shared" si="33"/>
        <v>9000</v>
      </c>
      <c r="E50" s="15">
        <f t="shared" ref="E50:F50" si="48">E49</f>
        <v>8000</v>
      </c>
      <c r="F50" s="35">
        <f t="shared" si="48"/>
        <v>8800</v>
      </c>
      <c r="G50" s="1"/>
      <c r="H50" s="1"/>
      <c r="I50" s="1"/>
      <c r="J50" s="17"/>
      <c r="K50" s="17"/>
      <c r="L50" s="17"/>
      <c r="M50" s="16"/>
      <c r="N50" s="1"/>
      <c r="O50" s="34">
        <f t="shared" ca="1" si="1"/>
        <v>10000000</v>
      </c>
    </row>
    <row r="51" spans="1:15" x14ac:dyDescent="0.3">
      <c r="A51" s="47">
        <f t="shared" si="32"/>
        <v>45553</v>
      </c>
      <c r="B51" s="36"/>
      <c r="C51" s="15">
        <f t="shared" si="33"/>
        <v>8000</v>
      </c>
      <c r="D51" s="35">
        <f t="shared" si="33"/>
        <v>9000</v>
      </c>
      <c r="E51" s="15">
        <f t="shared" ref="E51:F51" si="49">E50</f>
        <v>8000</v>
      </c>
      <c r="F51" s="35">
        <f t="shared" si="49"/>
        <v>8800</v>
      </c>
      <c r="G51" s="1"/>
      <c r="H51" s="1"/>
      <c r="I51" s="1"/>
      <c r="J51" s="17"/>
      <c r="K51" s="17"/>
      <c r="L51" s="17"/>
      <c r="M51" s="16"/>
      <c r="N51" s="1"/>
      <c r="O51" s="34">
        <f t="shared" ca="1" si="1"/>
        <v>10000000</v>
      </c>
    </row>
    <row r="52" spans="1:15" x14ac:dyDescent="0.3">
      <c r="A52" s="47">
        <f t="shared" si="32"/>
        <v>45554</v>
      </c>
      <c r="B52" s="36"/>
      <c r="C52" s="15">
        <f t="shared" si="33"/>
        <v>8000</v>
      </c>
      <c r="D52" s="35">
        <f t="shared" si="33"/>
        <v>9000</v>
      </c>
      <c r="E52" s="15">
        <f t="shared" ref="E52:F52" si="50">E51</f>
        <v>8000</v>
      </c>
      <c r="F52" s="35">
        <f t="shared" si="50"/>
        <v>8800</v>
      </c>
      <c r="G52" s="1"/>
      <c r="H52" s="1"/>
      <c r="I52" s="1"/>
      <c r="J52" s="17"/>
      <c r="K52" s="17"/>
      <c r="L52" s="17"/>
      <c r="M52" s="16"/>
      <c r="N52" s="1"/>
      <c r="O52" s="34">
        <f t="shared" ca="1" si="1"/>
        <v>10000000</v>
      </c>
    </row>
    <row r="53" spans="1:15" x14ac:dyDescent="0.3">
      <c r="A53" s="47">
        <f t="shared" si="32"/>
        <v>45555</v>
      </c>
      <c r="B53" s="36"/>
      <c r="C53" s="15">
        <f t="shared" si="33"/>
        <v>8000</v>
      </c>
      <c r="D53" s="35">
        <f t="shared" si="33"/>
        <v>9000</v>
      </c>
      <c r="E53" s="15">
        <f t="shared" ref="E53:F53" si="51">E52</f>
        <v>8000</v>
      </c>
      <c r="F53" s="35">
        <f t="shared" si="51"/>
        <v>8800</v>
      </c>
      <c r="G53" s="1"/>
      <c r="H53" s="1"/>
      <c r="I53" s="1"/>
      <c r="J53" s="17"/>
      <c r="K53" s="17"/>
      <c r="L53" s="17"/>
      <c r="M53" s="16"/>
      <c r="N53" s="1"/>
      <c r="O53" s="34">
        <f t="shared" ca="1" si="1"/>
        <v>10000000</v>
      </c>
    </row>
    <row r="54" spans="1:15" x14ac:dyDescent="0.3">
      <c r="A54" s="47">
        <f t="shared" si="32"/>
        <v>45556</v>
      </c>
      <c r="B54" s="36"/>
      <c r="C54" s="15">
        <f t="shared" si="33"/>
        <v>8000</v>
      </c>
      <c r="D54" s="35">
        <f t="shared" si="33"/>
        <v>9000</v>
      </c>
      <c r="E54" s="15">
        <f t="shared" ref="E54:F54" si="52">E53</f>
        <v>8000</v>
      </c>
      <c r="F54" s="35">
        <f t="shared" si="52"/>
        <v>8800</v>
      </c>
      <c r="G54" s="1"/>
      <c r="H54" s="1"/>
      <c r="I54" s="1"/>
      <c r="J54" s="17"/>
      <c r="K54" s="17"/>
      <c r="L54" s="17"/>
      <c r="M54" s="16"/>
      <c r="N54" s="1"/>
      <c r="O54" s="34">
        <f t="shared" ca="1" si="1"/>
        <v>10000000</v>
      </c>
    </row>
    <row r="55" spans="1:15" x14ac:dyDescent="0.3">
      <c r="A55" s="47">
        <f t="shared" si="32"/>
        <v>45557</v>
      </c>
      <c r="B55" s="36"/>
      <c r="C55" s="15">
        <f t="shared" si="33"/>
        <v>8000</v>
      </c>
      <c r="D55" s="35">
        <f t="shared" si="33"/>
        <v>9000</v>
      </c>
      <c r="E55" s="15">
        <f t="shared" ref="E55:F55" si="53">E54</f>
        <v>8000</v>
      </c>
      <c r="F55" s="35">
        <f t="shared" si="53"/>
        <v>8800</v>
      </c>
      <c r="G55" s="1"/>
      <c r="H55" s="1"/>
      <c r="I55" s="1"/>
      <c r="J55" s="17"/>
      <c r="K55" s="17"/>
      <c r="L55" s="17"/>
      <c r="M55" s="16"/>
      <c r="N55" s="1"/>
      <c r="O55" s="34">
        <f t="shared" ca="1" si="1"/>
        <v>10000000</v>
      </c>
    </row>
    <row r="56" spans="1:15" x14ac:dyDescent="0.3">
      <c r="A56" s="47">
        <f t="shared" si="32"/>
        <v>45558</v>
      </c>
      <c r="B56" s="36"/>
      <c r="C56" s="15">
        <f t="shared" si="33"/>
        <v>8000</v>
      </c>
      <c r="D56" s="35">
        <f t="shared" si="33"/>
        <v>9000</v>
      </c>
      <c r="E56" s="15">
        <f t="shared" ref="E56:F56" si="54">E55</f>
        <v>8000</v>
      </c>
      <c r="F56" s="35">
        <f t="shared" si="54"/>
        <v>8800</v>
      </c>
      <c r="G56" s="1"/>
      <c r="H56" s="1"/>
      <c r="I56" s="1"/>
      <c r="J56" s="17"/>
      <c r="K56" s="17"/>
      <c r="L56" s="17"/>
      <c r="M56" s="16"/>
      <c r="N56" s="1"/>
      <c r="O56" s="34">
        <f t="shared" ca="1" si="1"/>
        <v>10000000</v>
      </c>
    </row>
    <row r="57" spans="1:15" x14ac:dyDescent="0.3">
      <c r="A57" s="47">
        <f t="shared" si="32"/>
        <v>45559</v>
      </c>
      <c r="B57" s="36"/>
      <c r="C57" s="15">
        <f t="shared" si="33"/>
        <v>8000</v>
      </c>
      <c r="D57" s="35">
        <f t="shared" si="33"/>
        <v>9000</v>
      </c>
      <c r="E57" s="15">
        <f t="shared" ref="E57:F57" si="55">E56</f>
        <v>8000</v>
      </c>
      <c r="F57" s="35">
        <f t="shared" si="55"/>
        <v>8800</v>
      </c>
      <c r="G57" s="1"/>
      <c r="H57" s="1"/>
      <c r="I57" s="1"/>
      <c r="J57" s="17"/>
      <c r="K57" s="16"/>
      <c r="L57" s="17"/>
      <c r="M57" s="16"/>
      <c r="N57" s="1"/>
      <c r="O57" s="34">
        <f t="shared" ca="1" si="1"/>
        <v>10000000</v>
      </c>
    </row>
    <row r="58" spans="1:15" x14ac:dyDescent="0.3">
      <c r="A58" s="47">
        <f t="shared" si="32"/>
        <v>45560</v>
      </c>
      <c r="B58" s="36"/>
      <c r="C58" s="15">
        <f t="shared" si="33"/>
        <v>8000</v>
      </c>
      <c r="D58" s="35">
        <f t="shared" si="33"/>
        <v>9000</v>
      </c>
      <c r="E58" s="15">
        <f t="shared" ref="E58:F58" si="56">E57</f>
        <v>8000</v>
      </c>
      <c r="F58" s="35">
        <f t="shared" si="56"/>
        <v>8800</v>
      </c>
      <c r="G58" s="1"/>
      <c r="H58" s="1"/>
      <c r="I58" s="1"/>
      <c r="J58" s="17"/>
      <c r="K58" s="16"/>
      <c r="L58" s="17"/>
      <c r="M58" s="16"/>
      <c r="N58" s="1"/>
      <c r="O58" s="34">
        <f t="shared" ca="1" si="1"/>
        <v>10000000</v>
      </c>
    </row>
    <row r="59" spans="1:15" x14ac:dyDescent="0.3">
      <c r="A59" s="47">
        <f t="shared" si="32"/>
        <v>45561</v>
      </c>
      <c r="B59" s="36"/>
      <c r="C59" s="15">
        <f t="shared" si="33"/>
        <v>8000</v>
      </c>
      <c r="D59" s="35">
        <f t="shared" si="33"/>
        <v>9000</v>
      </c>
      <c r="E59" s="15">
        <f t="shared" ref="E59:F59" si="57">E58</f>
        <v>8000</v>
      </c>
      <c r="F59" s="35">
        <f t="shared" si="57"/>
        <v>8800</v>
      </c>
      <c r="G59" s="1"/>
      <c r="H59" s="1"/>
      <c r="I59" s="1"/>
      <c r="J59" s="17"/>
      <c r="K59" s="16"/>
      <c r="L59" s="17"/>
      <c r="M59" s="16"/>
      <c r="N59" s="1"/>
      <c r="O59" s="34">
        <f t="shared" ca="1" si="1"/>
        <v>10000000</v>
      </c>
    </row>
    <row r="60" spans="1:15" x14ac:dyDescent="0.3">
      <c r="A60" s="47">
        <f t="shared" si="32"/>
        <v>45562</v>
      </c>
      <c r="B60" s="36"/>
      <c r="C60" s="15">
        <f t="shared" si="33"/>
        <v>8000</v>
      </c>
      <c r="D60" s="35">
        <f t="shared" si="33"/>
        <v>9000</v>
      </c>
      <c r="E60" s="15">
        <f t="shared" ref="E60:F60" si="58">E59</f>
        <v>8000</v>
      </c>
      <c r="F60" s="35">
        <f t="shared" si="58"/>
        <v>8800</v>
      </c>
      <c r="G60" s="1"/>
      <c r="H60" s="1"/>
      <c r="I60" s="1"/>
      <c r="J60" s="17"/>
      <c r="K60" s="16"/>
      <c r="L60" s="17"/>
      <c r="M60" s="16"/>
      <c r="N60" s="1"/>
      <c r="O60" s="34">
        <f t="shared" ca="1" si="1"/>
        <v>10000000</v>
      </c>
    </row>
    <row r="61" spans="1:15" x14ac:dyDescent="0.3">
      <c r="A61" s="47">
        <f t="shared" si="32"/>
        <v>45563</v>
      </c>
      <c r="B61" s="36"/>
      <c r="C61" s="15">
        <f t="shared" si="33"/>
        <v>8000</v>
      </c>
      <c r="D61" s="35">
        <f t="shared" si="33"/>
        <v>9000</v>
      </c>
      <c r="E61" s="15">
        <f t="shared" ref="E61:F61" si="59">E60</f>
        <v>8000</v>
      </c>
      <c r="F61" s="35">
        <f t="shared" si="59"/>
        <v>8800</v>
      </c>
      <c r="G61" s="1"/>
      <c r="H61" s="1"/>
      <c r="I61" s="1"/>
      <c r="J61" s="17"/>
      <c r="K61" s="16"/>
      <c r="L61" s="17"/>
      <c r="M61" s="16"/>
      <c r="N61" s="1"/>
      <c r="O61" s="34">
        <f t="shared" ca="1" si="1"/>
        <v>10000000</v>
      </c>
    </row>
    <row r="62" spans="1:15" x14ac:dyDescent="0.3">
      <c r="A62" s="47">
        <f t="shared" si="32"/>
        <v>45564</v>
      </c>
      <c r="B62" s="36"/>
      <c r="C62" s="15">
        <f t="shared" si="33"/>
        <v>8000</v>
      </c>
      <c r="D62" s="35">
        <f t="shared" si="33"/>
        <v>9000</v>
      </c>
      <c r="E62" s="15">
        <f t="shared" ref="E62:F62" si="60">E61</f>
        <v>8000</v>
      </c>
      <c r="F62" s="35">
        <f t="shared" si="60"/>
        <v>8800</v>
      </c>
      <c r="G62" s="1"/>
      <c r="H62" s="1"/>
      <c r="I62" s="1"/>
      <c r="J62" s="17"/>
      <c r="K62" s="16"/>
      <c r="L62" s="17"/>
      <c r="M62" s="16"/>
      <c r="N62" s="1"/>
      <c r="O62" s="34">
        <f t="shared" ca="1" si="1"/>
        <v>10000000</v>
      </c>
    </row>
    <row r="63" spans="1:15" x14ac:dyDescent="0.3">
      <c r="A63" s="47">
        <f t="shared" si="32"/>
        <v>45565</v>
      </c>
      <c r="B63" s="36"/>
      <c r="C63" s="15">
        <f t="shared" si="33"/>
        <v>8000</v>
      </c>
      <c r="D63" s="35">
        <f t="shared" si="33"/>
        <v>9000</v>
      </c>
      <c r="E63" s="15">
        <f t="shared" ref="E63:F63" si="61">E62</f>
        <v>8000</v>
      </c>
      <c r="F63" s="35">
        <f t="shared" si="61"/>
        <v>8800</v>
      </c>
      <c r="G63" s="1"/>
      <c r="H63" s="1"/>
      <c r="I63" s="2"/>
      <c r="J63" s="17"/>
      <c r="K63" s="16"/>
      <c r="L63" s="17"/>
      <c r="M63" s="16"/>
      <c r="N63" s="1"/>
      <c r="O63" s="34">
        <f t="shared" ca="1" si="1"/>
        <v>10000000</v>
      </c>
    </row>
    <row r="64" spans="1:15" x14ac:dyDescent="0.3">
      <c r="A64" s="68">
        <f t="shared" si="32"/>
        <v>45566</v>
      </c>
      <c r="B64" s="36"/>
      <c r="C64" s="40">
        <v>6000</v>
      </c>
      <c r="D64" s="63">
        <v>6500</v>
      </c>
      <c r="E64" s="40">
        <v>6000</v>
      </c>
      <c r="F64" s="63">
        <v>6500</v>
      </c>
      <c r="G64" s="64"/>
      <c r="H64" s="64"/>
      <c r="I64" s="1"/>
      <c r="J64" s="17"/>
      <c r="K64" s="16"/>
      <c r="L64" s="17"/>
      <c r="M64" s="16"/>
      <c r="N64" s="1"/>
      <c r="O64" s="34">
        <f t="shared" ca="1" si="1"/>
        <v>10000000</v>
      </c>
    </row>
    <row r="65" spans="1:15" x14ac:dyDescent="0.3">
      <c r="A65" s="47">
        <f t="shared" si="32"/>
        <v>45567</v>
      </c>
      <c r="B65" s="36"/>
      <c r="C65" s="26">
        <f>C64</f>
        <v>6000</v>
      </c>
      <c r="D65" s="26">
        <f>D64</f>
        <v>6500</v>
      </c>
      <c r="E65" s="26">
        <f>E64</f>
        <v>6000</v>
      </c>
      <c r="F65" s="26">
        <f>F64</f>
        <v>6500</v>
      </c>
      <c r="G65" s="1"/>
      <c r="H65" s="1"/>
      <c r="I65" s="1"/>
      <c r="J65" s="17"/>
      <c r="K65" s="16"/>
      <c r="L65" s="17"/>
      <c r="M65" s="16"/>
      <c r="N65" s="1"/>
      <c r="O65" s="34">
        <f t="shared" ca="1" si="1"/>
        <v>10000000</v>
      </c>
    </row>
    <row r="66" spans="1:15" x14ac:dyDescent="0.3">
      <c r="A66" s="47">
        <f t="shared" si="32"/>
        <v>45568</v>
      </c>
      <c r="B66" s="36"/>
      <c r="C66" s="26">
        <f t="shared" ref="C66:D129" si="62">C65</f>
        <v>6000</v>
      </c>
      <c r="D66" s="26">
        <f t="shared" si="62"/>
        <v>6500</v>
      </c>
      <c r="E66" s="26">
        <f t="shared" ref="E66:F66" si="63">E65</f>
        <v>6000</v>
      </c>
      <c r="F66" s="26">
        <f t="shared" si="63"/>
        <v>6500</v>
      </c>
      <c r="G66" s="1"/>
      <c r="H66" s="1"/>
      <c r="I66" s="1"/>
      <c r="J66" s="17"/>
      <c r="K66" s="16"/>
      <c r="L66" s="17"/>
      <c r="M66" s="16"/>
      <c r="N66" s="1"/>
      <c r="O66" s="34">
        <f t="shared" ca="1" si="1"/>
        <v>10000000</v>
      </c>
    </row>
    <row r="67" spans="1:15" x14ac:dyDescent="0.3">
      <c r="A67" s="47">
        <f t="shared" si="32"/>
        <v>45569</v>
      </c>
      <c r="B67" s="36"/>
      <c r="C67" s="26">
        <f t="shared" si="62"/>
        <v>6000</v>
      </c>
      <c r="D67" s="26">
        <f t="shared" si="62"/>
        <v>6500</v>
      </c>
      <c r="E67" s="26">
        <f t="shared" ref="E67:F67" si="64">E66</f>
        <v>6000</v>
      </c>
      <c r="F67" s="26">
        <f t="shared" si="64"/>
        <v>6500</v>
      </c>
      <c r="G67" s="1"/>
      <c r="H67" s="1"/>
      <c r="I67" s="1"/>
      <c r="J67" s="17"/>
      <c r="K67" s="16"/>
      <c r="L67" s="17"/>
      <c r="M67" s="16"/>
      <c r="N67" s="1"/>
      <c r="O67" s="34">
        <f t="shared" ca="1" si="1"/>
        <v>10000000</v>
      </c>
    </row>
    <row r="68" spans="1:15" x14ac:dyDescent="0.3">
      <c r="A68" s="47">
        <f t="shared" si="32"/>
        <v>45570</v>
      </c>
      <c r="B68" s="36"/>
      <c r="C68" s="26">
        <f t="shared" si="62"/>
        <v>6000</v>
      </c>
      <c r="D68" s="26">
        <f t="shared" si="62"/>
        <v>6500</v>
      </c>
      <c r="E68" s="26">
        <f t="shared" ref="E68:F68" si="65">E67</f>
        <v>6000</v>
      </c>
      <c r="F68" s="26">
        <f t="shared" si="65"/>
        <v>6500</v>
      </c>
      <c r="G68" s="1"/>
      <c r="H68" s="1"/>
      <c r="I68" s="1"/>
      <c r="J68" s="17"/>
      <c r="K68" s="16"/>
      <c r="L68" s="17"/>
      <c r="M68" s="16"/>
      <c r="N68" s="1"/>
      <c r="O68" s="34">
        <f t="shared" ref="O68:O131" ca="1" si="66">IF(TODAY()&gt;A68,-100,10000000)</f>
        <v>10000000</v>
      </c>
    </row>
    <row r="69" spans="1:15" x14ac:dyDescent="0.3">
      <c r="A69" s="47">
        <f t="shared" si="32"/>
        <v>45571</v>
      </c>
      <c r="B69" s="36"/>
      <c r="C69" s="26">
        <f t="shared" si="62"/>
        <v>6000</v>
      </c>
      <c r="D69" s="26">
        <f t="shared" si="62"/>
        <v>6500</v>
      </c>
      <c r="E69" s="26">
        <f t="shared" ref="E69:F69" si="67">E68</f>
        <v>6000</v>
      </c>
      <c r="F69" s="26">
        <f t="shared" si="67"/>
        <v>6500</v>
      </c>
      <c r="G69" s="1"/>
      <c r="H69" s="1"/>
      <c r="I69" s="1"/>
      <c r="J69" s="17"/>
      <c r="K69" s="16"/>
      <c r="L69" s="17"/>
      <c r="M69" s="16"/>
      <c r="N69" s="1"/>
      <c r="O69" s="34">
        <f t="shared" ca="1" si="66"/>
        <v>10000000</v>
      </c>
    </row>
    <row r="70" spans="1:15" x14ac:dyDescent="0.3">
      <c r="A70" s="47">
        <f t="shared" si="32"/>
        <v>45572</v>
      </c>
      <c r="B70" s="36"/>
      <c r="C70" s="26">
        <f t="shared" si="62"/>
        <v>6000</v>
      </c>
      <c r="D70" s="26">
        <f t="shared" si="62"/>
        <v>6500</v>
      </c>
      <c r="E70" s="26">
        <f t="shared" ref="E70:F70" si="68">E69</f>
        <v>6000</v>
      </c>
      <c r="F70" s="26">
        <f t="shared" si="68"/>
        <v>6500</v>
      </c>
      <c r="G70" s="1"/>
      <c r="H70" s="1"/>
      <c r="I70" s="1"/>
      <c r="J70" s="17"/>
      <c r="K70" s="16"/>
      <c r="L70" s="17"/>
      <c r="M70" s="16"/>
      <c r="N70" s="1"/>
      <c r="O70" s="34">
        <f t="shared" ca="1" si="66"/>
        <v>10000000</v>
      </c>
    </row>
    <row r="71" spans="1:15" x14ac:dyDescent="0.3">
      <c r="A71" s="47">
        <f t="shared" si="32"/>
        <v>45573</v>
      </c>
      <c r="B71" s="36"/>
      <c r="C71" s="26">
        <f t="shared" si="62"/>
        <v>6000</v>
      </c>
      <c r="D71" s="26">
        <f t="shared" si="62"/>
        <v>6500</v>
      </c>
      <c r="E71" s="26">
        <f t="shared" ref="E71:F71" si="69">E70</f>
        <v>6000</v>
      </c>
      <c r="F71" s="26">
        <f t="shared" si="69"/>
        <v>6500</v>
      </c>
      <c r="G71" s="1"/>
      <c r="H71" s="1"/>
      <c r="I71" s="1"/>
      <c r="J71" s="17"/>
      <c r="K71" s="16"/>
      <c r="L71" s="17"/>
      <c r="M71" s="16"/>
      <c r="N71" s="1"/>
      <c r="O71" s="34">
        <f t="shared" ca="1" si="66"/>
        <v>10000000</v>
      </c>
    </row>
    <row r="72" spans="1:15" x14ac:dyDescent="0.3">
      <c r="A72" s="47">
        <f t="shared" si="32"/>
        <v>45574</v>
      </c>
      <c r="B72" s="36"/>
      <c r="C72" s="26">
        <f t="shared" si="62"/>
        <v>6000</v>
      </c>
      <c r="D72" s="26">
        <f t="shared" si="62"/>
        <v>6500</v>
      </c>
      <c r="E72" s="26">
        <f t="shared" ref="E72:F72" si="70">E71</f>
        <v>6000</v>
      </c>
      <c r="F72" s="26">
        <f t="shared" si="70"/>
        <v>6500</v>
      </c>
      <c r="G72" s="1"/>
      <c r="H72" s="1"/>
      <c r="I72" s="1"/>
      <c r="J72" s="17"/>
      <c r="K72" s="16"/>
      <c r="L72" s="17"/>
      <c r="M72" s="16"/>
      <c r="N72" s="1"/>
      <c r="O72" s="34">
        <f t="shared" ca="1" si="66"/>
        <v>10000000</v>
      </c>
    </row>
    <row r="73" spans="1:15" x14ac:dyDescent="0.3">
      <c r="A73" s="47">
        <f t="shared" si="32"/>
        <v>45575</v>
      </c>
      <c r="B73" s="36"/>
      <c r="C73" s="26">
        <f t="shared" si="62"/>
        <v>6000</v>
      </c>
      <c r="D73" s="26">
        <f t="shared" si="62"/>
        <v>6500</v>
      </c>
      <c r="E73" s="26">
        <f t="shared" ref="E73:F73" si="71">E72</f>
        <v>6000</v>
      </c>
      <c r="F73" s="26">
        <f t="shared" si="71"/>
        <v>6500</v>
      </c>
      <c r="G73" s="1"/>
      <c r="H73" s="1"/>
      <c r="I73" s="1"/>
      <c r="J73" s="17"/>
      <c r="K73" s="16"/>
      <c r="L73" s="17"/>
      <c r="M73" s="16"/>
      <c r="N73" s="1"/>
      <c r="O73" s="34">
        <f t="shared" ca="1" si="66"/>
        <v>10000000</v>
      </c>
    </row>
    <row r="74" spans="1:15" x14ac:dyDescent="0.3">
      <c r="A74" s="47">
        <f t="shared" si="32"/>
        <v>45576</v>
      </c>
      <c r="B74" s="36"/>
      <c r="C74" s="26">
        <f t="shared" si="62"/>
        <v>6000</v>
      </c>
      <c r="D74" s="26">
        <f t="shared" si="62"/>
        <v>6500</v>
      </c>
      <c r="E74" s="26">
        <f t="shared" ref="E74:F74" si="72">E73</f>
        <v>6000</v>
      </c>
      <c r="F74" s="26">
        <f t="shared" si="72"/>
        <v>6500</v>
      </c>
      <c r="G74" s="1"/>
      <c r="H74" s="1"/>
      <c r="I74" s="1"/>
      <c r="J74" s="17"/>
      <c r="K74" s="16"/>
      <c r="L74" s="17"/>
      <c r="M74" s="16"/>
      <c r="N74" s="1"/>
      <c r="O74" s="34">
        <f t="shared" ca="1" si="66"/>
        <v>10000000</v>
      </c>
    </row>
    <row r="75" spans="1:15" x14ac:dyDescent="0.3">
      <c r="A75" s="47">
        <f t="shared" si="32"/>
        <v>45577</v>
      </c>
      <c r="B75" s="36"/>
      <c r="C75" s="26">
        <f t="shared" si="62"/>
        <v>6000</v>
      </c>
      <c r="D75" s="26">
        <f t="shared" si="62"/>
        <v>6500</v>
      </c>
      <c r="E75" s="26">
        <f t="shared" ref="E75:F75" si="73">E74</f>
        <v>6000</v>
      </c>
      <c r="F75" s="26">
        <f t="shared" si="73"/>
        <v>6500</v>
      </c>
      <c r="G75" s="1"/>
      <c r="H75" s="1"/>
      <c r="I75" s="1"/>
      <c r="J75" s="17"/>
      <c r="K75" s="16"/>
      <c r="L75" s="17"/>
      <c r="M75" s="16"/>
      <c r="N75" s="1"/>
      <c r="O75" s="34">
        <f t="shared" ca="1" si="66"/>
        <v>10000000</v>
      </c>
    </row>
    <row r="76" spans="1:15" x14ac:dyDescent="0.3">
      <c r="A76" s="47">
        <f t="shared" si="32"/>
        <v>45578</v>
      </c>
      <c r="B76" s="36"/>
      <c r="C76" s="26">
        <f t="shared" si="62"/>
        <v>6000</v>
      </c>
      <c r="D76" s="26">
        <f t="shared" si="62"/>
        <v>6500</v>
      </c>
      <c r="E76" s="26">
        <f t="shared" ref="E76:F76" si="74">E75</f>
        <v>6000</v>
      </c>
      <c r="F76" s="26">
        <f t="shared" si="74"/>
        <v>6500</v>
      </c>
      <c r="G76" s="1"/>
      <c r="H76" s="1"/>
      <c r="I76" s="1"/>
      <c r="J76" s="17"/>
      <c r="K76" s="16"/>
      <c r="L76" s="17"/>
      <c r="M76" s="16"/>
      <c r="N76" s="1"/>
      <c r="O76" s="34">
        <f t="shared" ca="1" si="66"/>
        <v>10000000</v>
      </c>
    </row>
    <row r="77" spans="1:15" x14ac:dyDescent="0.3">
      <c r="A77" s="47">
        <f t="shared" si="32"/>
        <v>45579</v>
      </c>
      <c r="B77" s="36"/>
      <c r="C77" s="26">
        <f t="shared" si="62"/>
        <v>6000</v>
      </c>
      <c r="D77" s="26">
        <f t="shared" si="62"/>
        <v>6500</v>
      </c>
      <c r="E77" s="26">
        <f t="shared" ref="E77:F77" si="75">E76</f>
        <v>6000</v>
      </c>
      <c r="F77" s="26">
        <f t="shared" si="75"/>
        <v>6500</v>
      </c>
      <c r="G77" s="1"/>
      <c r="H77" s="1"/>
      <c r="I77" s="1"/>
      <c r="J77" s="17"/>
      <c r="K77" s="16"/>
      <c r="L77" s="17"/>
      <c r="M77" s="16"/>
      <c r="N77" s="1"/>
      <c r="O77" s="34">
        <f t="shared" ca="1" si="66"/>
        <v>10000000</v>
      </c>
    </row>
    <row r="78" spans="1:15" x14ac:dyDescent="0.3">
      <c r="A78" s="47">
        <f t="shared" si="32"/>
        <v>45580</v>
      </c>
      <c r="B78" s="36"/>
      <c r="C78" s="26">
        <f t="shared" si="62"/>
        <v>6000</v>
      </c>
      <c r="D78" s="26">
        <f t="shared" si="62"/>
        <v>6500</v>
      </c>
      <c r="E78" s="26">
        <f t="shared" ref="E78:F78" si="76">E77</f>
        <v>6000</v>
      </c>
      <c r="F78" s="26">
        <f t="shared" si="76"/>
        <v>6500</v>
      </c>
      <c r="G78" s="1"/>
      <c r="H78" s="1"/>
      <c r="I78" s="1"/>
      <c r="J78" s="17"/>
      <c r="K78" s="16"/>
      <c r="L78" s="17"/>
      <c r="M78" s="16"/>
      <c r="N78" s="1"/>
      <c r="O78" s="34">
        <f t="shared" ca="1" si="66"/>
        <v>10000000</v>
      </c>
    </row>
    <row r="79" spans="1:15" x14ac:dyDescent="0.3">
      <c r="A79" s="47">
        <f t="shared" si="32"/>
        <v>45581</v>
      </c>
      <c r="B79" s="36"/>
      <c r="C79" s="26">
        <f t="shared" si="62"/>
        <v>6000</v>
      </c>
      <c r="D79" s="26">
        <f t="shared" si="62"/>
        <v>6500</v>
      </c>
      <c r="E79" s="26">
        <f t="shared" ref="E79:F79" si="77">E78</f>
        <v>6000</v>
      </c>
      <c r="F79" s="26">
        <f t="shared" si="77"/>
        <v>6500</v>
      </c>
      <c r="G79" s="1"/>
      <c r="H79" s="1"/>
      <c r="I79" s="1"/>
      <c r="J79" s="17"/>
      <c r="K79" s="16"/>
      <c r="L79" s="17"/>
      <c r="M79" s="16"/>
      <c r="N79" s="1"/>
      <c r="O79" s="34">
        <f t="shared" ca="1" si="66"/>
        <v>10000000</v>
      </c>
    </row>
    <row r="80" spans="1:15" x14ac:dyDescent="0.3">
      <c r="A80" s="47">
        <f t="shared" si="32"/>
        <v>45582</v>
      </c>
      <c r="B80" s="36"/>
      <c r="C80" s="26">
        <f t="shared" si="62"/>
        <v>6000</v>
      </c>
      <c r="D80" s="26">
        <f t="shared" si="62"/>
        <v>6500</v>
      </c>
      <c r="E80" s="26">
        <f t="shared" ref="E80:F80" si="78">E79</f>
        <v>6000</v>
      </c>
      <c r="F80" s="26">
        <f t="shared" si="78"/>
        <v>6500</v>
      </c>
      <c r="G80" s="1"/>
      <c r="H80" s="1"/>
      <c r="I80" s="1"/>
      <c r="J80" s="17"/>
      <c r="K80" s="16"/>
      <c r="L80" s="17"/>
      <c r="M80" s="16"/>
      <c r="N80" s="1"/>
      <c r="O80" s="34">
        <f t="shared" ca="1" si="66"/>
        <v>10000000</v>
      </c>
    </row>
    <row r="81" spans="1:15" x14ac:dyDescent="0.3">
      <c r="A81" s="47">
        <f t="shared" si="32"/>
        <v>45583</v>
      </c>
      <c r="B81" s="36"/>
      <c r="C81" s="26">
        <f t="shared" si="62"/>
        <v>6000</v>
      </c>
      <c r="D81" s="26">
        <f t="shared" si="62"/>
        <v>6500</v>
      </c>
      <c r="E81" s="26">
        <f t="shared" ref="E81:F81" si="79">E80</f>
        <v>6000</v>
      </c>
      <c r="F81" s="26">
        <f t="shared" si="79"/>
        <v>6500</v>
      </c>
      <c r="G81" s="1"/>
      <c r="H81" s="1"/>
      <c r="I81" s="1"/>
      <c r="J81" s="17"/>
      <c r="K81" s="16"/>
      <c r="L81" s="17"/>
      <c r="M81" s="16"/>
      <c r="N81" s="1"/>
      <c r="O81" s="34">
        <f t="shared" ca="1" si="66"/>
        <v>10000000</v>
      </c>
    </row>
    <row r="82" spans="1:15" x14ac:dyDescent="0.3">
      <c r="A82" s="47">
        <f t="shared" si="32"/>
        <v>45584</v>
      </c>
      <c r="B82" s="36"/>
      <c r="C82" s="26">
        <f t="shared" si="62"/>
        <v>6000</v>
      </c>
      <c r="D82" s="26">
        <f t="shared" si="62"/>
        <v>6500</v>
      </c>
      <c r="E82" s="26">
        <f t="shared" ref="E82:F82" si="80">E81</f>
        <v>6000</v>
      </c>
      <c r="F82" s="26">
        <f t="shared" si="80"/>
        <v>6500</v>
      </c>
      <c r="G82" s="1"/>
      <c r="H82" s="1"/>
      <c r="I82" s="1"/>
      <c r="J82" s="17"/>
      <c r="K82" s="16"/>
      <c r="L82" s="17"/>
      <c r="M82" s="17"/>
      <c r="N82" s="17"/>
      <c r="O82" s="34">
        <f t="shared" ca="1" si="66"/>
        <v>10000000</v>
      </c>
    </row>
    <row r="83" spans="1:15" x14ac:dyDescent="0.3">
      <c r="A83" s="47">
        <f t="shared" si="32"/>
        <v>45585</v>
      </c>
      <c r="B83" s="36"/>
      <c r="C83" s="26">
        <f t="shared" si="62"/>
        <v>6000</v>
      </c>
      <c r="D83" s="26">
        <f t="shared" si="62"/>
        <v>6500</v>
      </c>
      <c r="E83" s="26">
        <f t="shared" ref="E83:F83" si="81">E82</f>
        <v>6000</v>
      </c>
      <c r="F83" s="26">
        <f t="shared" si="81"/>
        <v>6500</v>
      </c>
      <c r="G83" s="1"/>
      <c r="H83" s="1"/>
      <c r="I83" s="1"/>
      <c r="J83" s="17"/>
      <c r="K83" s="16"/>
      <c r="L83" s="17"/>
      <c r="M83" s="17"/>
      <c r="N83" s="17"/>
      <c r="O83" s="34">
        <f t="shared" ca="1" si="66"/>
        <v>10000000</v>
      </c>
    </row>
    <row r="84" spans="1:15" x14ac:dyDescent="0.3">
      <c r="A84" s="47">
        <f t="shared" si="32"/>
        <v>45586</v>
      </c>
      <c r="B84" s="36"/>
      <c r="C84" s="26">
        <f t="shared" si="62"/>
        <v>6000</v>
      </c>
      <c r="D84" s="26">
        <f t="shared" si="62"/>
        <v>6500</v>
      </c>
      <c r="E84" s="26">
        <f t="shared" ref="E84:F84" si="82">E83</f>
        <v>6000</v>
      </c>
      <c r="F84" s="26">
        <f t="shared" si="82"/>
        <v>6500</v>
      </c>
      <c r="G84" s="1"/>
      <c r="H84" s="1"/>
      <c r="I84" s="1"/>
      <c r="J84" s="17"/>
      <c r="K84" s="16"/>
      <c r="L84" s="17"/>
      <c r="M84" s="17"/>
      <c r="N84" s="17"/>
      <c r="O84" s="34">
        <f t="shared" ca="1" si="66"/>
        <v>10000000</v>
      </c>
    </row>
    <row r="85" spans="1:15" x14ac:dyDescent="0.3">
      <c r="A85" s="47">
        <f t="shared" si="32"/>
        <v>45587</v>
      </c>
      <c r="B85" s="36"/>
      <c r="C85" s="26">
        <f t="shared" si="62"/>
        <v>6000</v>
      </c>
      <c r="D85" s="26">
        <f t="shared" si="62"/>
        <v>6500</v>
      </c>
      <c r="E85" s="26">
        <f t="shared" ref="E85:F85" si="83">E84</f>
        <v>6000</v>
      </c>
      <c r="F85" s="26">
        <f t="shared" si="83"/>
        <v>6500</v>
      </c>
      <c r="G85" s="1"/>
      <c r="H85" s="1"/>
      <c r="I85" s="1"/>
      <c r="J85" s="17"/>
      <c r="K85" s="16"/>
      <c r="L85" s="17"/>
      <c r="M85" s="17"/>
      <c r="N85" s="17"/>
      <c r="O85" s="34">
        <f t="shared" ca="1" si="66"/>
        <v>10000000</v>
      </c>
    </row>
    <row r="86" spans="1:15" x14ac:dyDescent="0.3">
      <c r="A86" s="47">
        <f t="shared" si="32"/>
        <v>45588</v>
      </c>
      <c r="B86" s="36"/>
      <c r="C86" s="26">
        <f t="shared" si="62"/>
        <v>6000</v>
      </c>
      <c r="D86" s="26">
        <f t="shared" si="62"/>
        <v>6500</v>
      </c>
      <c r="E86" s="26">
        <f t="shared" ref="E86:F86" si="84">E85</f>
        <v>6000</v>
      </c>
      <c r="F86" s="26">
        <f t="shared" si="84"/>
        <v>6500</v>
      </c>
      <c r="G86" s="1"/>
      <c r="H86" s="1"/>
      <c r="I86" s="1"/>
      <c r="J86" s="17"/>
      <c r="K86" s="16"/>
      <c r="L86" s="17"/>
      <c r="M86" s="17"/>
      <c r="N86" s="17"/>
      <c r="O86" s="34">
        <f t="shared" ca="1" si="66"/>
        <v>10000000</v>
      </c>
    </row>
    <row r="87" spans="1:15" x14ac:dyDescent="0.3">
      <c r="A87" s="47">
        <f t="shared" si="32"/>
        <v>45589</v>
      </c>
      <c r="B87" s="36"/>
      <c r="C87" s="26">
        <f t="shared" si="62"/>
        <v>6000</v>
      </c>
      <c r="D87" s="26">
        <f t="shared" si="62"/>
        <v>6500</v>
      </c>
      <c r="E87" s="26">
        <f t="shared" ref="E87:F87" si="85">E86</f>
        <v>6000</v>
      </c>
      <c r="F87" s="26">
        <f t="shared" si="85"/>
        <v>6500</v>
      </c>
      <c r="G87" s="1"/>
      <c r="H87" s="1"/>
      <c r="I87" s="1"/>
      <c r="J87" s="17"/>
      <c r="K87" s="16"/>
      <c r="L87" s="17"/>
      <c r="M87" s="17"/>
      <c r="N87" s="17"/>
      <c r="O87" s="34">
        <f t="shared" ca="1" si="66"/>
        <v>10000000</v>
      </c>
    </row>
    <row r="88" spans="1:15" x14ac:dyDescent="0.3">
      <c r="A88" s="47">
        <f t="shared" si="32"/>
        <v>45590</v>
      </c>
      <c r="B88" s="36"/>
      <c r="C88" s="26">
        <f t="shared" si="62"/>
        <v>6000</v>
      </c>
      <c r="D88" s="26">
        <f t="shared" si="62"/>
        <v>6500</v>
      </c>
      <c r="E88" s="26">
        <f t="shared" ref="E88:F88" si="86">E87</f>
        <v>6000</v>
      </c>
      <c r="F88" s="26">
        <f t="shared" si="86"/>
        <v>6500</v>
      </c>
      <c r="G88" s="1"/>
      <c r="H88" s="1"/>
      <c r="I88" s="1"/>
      <c r="J88" s="17"/>
      <c r="K88" s="16"/>
      <c r="L88" s="17"/>
      <c r="M88" s="17"/>
      <c r="N88" s="17"/>
      <c r="O88" s="34">
        <f t="shared" ca="1" si="66"/>
        <v>10000000</v>
      </c>
    </row>
    <row r="89" spans="1:15" x14ac:dyDescent="0.3">
      <c r="A89" s="47">
        <f t="shared" si="32"/>
        <v>45591</v>
      </c>
      <c r="B89" s="36"/>
      <c r="C89" s="26">
        <f t="shared" si="62"/>
        <v>6000</v>
      </c>
      <c r="D89" s="26">
        <f t="shared" si="62"/>
        <v>6500</v>
      </c>
      <c r="E89" s="26">
        <f t="shared" ref="E89:F89" si="87">E88</f>
        <v>6000</v>
      </c>
      <c r="F89" s="26">
        <f t="shared" si="87"/>
        <v>6500</v>
      </c>
      <c r="G89" s="1"/>
      <c r="H89" s="1"/>
      <c r="I89" s="1"/>
      <c r="J89" s="17"/>
      <c r="K89" s="16"/>
      <c r="L89" s="17"/>
      <c r="M89" s="17"/>
      <c r="N89" s="17"/>
      <c r="O89" s="34">
        <f t="shared" ca="1" si="66"/>
        <v>10000000</v>
      </c>
    </row>
    <row r="90" spans="1:15" x14ac:dyDescent="0.3">
      <c r="A90" s="47">
        <f t="shared" si="32"/>
        <v>45592</v>
      </c>
      <c r="B90" s="36"/>
      <c r="C90" s="26">
        <f t="shared" si="62"/>
        <v>6000</v>
      </c>
      <c r="D90" s="26">
        <f t="shared" si="62"/>
        <v>6500</v>
      </c>
      <c r="E90" s="26">
        <f t="shared" ref="E90:F90" si="88">E89</f>
        <v>6000</v>
      </c>
      <c r="F90" s="26">
        <f t="shared" si="88"/>
        <v>6500</v>
      </c>
      <c r="G90" s="1"/>
      <c r="H90" s="1"/>
      <c r="I90" s="1"/>
      <c r="J90" s="17"/>
      <c r="K90" s="16"/>
      <c r="L90" s="17"/>
      <c r="M90" s="17"/>
      <c r="N90" s="17"/>
      <c r="O90" s="34">
        <f t="shared" ca="1" si="66"/>
        <v>10000000</v>
      </c>
    </row>
    <row r="91" spans="1:15" x14ac:dyDescent="0.3">
      <c r="A91" s="47">
        <f t="shared" si="32"/>
        <v>45593</v>
      </c>
      <c r="B91" s="36"/>
      <c r="C91" s="26">
        <f t="shared" si="62"/>
        <v>6000</v>
      </c>
      <c r="D91" s="26">
        <f t="shared" si="62"/>
        <v>6500</v>
      </c>
      <c r="E91" s="26">
        <f t="shared" ref="E91:F91" si="89">E90</f>
        <v>6000</v>
      </c>
      <c r="F91" s="26">
        <f t="shared" si="89"/>
        <v>6500</v>
      </c>
      <c r="G91" s="1"/>
      <c r="H91" s="1"/>
      <c r="I91" s="1"/>
      <c r="J91" s="17"/>
      <c r="K91" s="16"/>
      <c r="L91" s="17"/>
      <c r="M91" s="17"/>
      <c r="N91" s="17"/>
      <c r="O91" s="34">
        <f t="shared" ca="1" si="66"/>
        <v>10000000</v>
      </c>
    </row>
    <row r="92" spans="1:15" x14ac:dyDescent="0.3">
      <c r="A92" s="47">
        <f t="shared" si="32"/>
        <v>45594</v>
      </c>
      <c r="B92" s="36"/>
      <c r="C92" s="26">
        <f t="shared" si="62"/>
        <v>6000</v>
      </c>
      <c r="D92" s="26">
        <f t="shared" si="62"/>
        <v>6500</v>
      </c>
      <c r="E92" s="26">
        <f t="shared" ref="E92:F92" si="90">E91</f>
        <v>6000</v>
      </c>
      <c r="F92" s="26">
        <f t="shared" si="90"/>
        <v>6500</v>
      </c>
      <c r="G92" s="1"/>
      <c r="H92" s="1"/>
      <c r="I92" s="1"/>
      <c r="J92" s="17"/>
      <c r="K92" s="16"/>
      <c r="L92" s="17"/>
      <c r="M92" s="17"/>
      <c r="N92" s="17"/>
      <c r="O92" s="34">
        <f t="shared" ca="1" si="66"/>
        <v>10000000</v>
      </c>
    </row>
    <row r="93" spans="1:15" x14ac:dyDescent="0.3">
      <c r="A93" s="47">
        <f t="shared" si="32"/>
        <v>45595</v>
      </c>
      <c r="B93" s="36"/>
      <c r="C93" s="26">
        <f t="shared" si="62"/>
        <v>6000</v>
      </c>
      <c r="D93" s="26">
        <f t="shared" si="62"/>
        <v>6500</v>
      </c>
      <c r="E93" s="26">
        <f t="shared" ref="E93:F93" si="91">E92</f>
        <v>6000</v>
      </c>
      <c r="F93" s="26">
        <f t="shared" si="91"/>
        <v>6500</v>
      </c>
      <c r="G93" s="1"/>
      <c r="H93" s="1"/>
      <c r="I93" s="1"/>
      <c r="J93" s="17"/>
      <c r="K93" s="16"/>
      <c r="L93" s="17"/>
      <c r="M93" s="17"/>
      <c r="N93" s="17"/>
      <c r="O93" s="34">
        <f t="shared" ca="1" si="66"/>
        <v>10000000</v>
      </c>
    </row>
    <row r="94" spans="1:15" x14ac:dyDescent="0.3">
      <c r="A94" s="47">
        <f t="shared" si="32"/>
        <v>45596</v>
      </c>
      <c r="B94" s="36"/>
      <c r="C94" s="26">
        <f t="shared" si="62"/>
        <v>6000</v>
      </c>
      <c r="D94" s="26">
        <f t="shared" si="62"/>
        <v>6500</v>
      </c>
      <c r="E94" s="26">
        <f t="shared" ref="E94:F94" si="92">E93</f>
        <v>6000</v>
      </c>
      <c r="F94" s="26">
        <f t="shared" si="92"/>
        <v>6500</v>
      </c>
      <c r="G94" s="1"/>
      <c r="H94" s="1"/>
      <c r="I94" s="1"/>
      <c r="J94" s="17"/>
      <c r="K94" s="16"/>
      <c r="L94" s="17"/>
      <c r="M94" s="17"/>
      <c r="N94" s="17"/>
      <c r="O94" s="34">
        <f t="shared" ca="1" si="66"/>
        <v>10000000</v>
      </c>
    </row>
    <row r="95" spans="1:15" x14ac:dyDescent="0.3">
      <c r="A95" s="68">
        <f t="shared" si="32"/>
        <v>45597</v>
      </c>
      <c r="B95" s="36"/>
      <c r="C95" s="40">
        <v>4500</v>
      </c>
      <c r="D95" s="40">
        <v>4000</v>
      </c>
      <c r="E95" s="40">
        <v>4250</v>
      </c>
      <c r="F95" s="40">
        <v>4250</v>
      </c>
      <c r="G95" s="40"/>
      <c r="H95" s="40"/>
      <c r="I95" s="40"/>
      <c r="J95" s="16"/>
      <c r="K95" s="25"/>
      <c r="L95" s="16"/>
      <c r="M95" s="25"/>
      <c r="N95" s="25"/>
      <c r="O95" s="34">
        <f t="shared" ca="1" si="66"/>
        <v>10000000</v>
      </c>
    </row>
    <row r="96" spans="1:15" x14ac:dyDescent="0.3">
      <c r="A96" s="48">
        <f t="shared" si="32"/>
        <v>45598</v>
      </c>
      <c r="B96" s="36"/>
      <c r="C96" s="25">
        <f t="shared" si="62"/>
        <v>4500</v>
      </c>
      <c r="D96" s="25">
        <f t="shared" ref="D96:E96" si="93">D95</f>
        <v>4000</v>
      </c>
      <c r="E96" s="25">
        <f t="shared" si="93"/>
        <v>4250</v>
      </c>
      <c r="F96" s="25">
        <f t="shared" ref="F96" si="94">F95</f>
        <v>4250</v>
      </c>
      <c r="G96" s="25"/>
      <c r="H96" s="25"/>
      <c r="I96" s="25"/>
      <c r="J96" s="16"/>
      <c r="K96" s="25"/>
      <c r="L96" s="16"/>
      <c r="M96" s="25"/>
      <c r="N96" s="25"/>
      <c r="O96" s="34">
        <f t="shared" ca="1" si="66"/>
        <v>10000000</v>
      </c>
    </row>
    <row r="97" spans="1:15" x14ac:dyDescent="0.3">
      <c r="A97" s="48">
        <f t="shared" si="32"/>
        <v>45599</v>
      </c>
      <c r="B97" s="36"/>
      <c r="C97" s="25">
        <f t="shared" si="62"/>
        <v>4500</v>
      </c>
      <c r="D97" s="25">
        <f t="shared" ref="D97:E97" si="95">D96</f>
        <v>4000</v>
      </c>
      <c r="E97" s="25">
        <f t="shared" si="95"/>
        <v>4250</v>
      </c>
      <c r="F97" s="25">
        <f t="shared" ref="F97" si="96">F96</f>
        <v>4250</v>
      </c>
      <c r="G97" s="25"/>
      <c r="H97" s="25"/>
      <c r="I97" s="25"/>
      <c r="J97" s="16"/>
      <c r="K97" s="25"/>
      <c r="L97" s="16"/>
      <c r="M97" s="25"/>
      <c r="N97" s="25"/>
      <c r="O97" s="34">
        <f t="shared" ca="1" si="66"/>
        <v>10000000</v>
      </c>
    </row>
    <row r="98" spans="1:15" x14ac:dyDescent="0.3">
      <c r="A98" s="48">
        <f t="shared" si="32"/>
        <v>45600</v>
      </c>
      <c r="B98" s="36"/>
      <c r="C98" s="25">
        <f t="shared" si="62"/>
        <v>4500</v>
      </c>
      <c r="D98" s="25">
        <f t="shared" ref="D98:E98" si="97">D97</f>
        <v>4000</v>
      </c>
      <c r="E98" s="25">
        <f t="shared" si="97"/>
        <v>4250</v>
      </c>
      <c r="F98" s="25">
        <f t="shared" ref="F98" si="98">F97</f>
        <v>4250</v>
      </c>
      <c r="G98" s="25"/>
      <c r="H98" s="25"/>
      <c r="I98" s="25"/>
      <c r="J98" s="16"/>
      <c r="K98" s="25"/>
      <c r="L98" s="16"/>
      <c r="M98" s="25"/>
      <c r="N98" s="25"/>
      <c r="O98" s="34">
        <f t="shared" ca="1" si="66"/>
        <v>10000000</v>
      </c>
    </row>
    <row r="99" spans="1:15" x14ac:dyDescent="0.3">
      <c r="A99" s="48">
        <f t="shared" si="32"/>
        <v>45601</v>
      </c>
      <c r="B99" s="36"/>
      <c r="C99" s="25">
        <f t="shared" si="62"/>
        <v>4500</v>
      </c>
      <c r="D99" s="25">
        <f t="shared" ref="D99:E99" si="99">D98</f>
        <v>4000</v>
      </c>
      <c r="E99" s="25">
        <f t="shared" si="99"/>
        <v>4250</v>
      </c>
      <c r="F99" s="25">
        <f t="shared" ref="F99" si="100">F98</f>
        <v>4250</v>
      </c>
      <c r="G99" s="25"/>
      <c r="H99" s="25"/>
      <c r="I99" s="25"/>
      <c r="J99" s="16"/>
      <c r="K99" s="25"/>
      <c r="L99" s="16"/>
      <c r="M99" s="25"/>
      <c r="N99" s="25"/>
      <c r="O99" s="34">
        <f t="shared" ca="1" si="66"/>
        <v>10000000</v>
      </c>
    </row>
    <row r="100" spans="1:15" x14ac:dyDescent="0.3">
      <c r="A100" s="48">
        <f t="shared" ref="A100:A163" si="101">A99+1</f>
        <v>45602</v>
      </c>
      <c r="B100" s="36"/>
      <c r="C100" s="25">
        <f t="shared" si="62"/>
        <v>4500</v>
      </c>
      <c r="D100" s="25">
        <f t="shared" ref="D100:E100" si="102">D99</f>
        <v>4000</v>
      </c>
      <c r="E100" s="25">
        <f t="shared" si="102"/>
        <v>4250</v>
      </c>
      <c r="F100" s="25">
        <f t="shared" ref="F100" si="103">F99</f>
        <v>4250</v>
      </c>
      <c r="G100" s="25"/>
      <c r="H100" s="25"/>
      <c r="I100" s="25"/>
      <c r="J100" s="16"/>
      <c r="K100" s="25"/>
      <c r="L100" s="16"/>
      <c r="M100" s="25"/>
      <c r="N100" s="25"/>
      <c r="O100" s="34">
        <f t="shared" ca="1" si="66"/>
        <v>10000000</v>
      </c>
    </row>
    <row r="101" spans="1:15" x14ac:dyDescent="0.3">
      <c r="A101" s="48">
        <f t="shared" si="101"/>
        <v>45603</v>
      </c>
      <c r="B101" s="36"/>
      <c r="C101" s="25">
        <f t="shared" si="62"/>
        <v>4500</v>
      </c>
      <c r="D101" s="25">
        <f t="shared" ref="D101:E101" si="104">D100</f>
        <v>4000</v>
      </c>
      <c r="E101" s="25">
        <f t="shared" si="104"/>
        <v>4250</v>
      </c>
      <c r="F101" s="25">
        <f t="shared" ref="F101" si="105">F100</f>
        <v>4250</v>
      </c>
      <c r="G101" s="25"/>
      <c r="H101" s="25"/>
      <c r="I101" s="25"/>
      <c r="J101" s="16"/>
      <c r="K101" s="25"/>
      <c r="L101" s="16"/>
      <c r="M101" s="25"/>
      <c r="N101" s="25"/>
      <c r="O101" s="34">
        <f t="shared" ca="1" si="66"/>
        <v>10000000</v>
      </c>
    </row>
    <row r="102" spans="1:15" x14ac:dyDescent="0.3">
      <c r="A102" s="48">
        <f t="shared" si="101"/>
        <v>45604</v>
      </c>
      <c r="B102" s="36"/>
      <c r="C102" s="25">
        <f t="shared" si="62"/>
        <v>4500</v>
      </c>
      <c r="D102" s="25">
        <f t="shared" ref="D102:E102" si="106">D101</f>
        <v>4000</v>
      </c>
      <c r="E102" s="25">
        <f t="shared" si="106"/>
        <v>4250</v>
      </c>
      <c r="F102" s="25">
        <f t="shared" ref="F102" si="107">F101</f>
        <v>4250</v>
      </c>
      <c r="G102" s="25"/>
      <c r="H102" s="25"/>
      <c r="I102" s="25"/>
      <c r="J102" s="16"/>
      <c r="K102" s="25"/>
      <c r="L102" s="16"/>
      <c r="M102" s="25"/>
      <c r="N102" s="25"/>
      <c r="O102" s="34">
        <f t="shared" ca="1" si="66"/>
        <v>10000000</v>
      </c>
    </row>
    <row r="103" spans="1:15" x14ac:dyDescent="0.3">
      <c r="A103" s="48">
        <f t="shared" si="101"/>
        <v>45605</v>
      </c>
      <c r="B103" s="36"/>
      <c r="C103" s="25">
        <f t="shared" si="62"/>
        <v>4500</v>
      </c>
      <c r="D103" s="25">
        <f t="shared" ref="D103:E103" si="108">D102</f>
        <v>4000</v>
      </c>
      <c r="E103" s="25">
        <f t="shared" si="108"/>
        <v>4250</v>
      </c>
      <c r="F103" s="25">
        <f t="shared" ref="F103" si="109">F102</f>
        <v>4250</v>
      </c>
      <c r="G103" s="25"/>
      <c r="H103" s="25"/>
      <c r="I103" s="25"/>
      <c r="J103" s="16"/>
      <c r="K103" s="25"/>
      <c r="L103" s="16"/>
      <c r="M103" s="25"/>
      <c r="N103" s="25"/>
      <c r="O103" s="34">
        <f t="shared" ca="1" si="66"/>
        <v>10000000</v>
      </c>
    </row>
    <row r="104" spans="1:15" x14ac:dyDescent="0.3">
      <c r="A104" s="48">
        <f t="shared" si="101"/>
        <v>45606</v>
      </c>
      <c r="B104" s="36"/>
      <c r="C104" s="25">
        <f t="shared" si="62"/>
        <v>4500</v>
      </c>
      <c r="D104" s="25">
        <f t="shared" ref="D104:E104" si="110">D103</f>
        <v>4000</v>
      </c>
      <c r="E104" s="25">
        <f t="shared" si="110"/>
        <v>4250</v>
      </c>
      <c r="F104" s="25">
        <f t="shared" ref="F104" si="111">F103</f>
        <v>4250</v>
      </c>
      <c r="G104" s="25"/>
      <c r="H104" s="25"/>
      <c r="I104" s="25"/>
      <c r="J104" s="16"/>
      <c r="K104" s="25"/>
      <c r="L104" s="16"/>
      <c r="M104" s="25"/>
      <c r="N104" s="25"/>
      <c r="O104" s="34">
        <f t="shared" ca="1" si="66"/>
        <v>10000000</v>
      </c>
    </row>
    <row r="105" spans="1:15" x14ac:dyDescent="0.3">
      <c r="A105" s="48">
        <f t="shared" si="101"/>
        <v>45607</v>
      </c>
      <c r="B105" s="36"/>
      <c r="C105" s="25">
        <f t="shared" si="62"/>
        <v>4500</v>
      </c>
      <c r="D105" s="25">
        <f t="shared" ref="D105:E105" si="112">D104</f>
        <v>4000</v>
      </c>
      <c r="E105" s="25">
        <f t="shared" si="112"/>
        <v>4250</v>
      </c>
      <c r="F105" s="25">
        <f t="shared" ref="F105" si="113">F104</f>
        <v>4250</v>
      </c>
      <c r="G105" s="25"/>
      <c r="H105" s="25"/>
      <c r="I105" s="25"/>
      <c r="J105" s="16"/>
      <c r="K105" s="25"/>
      <c r="L105" s="16"/>
      <c r="M105" s="25"/>
      <c r="N105" s="25"/>
      <c r="O105" s="34">
        <f t="shared" ca="1" si="66"/>
        <v>10000000</v>
      </c>
    </row>
    <row r="106" spans="1:15" x14ac:dyDescent="0.3">
      <c r="A106" s="48">
        <f t="shared" si="101"/>
        <v>45608</v>
      </c>
      <c r="B106" s="36"/>
      <c r="C106" s="25">
        <f t="shared" si="62"/>
        <v>4500</v>
      </c>
      <c r="D106" s="25">
        <f t="shared" ref="D106:E106" si="114">D105</f>
        <v>4000</v>
      </c>
      <c r="E106" s="25">
        <f t="shared" si="114"/>
        <v>4250</v>
      </c>
      <c r="F106" s="25">
        <f t="shared" ref="F106" si="115">F105</f>
        <v>4250</v>
      </c>
      <c r="G106" s="25"/>
      <c r="H106" s="25"/>
      <c r="I106" s="25"/>
      <c r="J106" s="16"/>
      <c r="K106" s="25"/>
      <c r="L106" s="16"/>
      <c r="M106" s="25"/>
      <c r="N106" s="25"/>
      <c r="O106" s="34">
        <f t="shared" ca="1" si="66"/>
        <v>10000000</v>
      </c>
    </row>
    <row r="107" spans="1:15" x14ac:dyDescent="0.3">
      <c r="A107" s="48">
        <f t="shared" si="101"/>
        <v>45609</v>
      </c>
      <c r="B107" s="36"/>
      <c r="C107" s="25">
        <f t="shared" si="62"/>
        <v>4500</v>
      </c>
      <c r="D107" s="25">
        <f t="shared" ref="D107:E107" si="116">D106</f>
        <v>4000</v>
      </c>
      <c r="E107" s="25">
        <f t="shared" si="116"/>
        <v>4250</v>
      </c>
      <c r="F107" s="25">
        <f t="shared" ref="F107" si="117">F106</f>
        <v>4250</v>
      </c>
      <c r="G107" s="25"/>
      <c r="H107" s="25"/>
      <c r="I107" s="25"/>
      <c r="J107" s="16"/>
      <c r="K107" s="25"/>
      <c r="L107" s="16"/>
      <c r="M107" s="25"/>
      <c r="N107" s="25"/>
      <c r="O107" s="34">
        <f t="shared" ca="1" si="66"/>
        <v>10000000</v>
      </c>
    </row>
    <row r="108" spans="1:15" x14ac:dyDescent="0.3">
      <c r="A108" s="48">
        <f t="shared" si="101"/>
        <v>45610</v>
      </c>
      <c r="B108" s="36"/>
      <c r="C108" s="25">
        <f t="shared" si="62"/>
        <v>4500</v>
      </c>
      <c r="D108" s="25">
        <f t="shared" ref="D108:E108" si="118">D107</f>
        <v>4000</v>
      </c>
      <c r="E108" s="25">
        <f t="shared" si="118"/>
        <v>4250</v>
      </c>
      <c r="F108" s="25">
        <f t="shared" ref="F108" si="119">F107</f>
        <v>4250</v>
      </c>
      <c r="G108" s="25"/>
      <c r="H108" s="25"/>
      <c r="I108" s="25"/>
      <c r="J108" s="16"/>
      <c r="K108" s="25"/>
      <c r="L108" s="16"/>
      <c r="M108" s="25"/>
      <c r="N108" s="25"/>
      <c r="O108" s="34">
        <f t="shared" ca="1" si="66"/>
        <v>10000000</v>
      </c>
    </row>
    <row r="109" spans="1:15" x14ac:dyDescent="0.3">
      <c r="A109" s="48">
        <f t="shared" si="101"/>
        <v>45611</v>
      </c>
      <c r="B109" s="36"/>
      <c r="C109" s="25">
        <f t="shared" si="62"/>
        <v>4500</v>
      </c>
      <c r="D109" s="25">
        <f t="shared" ref="D109:E109" si="120">D108</f>
        <v>4000</v>
      </c>
      <c r="E109" s="25">
        <f t="shared" si="120"/>
        <v>4250</v>
      </c>
      <c r="F109" s="25">
        <f t="shared" ref="F109" si="121">F108</f>
        <v>4250</v>
      </c>
      <c r="G109" s="25"/>
      <c r="H109" s="25"/>
      <c r="I109" s="25"/>
      <c r="J109" s="16"/>
      <c r="K109" s="25"/>
      <c r="L109" s="16"/>
      <c r="M109" s="25"/>
      <c r="N109" s="25"/>
      <c r="O109" s="34">
        <f t="shared" ca="1" si="66"/>
        <v>10000000</v>
      </c>
    </row>
    <row r="110" spans="1:15" x14ac:dyDescent="0.3">
      <c r="A110" s="48">
        <f t="shared" si="101"/>
        <v>45612</v>
      </c>
      <c r="B110" s="36"/>
      <c r="C110" s="25">
        <f t="shared" si="62"/>
        <v>4500</v>
      </c>
      <c r="D110" s="25">
        <f t="shared" ref="D110:E110" si="122">D109</f>
        <v>4000</v>
      </c>
      <c r="E110" s="25">
        <f t="shared" si="122"/>
        <v>4250</v>
      </c>
      <c r="F110" s="25">
        <f t="shared" ref="F110" si="123">F109</f>
        <v>4250</v>
      </c>
      <c r="G110" s="25"/>
      <c r="H110" s="25"/>
      <c r="I110" s="25"/>
      <c r="J110" s="16"/>
      <c r="K110" s="25"/>
      <c r="L110" s="16"/>
      <c r="M110" s="25"/>
      <c r="N110" s="25"/>
      <c r="O110" s="34">
        <f t="shared" ca="1" si="66"/>
        <v>10000000</v>
      </c>
    </row>
    <row r="111" spans="1:15" x14ac:dyDescent="0.3">
      <c r="A111" s="48">
        <f t="shared" si="101"/>
        <v>45613</v>
      </c>
      <c r="B111" s="36"/>
      <c r="C111" s="25">
        <f t="shared" si="62"/>
        <v>4500</v>
      </c>
      <c r="D111" s="25">
        <f t="shared" ref="D111:E111" si="124">D110</f>
        <v>4000</v>
      </c>
      <c r="E111" s="25">
        <f t="shared" si="124"/>
        <v>4250</v>
      </c>
      <c r="F111" s="25">
        <f t="shared" ref="F111" si="125">F110</f>
        <v>4250</v>
      </c>
      <c r="G111" s="25"/>
      <c r="H111" s="25"/>
      <c r="I111" s="25"/>
      <c r="J111" s="16"/>
      <c r="K111" s="25"/>
      <c r="L111" s="16"/>
      <c r="M111" s="25"/>
      <c r="N111" s="25"/>
      <c r="O111" s="34">
        <f t="shared" ca="1" si="66"/>
        <v>10000000</v>
      </c>
    </row>
    <row r="112" spans="1:15" x14ac:dyDescent="0.3">
      <c r="A112" s="48">
        <f t="shared" si="101"/>
        <v>45614</v>
      </c>
      <c r="B112" s="36"/>
      <c r="C112" s="25">
        <f t="shared" si="62"/>
        <v>4500</v>
      </c>
      <c r="D112" s="25">
        <f t="shared" ref="D112:E112" si="126">D111</f>
        <v>4000</v>
      </c>
      <c r="E112" s="25">
        <f t="shared" si="126"/>
        <v>4250</v>
      </c>
      <c r="F112" s="25">
        <f t="shared" ref="F112" si="127">F111</f>
        <v>4250</v>
      </c>
      <c r="G112" s="25"/>
      <c r="H112" s="25"/>
      <c r="I112" s="25"/>
      <c r="J112" s="16"/>
      <c r="K112" s="25"/>
      <c r="L112" s="16"/>
      <c r="M112" s="25"/>
      <c r="N112" s="25"/>
      <c r="O112" s="34">
        <f t="shared" ca="1" si="66"/>
        <v>10000000</v>
      </c>
    </row>
    <row r="113" spans="1:15" x14ac:dyDescent="0.3">
      <c r="A113" s="48">
        <f t="shared" si="101"/>
        <v>45615</v>
      </c>
      <c r="B113" s="36"/>
      <c r="C113" s="25">
        <f t="shared" si="62"/>
        <v>4500</v>
      </c>
      <c r="D113" s="25">
        <f t="shared" ref="D113:E113" si="128">D112</f>
        <v>4000</v>
      </c>
      <c r="E113" s="25">
        <f t="shared" si="128"/>
        <v>4250</v>
      </c>
      <c r="F113" s="25">
        <f t="shared" ref="F113" si="129">F112</f>
        <v>4250</v>
      </c>
      <c r="G113" s="25"/>
      <c r="H113" s="25"/>
      <c r="I113" s="25"/>
      <c r="J113" s="16"/>
      <c r="K113" s="25"/>
      <c r="L113" s="16"/>
      <c r="M113" s="25"/>
      <c r="N113" s="25"/>
      <c r="O113" s="34">
        <f t="shared" ca="1" si="66"/>
        <v>10000000</v>
      </c>
    </row>
    <row r="114" spans="1:15" x14ac:dyDescent="0.3">
      <c r="A114" s="48">
        <f t="shared" si="101"/>
        <v>45616</v>
      </c>
      <c r="B114" s="36"/>
      <c r="C114" s="25">
        <f t="shared" si="62"/>
        <v>4500</v>
      </c>
      <c r="D114" s="25">
        <f t="shared" ref="D114:E114" si="130">D113</f>
        <v>4000</v>
      </c>
      <c r="E114" s="25">
        <f t="shared" si="130"/>
        <v>4250</v>
      </c>
      <c r="F114" s="25">
        <f t="shared" ref="F114" si="131">F113</f>
        <v>4250</v>
      </c>
      <c r="G114" s="25"/>
      <c r="H114" s="25"/>
      <c r="I114" s="25"/>
      <c r="J114" s="16"/>
      <c r="K114" s="25"/>
      <c r="L114" s="16"/>
      <c r="M114" s="25"/>
      <c r="N114" s="25"/>
      <c r="O114" s="34">
        <f t="shared" ca="1" si="66"/>
        <v>10000000</v>
      </c>
    </row>
    <row r="115" spans="1:15" x14ac:dyDescent="0.3">
      <c r="A115" s="48">
        <f t="shared" si="101"/>
        <v>45617</v>
      </c>
      <c r="B115" s="36"/>
      <c r="C115" s="25">
        <f t="shared" si="62"/>
        <v>4500</v>
      </c>
      <c r="D115" s="25">
        <f t="shared" ref="D115:E115" si="132">D114</f>
        <v>4000</v>
      </c>
      <c r="E115" s="25">
        <f t="shared" si="132"/>
        <v>4250</v>
      </c>
      <c r="F115" s="25">
        <f t="shared" ref="F115" si="133">F114</f>
        <v>4250</v>
      </c>
      <c r="G115" s="25"/>
      <c r="H115" s="25"/>
      <c r="I115" s="25"/>
      <c r="J115" s="16"/>
      <c r="K115" s="25"/>
      <c r="L115" s="16"/>
      <c r="M115" s="25"/>
      <c r="N115" s="25"/>
      <c r="O115" s="34">
        <f t="shared" ca="1" si="66"/>
        <v>10000000</v>
      </c>
    </row>
    <row r="116" spans="1:15" x14ac:dyDescent="0.3">
      <c r="A116" s="48">
        <f t="shared" si="101"/>
        <v>45618</v>
      </c>
      <c r="B116" s="36"/>
      <c r="C116" s="25">
        <f t="shared" si="62"/>
        <v>4500</v>
      </c>
      <c r="D116" s="25">
        <f t="shared" ref="D116:E116" si="134">D115</f>
        <v>4000</v>
      </c>
      <c r="E116" s="25">
        <f t="shared" si="134"/>
        <v>4250</v>
      </c>
      <c r="F116" s="25">
        <f t="shared" ref="F116" si="135">F115</f>
        <v>4250</v>
      </c>
      <c r="G116" s="25"/>
      <c r="H116" s="25"/>
      <c r="I116" s="25"/>
      <c r="J116" s="16"/>
      <c r="K116" s="25"/>
      <c r="L116" s="16"/>
      <c r="M116" s="25"/>
      <c r="N116" s="25"/>
      <c r="O116" s="34">
        <f t="shared" ca="1" si="66"/>
        <v>10000000</v>
      </c>
    </row>
    <row r="117" spans="1:15" x14ac:dyDescent="0.3">
      <c r="A117" s="48">
        <f t="shared" si="101"/>
        <v>45619</v>
      </c>
      <c r="B117" s="36"/>
      <c r="C117" s="25">
        <f t="shared" si="62"/>
        <v>4500</v>
      </c>
      <c r="D117" s="25">
        <f t="shared" ref="D117:E117" si="136">D116</f>
        <v>4000</v>
      </c>
      <c r="E117" s="25">
        <f t="shared" si="136"/>
        <v>4250</v>
      </c>
      <c r="F117" s="25">
        <f t="shared" ref="F117" si="137">F116</f>
        <v>4250</v>
      </c>
      <c r="G117" s="25"/>
      <c r="H117" s="25"/>
      <c r="I117" s="25"/>
      <c r="J117" s="16"/>
      <c r="K117" s="25"/>
      <c r="L117" s="16"/>
      <c r="M117" s="25"/>
      <c r="N117" s="25"/>
      <c r="O117" s="34">
        <f t="shared" ca="1" si="66"/>
        <v>10000000</v>
      </c>
    </row>
    <row r="118" spans="1:15" x14ac:dyDescent="0.3">
      <c r="A118" s="48">
        <f t="shared" si="101"/>
        <v>45620</v>
      </c>
      <c r="B118" s="36"/>
      <c r="C118" s="25">
        <f t="shared" si="62"/>
        <v>4500</v>
      </c>
      <c r="D118" s="25">
        <f t="shared" ref="D118:E118" si="138">D117</f>
        <v>4000</v>
      </c>
      <c r="E118" s="25">
        <f t="shared" si="138"/>
        <v>4250</v>
      </c>
      <c r="F118" s="25">
        <f t="shared" ref="F118" si="139">F117</f>
        <v>4250</v>
      </c>
      <c r="G118" s="25"/>
      <c r="H118" s="25"/>
      <c r="I118" s="25"/>
      <c r="J118" s="16"/>
      <c r="K118" s="25"/>
      <c r="L118" s="16"/>
      <c r="M118" s="25"/>
      <c r="N118" s="25"/>
      <c r="O118" s="34">
        <f t="shared" ca="1" si="66"/>
        <v>10000000</v>
      </c>
    </row>
    <row r="119" spans="1:15" x14ac:dyDescent="0.3">
      <c r="A119" s="48">
        <f t="shared" si="101"/>
        <v>45621</v>
      </c>
      <c r="B119" s="36"/>
      <c r="C119" s="25">
        <f t="shared" si="62"/>
        <v>4500</v>
      </c>
      <c r="D119" s="25">
        <f t="shared" ref="D119:E119" si="140">D118</f>
        <v>4000</v>
      </c>
      <c r="E119" s="25">
        <f t="shared" si="140"/>
        <v>4250</v>
      </c>
      <c r="F119" s="25">
        <f t="shared" ref="F119" si="141">F118</f>
        <v>4250</v>
      </c>
      <c r="G119" s="25"/>
      <c r="H119" s="25"/>
      <c r="I119" s="25"/>
      <c r="J119" s="16"/>
      <c r="K119" s="25"/>
      <c r="L119" s="16"/>
      <c r="M119" s="25"/>
      <c r="N119" s="25"/>
      <c r="O119" s="34">
        <f t="shared" ca="1" si="66"/>
        <v>10000000</v>
      </c>
    </row>
    <row r="120" spans="1:15" x14ac:dyDescent="0.3">
      <c r="A120" s="48">
        <f t="shared" si="101"/>
        <v>45622</v>
      </c>
      <c r="B120" s="36"/>
      <c r="C120" s="25">
        <f t="shared" si="62"/>
        <v>4500</v>
      </c>
      <c r="D120" s="25">
        <f t="shared" ref="D120:E120" si="142">D119</f>
        <v>4000</v>
      </c>
      <c r="E120" s="25">
        <f t="shared" si="142"/>
        <v>4250</v>
      </c>
      <c r="F120" s="25">
        <f t="shared" ref="F120" si="143">F119</f>
        <v>4250</v>
      </c>
      <c r="G120" s="25"/>
      <c r="H120" s="25"/>
      <c r="I120" s="25"/>
      <c r="J120" s="16"/>
      <c r="K120" s="25"/>
      <c r="L120" s="16"/>
      <c r="M120" s="25"/>
      <c r="N120" s="25"/>
      <c r="O120" s="34">
        <f t="shared" ca="1" si="66"/>
        <v>10000000</v>
      </c>
    </row>
    <row r="121" spans="1:15" x14ac:dyDescent="0.3">
      <c r="A121" s="48">
        <f t="shared" si="101"/>
        <v>45623</v>
      </c>
      <c r="B121" s="36"/>
      <c r="C121" s="25">
        <f t="shared" si="62"/>
        <v>4500</v>
      </c>
      <c r="D121" s="25">
        <f t="shared" ref="D121:E121" si="144">D120</f>
        <v>4000</v>
      </c>
      <c r="E121" s="25">
        <f t="shared" si="144"/>
        <v>4250</v>
      </c>
      <c r="F121" s="25">
        <f t="shared" ref="F121" si="145">F120</f>
        <v>4250</v>
      </c>
      <c r="G121" s="25"/>
      <c r="H121" s="25"/>
      <c r="I121" s="25"/>
      <c r="J121" s="16"/>
      <c r="K121" s="25"/>
      <c r="L121" s="16"/>
      <c r="M121" s="25"/>
      <c r="N121" s="25"/>
      <c r="O121" s="34">
        <f t="shared" ca="1" si="66"/>
        <v>10000000</v>
      </c>
    </row>
    <row r="122" spans="1:15" x14ac:dyDescent="0.3">
      <c r="A122" s="48">
        <f t="shared" si="101"/>
        <v>45624</v>
      </c>
      <c r="B122" s="36"/>
      <c r="C122" s="25">
        <f t="shared" si="62"/>
        <v>4500</v>
      </c>
      <c r="D122" s="25">
        <f t="shared" ref="D122:E122" si="146">D121</f>
        <v>4000</v>
      </c>
      <c r="E122" s="25">
        <f t="shared" si="146"/>
        <v>4250</v>
      </c>
      <c r="F122" s="25">
        <f t="shared" ref="F122" si="147">F121</f>
        <v>4250</v>
      </c>
      <c r="G122" s="25"/>
      <c r="H122" s="25"/>
      <c r="I122" s="25"/>
      <c r="J122" s="16"/>
      <c r="K122" s="25"/>
      <c r="L122" s="16"/>
      <c r="M122" s="25"/>
      <c r="N122" s="25"/>
      <c r="O122" s="34">
        <f t="shared" ca="1" si="66"/>
        <v>10000000</v>
      </c>
    </row>
    <row r="123" spans="1:15" x14ac:dyDescent="0.3">
      <c r="A123" s="48">
        <f t="shared" si="101"/>
        <v>45625</v>
      </c>
      <c r="B123" s="36"/>
      <c r="C123" s="25">
        <f t="shared" si="62"/>
        <v>4500</v>
      </c>
      <c r="D123" s="25">
        <f t="shared" ref="D123:E123" si="148">D122</f>
        <v>4000</v>
      </c>
      <c r="E123" s="25">
        <f t="shared" si="148"/>
        <v>4250</v>
      </c>
      <c r="F123" s="25">
        <f t="shared" ref="F123" si="149">F122</f>
        <v>4250</v>
      </c>
      <c r="G123" s="25"/>
      <c r="H123" s="25"/>
      <c r="I123" s="25"/>
      <c r="J123" s="16"/>
      <c r="K123" s="25"/>
      <c r="L123" s="16"/>
      <c r="M123" s="25"/>
      <c r="N123" s="25"/>
      <c r="O123" s="34">
        <f t="shared" ca="1" si="66"/>
        <v>10000000</v>
      </c>
    </row>
    <row r="124" spans="1:15" x14ac:dyDescent="0.3">
      <c r="A124" s="49">
        <f t="shared" si="101"/>
        <v>45626</v>
      </c>
      <c r="B124" s="65"/>
      <c r="C124" s="41">
        <f t="shared" si="62"/>
        <v>4500</v>
      </c>
      <c r="D124" s="41">
        <f t="shared" ref="D124:E124" si="150">D123</f>
        <v>4000</v>
      </c>
      <c r="E124" s="41">
        <f t="shared" si="150"/>
        <v>4250</v>
      </c>
      <c r="F124" s="41">
        <f t="shared" ref="F124" si="151">F123</f>
        <v>4250</v>
      </c>
      <c r="G124" s="41"/>
      <c r="H124" s="41"/>
      <c r="I124" s="41"/>
      <c r="J124" s="2"/>
      <c r="K124" s="41"/>
      <c r="L124" s="2"/>
      <c r="M124" s="41"/>
      <c r="N124" s="41"/>
      <c r="O124" s="34">
        <f t="shared" ca="1" si="66"/>
        <v>10000000</v>
      </c>
    </row>
    <row r="125" spans="1:15" x14ac:dyDescent="0.3">
      <c r="A125" s="59">
        <f t="shared" si="101"/>
        <v>45627</v>
      </c>
      <c r="B125" s="36"/>
      <c r="C125" s="26">
        <v>4500</v>
      </c>
      <c r="D125" s="26">
        <v>4000</v>
      </c>
      <c r="E125" s="26">
        <v>4000</v>
      </c>
      <c r="F125" s="26">
        <v>4000</v>
      </c>
      <c r="G125" s="26"/>
      <c r="H125" s="26"/>
      <c r="I125" s="26"/>
      <c r="J125" s="16"/>
      <c r="K125" s="26"/>
      <c r="L125" s="16"/>
      <c r="M125" s="26"/>
      <c r="N125" s="26"/>
      <c r="O125" s="34">
        <f t="shared" ca="1" si="66"/>
        <v>10000000</v>
      </c>
    </row>
    <row r="126" spans="1:15" x14ac:dyDescent="0.3">
      <c r="A126" s="47">
        <f t="shared" si="101"/>
        <v>45628</v>
      </c>
      <c r="B126" s="36"/>
      <c r="C126" s="26">
        <f t="shared" si="62"/>
        <v>4500</v>
      </c>
      <c r="D126" s="26">
        <f t="shared" ref="D126:E126" si="152">D125</f>
        <v>4000</v>
      </c>
      <c r="E126" s="26">
        <f t="shared" si="152"/>
        <v>4000</v>
      </c>
      <c r="F126" s="26">
        <f t="shared" ref="F126" si="153">F125</f>
        <v>4000</v>
      </c>
      <c r="G126" s="26"/>
      <c r="H126" s="26"/>
      <c r="I126" s="26"/>
      <c r="J126" s="16"/>
      <c r="K126" s="26"/>
      <c r="L126" s="16"/>
      <c r="M126" s="26"/>
      <c r="N126" s="26"/>
      <c r="O126" s="34">
        <f t="shared" ca="1" si="66"/>
        <v>10000000</v>
      </c>
    </row>
    <row r="127" spans="1:15" x14ac:dyDescent="0.3">
      <c r="A127" s="47">
        <f t="shared" si="101"/>
        <v>45629</v>
      </c>
      <c r="B127" s="36"/>
      <c r="C127" s="26">
        <f t="shared" si="62"/>
        <v>4500</v>
      </c>
      <c r="D127" s="26">
        <f t="shared" ref="D127:E127" si="154">D126</f>
        <v>4000</v>
      </c>
      <c r="E127" s="26">
        <f t="shared" si="154"/>
        <v>4000</v>
      </c>
      <c r="F127" s="26">
        <f t="shared" ref="F127" si="155">F126</f>
        <v>4000</v>
      </c>
      <c r="G127" s="26"/>
      <c r="H127" s="26"/>
      <c r="I127" s="26"/>
      <c r="J127" s="16"/>
      <c r="K127" s="26"/>
      <c r="L127" s="16"/>
      <c r="M127" s="26"/>
      <c r="N127" s="26"/>
      <c r="O127" s="34">
        <f t="shared" ca="1" si="66"/>
        <v>10000000</v>
      </c>
    </row>
    <row r="128" spans="1:15" x14ac:dyDescent="0.3">
      <c r="A128" s="47">
        <f t="shared" si="101"/>
        <v>45630</v>
      </c>
      <c r="B128" s="36"/>
      <c r="C128" s="26">
        <f t="shared" si="62"/>
        <v>4500</v>
      </c>
      <c r="D128" s="26">
        <f t="shared" ref="D128:E128" si="156">D127</f>
        <v>4000</v>
      </c>
      <c r="E128" s="26">
        <f t="shared" si="156"/>
        <v>4000</v>
      </c>
      <c r="F128" s="26">
        <f t="shared" ref="F128" si="157">F127</f>
        <v>4000</v>
      </c>
      <c r="G128" s="26"/>
      <c r="H128" s="26"/>
      <c r="I128" s="26"/>
      <c r="J128" s="16"/>
      <c r="K128" s="26"/>
      <c r="L128" s="16"/>
      <c r="M128" s="16"/>
      <c r="N128" s="16"/>
      <c r="O128" s="34">
        <f t="shared" ca="1" si="66"/>
        <v>10000000</v>
      </c>
    </row>
    <row r="129" spans="1:15" x14ac:dyDescent="0.3">
      <c r="A129" s="47">
        <f t="shared" si="101"/>
        <v>45631</v>
      </c>
      <c r="B129" s="36"/>
      <c r="C129" s="26">
        <f t="shared" si="62"/>
        <v>4500</v>
      </c>
      <c r="D129" s="26">
        <f t="shared" ref="D129:E129" si="158">D128</f>
        <v>4000</v>
      </c>
      <c r="E129" s="26">
        <f t="shared" si="158"/>
        <v>4000</v>
      </c>
      <c r="F129" s="26">
        <f t="shared" ref="F129" si="159">F128</f>
        <v>4000</v>
      </c>
      <c r="G129" s="26"/>
      <c r="H129" s="26"/>
      <c r="I129" s="26"/>
      <c r="J129" s="16"/>
      <c r="K129" s="26"/>
      <c r="L129" s="16"/>
      <c r="M129" s="16"/>
      <c r="N129" s="16"/>
      <c r="O129" s="34">
        <f t="shared" ca="1" si="66"/>
        <v>10000000</v>
      </c>
    </row>
    <row r="130" spans="1:15" x14ac:dyDescent="0.3">
      <c r="A130" s="47">
        <f t="shared" si="101"/>
        <v>45632</v>
      </c>
      <c r="B130" s="36"/>
      <c r="C130" s="26">
        <f t="shared" ref="C130:C145" si="160">C129</f>
        <v>4500</v>
      </c>
      <c r="D130" s="26">
        <f t="shared" ref="D130:E130" si="161">D129</f>
        <v>4000</v>
      </c>
      <c r="E130" s="26">
        <f t="shared" si="161"/>
        <v>4000</v>
      </c>
      <c r="F130" s="26">
        <f t="shared" ref="F130" si="162">F129</f>
        <v>4000</v>
      </c>
      <c r="G130" s="26"/>
      <c r="H130" s="26"/>
      <c r="I130" s="26"/>
      <c r="J130" s="16"/>
      <c r="K130" s="26"/>
      <c r="L130" s="16"/>
      <c r="M130" s="16"/>
      <c r="N130" s="16"/>
      <c r="O130" s="34">
        <f t="shared" ca="1" si="66"/>
        <v>10000000</v>
      </c>
    </row>
    <row r="131" spans="1:15" x14ac:dyDescent="0.3">
      <c r="A131" s="47">
        <f t="shared" si="101"/>
        <v>45633</v>
      </c>
      <c r="B131" s="36"/>
      <c r="C131" s="26">
        <f t="shared" si="160"/>
        <v>4500</v>
      </c>
      <c r="D131" s="26">
        <f t="shared" ref="D131:E131" si="163">D130</f>
        <v>4000</v>
      </c>
      <c r="E131" s="26">
        <f t="shared" si="163"/>
        <v>4000</v>
      </c>
      <c r="F131" s="26">
        <f t="shared" ref="F131" si="164">F130</f>
        <v>4000</v>
      </c>
      <c r="G131" s="26"/>
      <c r="H131" s="26"/>
      <c r="I131" s="26"/>
      <c r="J131" s="16"/>
      <c r="K131" s="26"/>
      <c r="L131" s="16"/>
      <c r="M131" s="16"/>
      <c r="N131" s="16"/>
      <c r="O131" s="34">
        <f t="shared" ca="1" si="66"/>
        <v>10000000</v>
      </c>
    </row>
    <row r="132" spans="1:15" x14ac:dyDescent="0.3">
      <c r="A132" s="47">
        <f t="shared" si="101"/>
        <v>45634</v>
      </c>
      <c r="B132" s="36"/>
      <c r="C132" s="26">
        <f t="shared" si="160"/>
        <v>4500</v>
      </c>
      <c r="D132" s="26">
        <f t="shared" ref="D132:E132" si="165">D131</f>
        <v>4000</v>
      </c>
      <c r="E132" s="26">
        <f t="shared" si="165"/>
        <v>4000</v>
      </c>
      <c r="F132" s="26">
        <f t="shared" ref="F132" si="166">F131</f>
        <v>4000</v>
      </c>
      <c r="G132" s="26"/>
      <c r="H132" s="26"/>
      <c r="I132" s="26"/>
      <c r="J132" s="16"/>
      <c r="K132" s="26"/>
      <c r="L132" s="16"/>
      <c r="M132" s="16"/>
      <c r="N132" s="16"/>
      <c r="O132" s="34">
        <f t="shared" ref="O132:O195" ca="1" si="167">IF(TODAY()&gt;A132,-100,10000000)</f>
        <v>10000000</v>
      </c>
    </row>
    <row r="133" spans="1:15" x14ac:dyDescent="0.3">
      <c r="A133" s="47">
        <f t="shared" si="101"/>
        <v>45635</v>
      </c>
      <c r="B133" s="36"/>
      <c r="C133" s="26">
        <f t="shared" si="160"/>
        <v>4500</v>
      </c>
      <c r="D133" s="26">
        <f t="shared" ref="D133:E133" si="168">D132</f>
        <v>4000</v>
      </c>
      <c r="E133" s="26">
        <f t="shared" si="168"/>
        <v>4000</v>
      </c>
      <c r="F133" s="26">
        <f t="shared" ref="F133" si="169">F132</f>
        <v>4000</v>
      </c>
      <c r="G133" s="26"/>
      <c r="H133" s="26"/>
      <c r="I133" s="26"/>
      <c r="J133" s="16"/>
      <c r="K133" s="26"/>
      <c r="L133" s="16"/>
      <c r="M133" s="16"/>
      <c r="N133" s="16"/>
      <c r="O133" s="34">
        <f t="shared" ca="1" si="167"/>
        <v>10000000</v>
      </c>
    </row>
    <row r="134" spans="1:15" x14ac:dyDescent="0.3">
      <c r="A134" s="47">
        <f t="shared" si="101"/>
        <v>45636</v>
      </c>
      <c r="B134" s="36"/>
      <c r="C134" s="26">
        <f t="shared" si="160"/>
        <v>4500</v>
      </c>
      <c r="D134" s="26">
        <f t="shared" ref="D134:E134" si="170">D133</f>
        <v>4000</v>
      </c>
      <c r="E134" s="26">
        <f t="shared" si="170"/>
        <v>4000</v>
      </c>
      <c r="F134" s="26">
        <f t="shared" ref="F134" si="171">F133</f>
        <v>4000</v>
      </c>
      <c r="G134" s="26"/>
      <c r="H134" s="26"/>
      <c r="I134" s="26"/>
      <c r="J134" s="16"/>
      <c r="K134" s="26"/>
      <c r="L134" s="16"/>
      <c r="M134" s="16"/>
      <c r="N134" s="16"/>
      <c r="O134" s="34">
        <f t="shared" ca="1" si="167"/>
        <v>10000000</v>
      </c>
    </row>
    <row r="135" spans="1:15" x14ac:dyDescent="0.3">
      <c r="A135" s="47">
        <f t="shared" si="101"/>
        <v>45637</v>
      </c>
      <c r="B135" s="36"/>
      <c r="C135" s="26">
        <f t="shared" si="160"/>
        <v>4500</v>
      </c>
      <c r="D135" s="26">
        <f t="shared" ref="D135:E135" si="172">D134</f>
        <v>4000</v>
      </c>
      <c r="E135" s="26">
        <f t="shared" si="172"/>
        <v>4000</v>
      </c>
      <c r="F135" s="26">
        <f t="shared" ref="F135" si="173">F134</f>
        <v>4000</v>
      </c>
      <c r="G135" s="26"/>
      <c r="H135" s="26"/>
      <c r="I135" s="26"/>
      <c r="J135" s="16"/>
      <c r="K135" s="26"/>
      <c r="L135" s="16"/>
      <c r="M135" s="16"/>
      <c r="N135" s="16"/>
      <c r="O135" s="34">
        <f t="shared" ca="1" si="167"/>
        <v>10000000</v>
      </c>
    </row>
    <row r="136" spans="1:15" x14ac:dyDescent="0.3">
      <c r="A136" s="47">
        <f t="shared" si="101"/>
        <v>45638</v>
      </c>
      <c r="B136" s="36"/>
      <c r="C136" s="26">
        <f t="shared" si="160"/>
        <v>4500</v>
      </c>
      <c r="D136" s="26">
        <f t="shared" ref="D136:E136" si="174">D135</f>
        <v>4000</v>
      </c>
      <c r="E136" s="26">
        <f t="shared" si="174"/>
        <v>4000</v>
      </c>
      <c r="F136" s="26">
        <f t="shared" ref="F136" si="175">F135</f>
        <v>4000</v>
      </c>
      <c r="G136" s="26"/>
      <c r="H136" s="26"/>
      <c r="I136" s="26"/>
      <c r="J136" s="16"/>
      <c r="K136" s="26"/>
      <c r="L136" s="16"/>
      <c r="M136" s="16"/>
      <c r="N136" s="16"/>
      <c r="O136" s="34">
        <f t="shared" ca="1" si="167"/>
        <v>10000000</v>
      </c>
    </row>
    <row r="137" spans="1:15" x14ac:dyDescent="0.3">
      <c r="A137" s="47">
        <f t="shared" si="101"/>
        <v>45639</v>
      </c>
      <c r="B137" s="36"/>
      <c r="C137" s="26">
        <f t="shared" si="160"/>
        <v>4500</v>
      </c>
      <c r="D137" s="26">
        <f t="shared" ref="D137:E137" si="176">D136</f>
        <v>4000</v>
      </c>
      <c r="E137" s="26">
        <f t="shared" si="176"/>
        <v>4000</v>
      </c>
      <c r="F137" s="26">
        <f t="shared" ref="F137" si="177">F136</f>
        <v>4000</v>
      </c>
      <c r="G137" s="26"/>
      <c r="H137" s="26"/>
      <c r="I137" s="26"/>
      <c r="J137" s="16"/>
      <c r="K137" s="26"/>
      <c r="L137" s="16"/>
      <c r="M137" s="16"/>
      <c r="N137" s="16"/>
      <c r="O137" s="34">
        <f t="shared" ca="1" si="167"/>
        <v>10000000</v>
      </c>
    </row>
    <row r="138" spans="1:15" x14ac:dyDescent="0.3">
      <c r="A138" s="47">
        <f t="shared" si="101"/>
        <v>45640</v>
      </c>
      <c r="B138" s="36"/>
      <c r="C138" s="26">
        <f t="shared" si="160"/>
        <v>4500</v>
      </c>
      <c r="D138" s="26">
        <f t="shared" ref="D138:E138" si="178">D137</f>
        <v>4000</v>
      </c>
      <c r="E138" s="26">
        <f t="shared" si="178"/>
        <v>4000</v>
      </c>
      <c r="F138" s="26">
        <f t="shared" ref="F138" si="179">F137</f>
        <v>4000</v>
      </c>
      <c r="G138" s="26"/>
      <c r="H138" s="26"/>
      <c r="I138" s="26"/>
      <c r="J138" s="16"/>
      <c r="K138" s="26"/>
      <c r="L138" s="16"/>
      <c r="M138" s="16"/>
      <c r="N138" s="16"/>
      <c r="O138" s="34">
        <f t="shared" ca="1" si="167"/>
        <v>10000000</v>
      </c>
    </row>
    <row r="139" spans="1:15" x14ac:dyDescent="0.3">
      <c r="A139" s="47">
        <f t="shared" si="101"/>
        <v>45641</v>
      </c>
      <c r="B139" s="36"/>
      <c r="C139" s="26">
        <f t="shared" si="160"/>
        <v>4500</v>
      </c>
      <c r="D139" s="26">
        <f t="shared" ref="D139:E139" si="180">D138</f>
        <v>4000</v>
      </c>
      <c r="E139" s="26">
        <f t="shared" si="180"/>
        <v>4000</v>
      </c>
      <c r="F139" s="26">
        <f t="shared" ref="F139" si="181">F138</f>
        <v>4000</v>
      </c>
      <c r="G139" s="26"/>
      <c r="H139" s="26"/>
      <c r="I139" s="26"/>
      <c r="J139" s="16"/>
      <c r="K139" s="26"/>
      <c r="L139" s="16"/>
      <c r="M139" s="16"/>
      <c r="N139" s="16"/>
      <c r="O139" s="34">
        <f t="shared" ca="1" si="167"/>
        <v>10000000</v>
      </c>
    </row>
    <row r="140" spans="1:15" x14ac:dyDescent="0.3">
      <c r="A140" s="47">
        <f t="shared" si="101"/>
        <v>45642</v>
      </c>
      <c r="B140" s="36"/>
      <c r="C140" s="26">
        <f t="shared" si="160"/>
        <v>4500</v>
      </c>
      <c r="D140" s="26">
        <f t="shared" ref="D140:E140" si="182">D139</f>
        <v>4000</v>
      </c>
      <c r="E140" s="26">
        <f t="shared" si="182"/>
        <v>4000</v>
      </c>
      <c r="F140" s="26">
        <f t="shared" ref="F140" si="183">F139</f>
        <v>4000</v>
      </c>
      <c r="G140" s="26"/>
      <c r="H140" s="26"/>
      <c r="I140" s="26"/>
      <c r="J140" s="25"/>
      <c r="K140" s="26"/>
      <c r="L140" s="25"/>
      <c r="M140" s="25"/>
      <c r="N140" s="25"/>
      <c r="O140" s="34">
        <f t="shared" ca="1" si="167"/>
        <v>10000000</v>
      </c>
    </row>
    <row r="141" spans="1:15" x14ac:dyDescent="0.3">
      <c r="A141" s="47">
        <f t="shared" si="101"/>
        <v>45643</v>
      </c>
      <c r="B141" s="36"/>
      <c r="C141" s="26">
        <f t="shared" si="160"/>
        <v>4500</v>
      </c>
      <c r="D141" s="26">
        <f t="shared" ref="D141:E141" si="184">D140</f>
        <v>4000</v>
      </c>
      <c r="E141" s="26">
        <f t="shared" si="184"/>
        <v>4000</v>
      </c>
      <c r="F141" s="26">
        <f t="shared" ref="F141" si="185">F140</f>
        <v>4000</v>
      </c>
      <c r="G141" s="26"/>
      <c r="H141" s="26"/>
      <c r="I141" s="26"/>
      <c r="J141" s="25"/>
      <c r="K141" s="26"/>
      <c r="L141" s="25"/>
      <c r="M141" s="25"/>
      <c r="N141" s="25"/>
      <c r="O141" s="34">
        <f t="shared" ca="1" si="167"/>
        <v>10000000</v>
      </c>
    </row>
    <row r="142" spans="1:15" x14ac:dyDescent="0.3">
      <c r="A142" s="47">
        <f t="shared" si="101"/>
        <v>45644</v>
      </c>
      <c r="B142" s="36"/>
      <c r="C142" s="26">
        <f t="shared" si="160"/>
        <v>4500</v>
      </c>
      <c r="D142" s="26">
        <f t="shared" ref="D142:E142" si="186">D141</f>
        <v>4000</v>
      </c>
      <c r="E142" s="26">
        <f t="shared" si="186"/>
        <v>4000</v>
      </c>
      <c r="F142" s="26">
        <f t="shared" ref="F142" si="187">F141</f>
        <v>4000</v>
      </c>
      <c r="G142" s="26"/>
      <c r="H142" s="26"/>
      <c r="I142" s="26"/>
      <c r="J142" s="25"/>
      <c r="K142" s="26"/>
      <c r="L142" s="25"/>
      <c r="M142" s="25"/>
      <c r="N142" s="25"/>
      <c r="O142" s="34">
        <f t="shared" ca="1" si="167"/>
        <v>10000000</v>
      </c>
    </row>
    <row r="143" spans="1:15" x14ac:dyDescent="0.3">
      <c r="A143" s="47">
        <f t="shared" si="101"/>
        <v>45645</v>
      </c>
      <c r="B143" s="36"/>
      <c r="C143" s="26">
        <f t="shared" si="160"/>
        <v>4500</v>
      </c>
      <c r="D143" s="26">
        <f t="shared" ref="D143:E143" si="188">D142</f>
        <v>4000</v>
      </c>
      <c r="E143" s="26">
        <f t="shared" si="188"/>
        <v>4000</v>
      </c>
      <c r="F143" s="26">
        <f t="shared" ref="F143" si="189">F142</f>
        <v>4000</v>
      </c>
      <c r="G143" s="26"/>
      <c r="H143" s="26"/>
      <c r="I143" s="26"/>
      <c r="J143" s="25"/>
      <c r="K143" s="26"/>
      <c r="L143" s="25"/>
      <c r="M143" s="25"/>
      <c r="N143" s="25"/>
      <c r="O143" s="34">
        <f t="shared" ca="1" si="167"/>
        <v>10000000</v>
      </c>
    </row>
    <row r="144" spans="1:15" x14ac:dyDescent="0.3">
      <c r="A144" s="47">
        <f t="shared" si="101"/>
        <v>45646</v>
      </c>
      <c r="B144" s="36"/>
      <c r="C144" s="26">
        <f t="shared" si="160"/>
        <v>4500</v>
      </c>
      <c r="D144" s="26">
        <f t="shared" ref="D144:E144" si="190">D143</f>
        <v>4000</v>
      </c>
      <c r="E144" s="26">
        <f t="shared" si="190"/>
        <v>4000</v>
      </c>
      <c r="F144" s="26">
        <f t="shared" ref="F144" si="191">F143</f>
        <v>4000</v>
      </c>
      <c r="G144" s="26"/>
      <c r="H144" s="26"/>
      <c r="I144" s="26"/>
      <c r="J144" s="25"/>
      <c r="K144" s="26"/>
      <c r="L144" s="25"/>
      <c r="M144" s="25"/>
      <c r="N144" s="25"/>
      <c r="O144" s="34">
        <f t="shared" ca="1" si="167"/>
        <v>10000000</v>
      </c>
    </row>
    <row r="145" spans="1:15" x14ac:dyDescent="0.3">
      <c r="A145" s="47">
        <f t="shared" si="101"/>
        <v>45647</v>
      </c>
      <c r="B145" s="36"/>
      <c r="C145" s="26">
        <f t="shared" si="160"/>
        <v>4500</v>
      </c>
      <c r="D145" s="26">
        <f t="shared" ref="D145:E145" si="192">D144</f>
        <v>4000</v>
      </c>
      <c r="E145" s="26">
        <f t="shared" si="192"/>
        <v>4000</v>
      </c>
      <c r="F145" s="26">
        <f t="shared" ref="F145" si="193">F144</f>
        <v>4000</v>
      </c>
      <c r="G145" s="26"/>
      <c r="H145" s="26"/>
      <c r="I145" s="26"/>
      <c r="J145" s="25"/>
      <c r="K145" s="26"/>
      <c r="L145" s="25"/>
      <c r="M145" s="25"/>
      <c r="N145" s="25"/>
      <c r="O145" s="34">
        <f t="shared" ca="1" si="167"/>
        <v>10000000</v>
      </c>
    </row>
    <row r="146" spans="1:15" x14ac:dyDescent="0.3">
      <c r="A146" s="47">
        <f t="shared" si="101"/>
        <v>45648</v>
      </c>
      <c r="B146" s="36"/>
      <c r="C146" s="26">
        <f t="shared" ref="C146:C161" si="194">C145</f>
        <v>4500</v>
      </c>
      <c r="D146" s="26">
        <f t="shared" ref="D146:E146" si="195">D145</f>
        <v>4000</v>
      </c>
      <c r="E146" s="26">
        <f t="shared" si="195"/>
        <v>4000</v>
      </c>
      <c r="F146" s="26">
        <f t="shared" ref="F146" si="196">F145</f>
        <v>4000</v>
      </c>
      <c r="G146" s="26"/>
      <c r="H146" s="26"/>
      <c r="I146" s="26"/>
      <c r="J146" s="25"/>
      <c r="K146" s="26"/>
      <c r="L146" s="25"/>
      <c r="M146" s="25"/>
      <c r="N146" s="25"/>
      <c r="O146" s="34">
        <f t="shared" ca="1" si="167"/>
        <v>10000000</v>
      </c>
    </row>
    <row r="147" spans="1:15" x14ac:dyDescent="0.3">
      <c r="A147" s="47">
        <f t="shared" si="101"/>
        <v>45649</v>
      </c>
      <c r="B147" s="36"/>
      <c r="C147" s="26">
        <f t="shared" si="194"/>
        <v>4500</v>
      </c>
      <c r="D147" s="26">
        <f t="shared" ref="D147:E147" si="197">D146</f>
        <v>4000</v>
      </c>
      <c r="E147" s="26">
        <f t="shared" si="197"/>
        <v>4000</v>
      </c>
      <c r="F147" s="26">
        <f t="shared" ref="F147" si="198">F146</f>
        <v>4000</v>
      </c>
      <c r="G147" s="26"/>
      <c r="H147" s="26"/>
      <c r="I147" s="26"/>
      <c r="J147" s="25"/>
      <c r="K147" s="26"/>
      <c r="L147" s="25"/>
      <c r="M147" s="25"/>
      <c r="N147" s="25"/>
      <c r="O147" s="34">
        <f t="shared" ca="1" si="167"/>
        <v>10000000</v>
      </c>
    </row>
    <row r="148" spans="1:15" x14ac:dyDescent="0.3">
      <c r="A148" s="47">
        <f t="shared" si="101"/>
        <v>45650</v>
      </c>
      <c r="B148" s="36"/>
      <c r="C148" s="26">
        <f t="shared" si="194"/>
        <v>4500</v>
      </c>
      <c r="D148" s="26">
        <f t="shared" ref="D148:E148" si="199">D147</f>
        <v>4000</v>
      </c>
      <c r="E148" s="26">
        <f t="shared" si="199"/>
        <v>4000</v>
      </c>
      <c r="F148" s="26">
        <f t="shared" ref="F148" si="200">F147</f>
        <v>4000</v>
      </c>
      <c r="G148" s="26"/>
      <c r="H148" s="26"/>
      <c r="I148" s="26"/>
      <c r="J148" s="25"/>
      <c r="K148" s="26"/>
      <c r="L148" s="25"/>
      <c r="M148" s="25"/>
      <c r="N148" s="25"/>
      <c r="O148" s="34">
        <f t="shared" ca="1" si="167"/>
        <v>10000000</v>
      </c>
    </row>
    <row r="149" spans="1:15" x14ac:dyDescent="0.3">
      <c r="A149" s="47">
        <f t="shared" si="101"/>
        <v>45651</v>
      </c>
      <c r="B149" s="36"/>
      <c r="C149" s="26">
        <f t="shared" si="194"/>
        <v>4500</v>
      </c>
      <c r="D149" s="26">
        <f t="shared" ref="D149:E149" si="201">D148</f>
        <v>4000</v>
      </c>
      <c r="E149" s="26">
        <f t="shared" si="201"/>
        <v>4000</v>
      </c>
      <c r="F149" s="26">
        <f t="shared" ref="F149" si="202">F148</f>
        <v>4000</v>
      </c>
      <c r="G149" s="26"/>
      <c r="H149" s="26"/>
      <c r="I149" s="26"/>
      <c r="J149" s="25"/>
      <c r="K149" s="26"/>
      <c r="L149" s="25"/>
      <c r="M149" s="25"/>
      <c r="N149" s="25"/>
      <c r="O149" s="34">
        <f t="shared" ca="1" si="167"/>
        <v>10000000</v>
      </c>
    </row>
    <row r="150" spans="1:15" x14ac:dyDescent="0.3">
      <c r="A150" s="47">
        <f t="shared" si="101"/>
        <v>45652</v>
      </c>
      <c r="B150" s="36"/>
      <c r="C150" s="26">
        <f t="shared" si="194"/>
        <v>4500</v>
      </c>
      <c r="D150" s="26">
        <f t="shared" ref="D150:E150" si="203">D149</f>
        <v>4000</v>
      </c>
      <c r="E150" s="26">
        <f t="shared" si="203"/>
        <v>4000</v>
      </c>
      <c r="F150" s="26">
        <f t="shared" ref="F150" si="204">F149</f>
        <v>4000</v>
      </c>
      <c r="G150" s="26"/>
      <c r="H150" s="26"/>
      <c r="I150" s="26"/>
      <c r="J150" s="25"/>
      <c r="K150" s="26"/>
      <c r="L150" s="25"/>
      <c r="M150" s="25"/>
      <c r="N150" s="25"/>
      <c r="O150" s="34">
        <f t="shared" ca="1" si="167"/>
        <v>10000000</v>
      </c>
    </row>
    <row r="151" spans="1:15" x14ac:dyDescent="0.3">
      <c r="A151" s="47">
        <f t="shared" si="101"/>
        <v>45653</v>
      </c>
      <c r="B151" s="36"/>
      <c r="C151" s="26">
        <f t="shared" si="194"/>
        <v>4500</v>
      </c>
      <c r="D151" s="26">
        <f t="shared" ref="D151:E151" si="205">D150</f>
        <v>4000</v>
      </c>
      <c r="E151" s="26">
        <f t="shared" si="205"/>
        <v>4000</v>
      </c>
      <c r="F151" s="26">
        <f t="shared" ref="F151" si="206">F150</f>
        <v>4000</v>
      </c>
      <c r="G151" s="26"/>
      <c r="H151" s="26"/>
      <c r="I151" s="26"/>
      <c r="J151" s="25"/>
      <c r="K151" s="26"/>
      <c r="L151" s="25"/>
      <c r="M151" s="25"/>
      <c r="N151" s="25"/>
      <c r="O151" s="34">
        <f t="shared" ca="1" si="167"/>
        <v>10000000</v>
      </c>
    </row>
    <row r="152" spans="1:15" x14ac:dyDescent="0.3">
      <c r="A152" s="47">
        <f t="shared" si="101"/>
        <v>45654</v>
      </c>
      <c r="B152" s="36"/>
      <c r="C152" s="26">
        <f t="shared" si="194"/>
        <v>4500</v>
      </c>
      <c r="D152" s="26">
        <f t="shared" ref="D152:E152" si="207">D151</f>
        <v>4000</v>
      </c>
      <c r="E152" s="26">
        <f t="shared" si="207"/>
        <v>4000</v>
      </c>
      <c r="F152" s="26">
        <f t="shared" ref="F152" si="208">F151</f>
        <v>4000</v>
      </c>
      <c r="G152" s="26"/>
      <c r="H152" s="26"/>
      <c r="I152" s="26"/>
      <c r="J152" s="25"/>
      <c r="K152" s="26"/>
      <c r="L152" s="25"/>
      <c r="M152" s="25"/>
      <c r="N152" s="25"/>
      <c r="O152" s="34">
        <f t="shared" ca="1" si="167"/>
        <v>10000000</v>
      </c>
    </row>
    <row r="153" spans="1:15" x14ac:dyDescent="0.3">
      <c r="A153" s="47">
        <f t="shared" si="101"/>
        <v>45655</v>
      </c>
      <c r="B153" s="36"/>
      <c r="C153" s="26">
        <f t="shared" si="194"/>
        <v>4500</v>
      </c>
      <c r="D153" s="26">
        <f t="shared" ref="D153:E153" si="209">D152</f>
        <v>4000</v>
      </c>
      <c r="E153" s="26">
        <f t="shared" si="209"/>
        <v>4000</v>
      </c>
      <c r="F153" s="26">
        <f t="shared" ref="F153" si="210">F152</f>
        <v>4000</v>
      </c>
      <c r="G153" s="26"/>
      <c r="H153" s="26"/>
      <c r="I153" s="26"/>
      <c r="J153" s="25"/>
      <c r="K153" s="26"/>
      <c r="L153" s="25"/>
      <c r="M153" s="25"/>
      <c r="N153" s="25"/>
      <c r="O153" s="34">
        <f t="shared" ca="1" si="167"/>
        <v>10000000</v>
      </c>
    </row>
    <row r="154" spans="1:15" x14ac:dyDescent="0.3">
      <c r="A154" s="47">
        <f t="shared" si="101"/>
        <v>45656</v>
      </c>
      <c r="B154" s="36"/>
      <c r="C154" s="26">
        <f t="shared" si="194"/>
        <v>4500</v>
      </c>
      <c r="D154" s="26">
        <f t="shared" ref="D154:E154" si="211">D153</f>
        <v>4000</v>
      </c>
      <c r="E154" s="26">
        <f t="shared" si="211"/>
        <v>4000</v>
      </c>
      <c r="F154" s="26">
        <f t="shared" ref="F154" si="212">F153</f>
        <v>4000</v>
      </c>
      <c r="G154" s="26"/>
      <c r="H154" s="26"/>
      <c r="I154" s="26"/>
      <c r="J154" s="25"/>
      <c r="K154" s="26"/>
      <c r="L154" s="25"/>
      <c r="M154" s="25"/>
      <c r="N154" s="25"/>
      <c r="O154" s="34">
        <f t="shared" ca="1" si="167"/>
        <v>10000000</v>
      </c>
    </row>
    <row r="155" spans="1:15" x14ac:dyDescent="0.3">
      <c r="A155" s="47">
        <f t="shared" si="101"/>
        <v>45657</v>
      </c>
      <c r="B155" s="36"/>
      <c r="C155" s="26">
        <f t="shared" si="194"/>
        <v>4500</v>
      </c>
      <c r="D155" s="26">
        <f t="shared" ref="D155:E155" si="213">D154</f>
        <v>4000</v>
      </c>
      <c r="E155" s="26">
        <f t="shared" si="213"/>
        <v>4000</v>
      </c>
      <c r="F155" s="26">
        <f t="shared" ref="F155" si="214">F154</f>
        <v>4000</v>
      </c>
      <c r="G155" s="26"/>
      <c r="H155" s="26"/>
      <c r="I155" s="26"/>
      <c r="J155" s="25"/>
      <c r="K155" s="26"/>
      <c r="L155" s="25"/>
      <c r="M155" s="25"/>
      <c r="N155" s="25"/>
      <c r="O155" s="34">
        <f t="shared" ca="1" si="167"/>
        <v>10000000</v>
      </c>
    </row>
    <row r="156" spans="1:15" x14ac:dyDescent="0.3">
      <c r="A156" s="68">
        <f t="shared" si="101"/>
        <v>45658</v>
      </c>
      <c r="B156" s="36"/>
      <c r="C156" s="40">
        <v>4500</v>
      </c>
      <c r="D156" s="40">
        <v>4000</v>
      </c>
      <c r="E156" s="40">
        <v>4000</v>
      </c>
      <c r="F156" s="40">
        <v>4000</v>
      </c>
      <c r="G156" s="40"/>
      <c r="H156" s="40"/>
      <c r="I156" s="40"/>
      <c r="J156" s="25"/>
      <c r="K156" s="25"/>
      <c r="L156" s="25"/>
      <c r="M156" s="25"/>
      <c r="N156" s="25"/>
      <c r="O156" s="34">
        <f t="shared" ca="1" si="167"/>
        <v>10000000</v>
      </c>
    </row>
    <row r="157" spans="1:15" x14ac:dyDescent="0.3">
      <c r="A157" s="48">
        <f t="shared" si="101"/>
        <v>45659</v>
      </c>
      <c r="B157" s="36"/>
      <c r="C157" s="25">
        <f t="shared" si="194"/>
        <v>4500</v>
      </c>
      <c r="D157" s="25">
        <f t="shared" ref="D157:E157" si="215">D156</f>
        <v>4000</v>
      </c>
      <c r="E157" s="25">
        <f t="shared" si="215"/>
        <v>4000</v>
      </c>
      <c r="F157" s="25">
        <f t="shared" ref="F157" si="216">F156</f>
        <v>4000</v>
      </c>
      <c r="G157" s="25"/>
      <c r="H157" s="25"/>
      <c r="I157" s="25"/>
      <c r="J157" s="25"/>
      <c r="K157" s="25"/>
      <c r="L157" s="25"/>
      <c r="M157" s="25"/>
      <c r="N157" s="25"/>
      <c r="O157" s="34">
        <f t="shared" ca="1" si="167"/>
        <v>10000000</v>
      </c>
    </row>
    <row r="158" spans="1:15" x14ac:dyDescent="0.3">
      <c r="A158" s="48">
        <f t="shared" si="101"/>
        <v>45660</v>
      </c>
      <c r="B158" s="36"/>
      <c r="C158" s="25">
        <f t="shared" si="194"/>
        <v>4500</v>
      </c>
      <c r="D158" s="25">
        <f t="shared" ref="D158:E158" si="217">D157</f>
        <v>4000</v>
      </c>
      <c r="E158" s="25">
        <f t="shared" si="217"/>
        <v>4000</v>
      </c>
      <c r="F158" s="25">
        <f t="shared" ref="F158" si="218">F157</f>
        <v>4000</v>
      </c>
      <c r="G158" s="25"/>
      <c r="H158" s="25"/>
      <c r="I158" s="25"/>
      <c r="J158" s="25"/>
      <c r="K158" s="25"/>
      <c r="L158" s="25"/>
      <c r="M158" s="25"/>
      <c r="N158" s="25"/>
      <c r="O158" s="34">
        <f t="shared" ca="1" si="167"/>
        <v>10000000</v>
      </c>
    </row>
    <row r="159" spans="1:15" x14ac:dyDescent="0.3">
      <c r="A159" s="48">
        <f t="shared" si="101"/>
        <v>45661</v>
      </c>
      <c r="B159" s="36"/>
      <c r="C159" s="25">
        <f t="shared" si="194"/>
        <v>4500</v>
      </c>
      <c r="D159" s="25">
        <f t="shared" ref="D159:E159" si="219">D158</f>
        <v>4000</v>
      </c>
      <c r="E159" s="25">
        <f t="shared" si="219"/>
        <v>4000</v>
      </c>
      <c r="F159" s="25">
        <f t="shared" ref="F159" si="220">F158</f>
        <v>4000</v>
      </c>
      <c r="G159" s="25"/>
      <c r="H159" s="25"/>
      <c r="I159" s="25"/>
      <c r="J159" s="25"/>
      <c r="K159" s="25"/>
      <c r="L159" s="25"/>
      <c r="M159" s="25"/>
      <c r="N159" s="25"/>
      <c r="O159" s="34">
        <f t="shared" ca="1" si="167"/>
        <v>10000000</v>
      </c>
    </row>
    <row r="160" spans="1:15" x14ac:dyDescent="0.3">
      <c r="A160" s="48">
        <f t="shared" si="101"/>
        <v>45662</v>
      </c>
      <c r="B160" s="36"/>
      <c r="C160" s="25">
        <f t="shared" si="194"/>
        <v>4500</v>
      </c>
      <c r="D160" s="25">
        <f t="shared" ref="D160:E160" si="221">D159</f>
        <v>4000</v>
      </c>
      <c r="E160" s="25">
        <f t="shared" si="221"/>
        <v>4000</v>
      </c>
      <c r="F160" s="25">
        <f t="shared" ref="F160" si="222">F159</f>
        <v>4000</v>
      </c>
      <c r="G160" s="25"/>
      <c r="H160" s="25"/>
      <c r="I160" s="25"/>
      <c r="J160" s="25"/>
      <c r="K160" s="25"/>
      <c r="L160" s="25"/>
      <c r="M160" s="25"/>
      <c r="N160" s="25"/>
      <c r="O160" s="34">
        <f t="shared" ca="1" si="167"/>
        <v>10000000</v>
      </c>
    </row>
    <row r="161" spans="1:15" x14ac:dyDescent="0.3">
      <c r="A161" s="48">
        <f t="shared" si="101"/>
        <v>45663</v>
      </c>
      <c r="B161" s="36"/>
      <c r="C161" s="25">
        <f t="shared" si="194"/>
        <v>4500</v>
      </c>
      <c r="D161" s="25">
        <f t="shared" ref="D161:E161" si="223">D160</f>
        <v>4000</v>
      </c>
      <c r="E161" s="25">
        <f t="shared" si="223"/>
        <v>4000</v>
      </c>
      <c r="F161" s="25">
        <f t="shared" ref="F161" si="224">F160</f>
        <v>4000</v>
      </c>
      <c r="G161" s="25"/>
      <c r="H161" s="25"/>
      <c r="I161" s="25"/>
      <c r="J161" s="25"/>
      <c r="K161" s="25"/>
      <c r="L161" s="25"/>
      <c r="M161" s="25"/>
      <c r="N161" s="25"/>
      <c r="O161" s="34">
        <f t="shared" ca="1" si="167"/>
        <v>10000000</v>
      </c>
    </row>
    <row r="162" spans="1:15" x14ac:dyDescent="0.3">
      <c r="A162" s="48">
        <f t="shared" si="101"/>
        <v>45664</v>
      </c>
      <c r="B162" s="36"/>
      <c r="C162" s="25">
        <f t="shared" ref="C162:C177" si="225">C161</f>
        <v>4500</v>
      </c>
      <c r="D162" s="25">
        <f t="shared" ref="D162:E162" si="226">D161</f>
        <v>4000</v>
      </c>
      <c r="E162" s="25">
        <f t="shared" si="226"/>
        <v>4000</v>
      </c>
      <c r="F162" s="25">
        <f t="shared" ref="F162" si="227">F161</f>
        <v>4000</v>
      </c>
      <c r="G162" s="25"/>
      <c r="H162" s="25"/>
      <c r="I162" s="25"/>
      <c r="J162" s="25"/>
      <c r="K162" s="25"/>
      <c r="L162" s="25"/>
      <c r="M162" s="25"/>
      <c r="N162" s="25"/>
      <c r="O162" s="34">
        <f t="shared" ca="1" si="167"/>
        <v>10000000</v>
      </c>
    </row>
    <row r="163" spans="1:15" x14ac:dyDescent="0.3">
      <c r="A163" s="48">
        <f t="shared" si="101"/>
        <v>45665</v>
      </c>
      <c r="B163" s="36"/>
      <c r="C163" s="25">
        <f t="shared" si="225"/>
        <v>4500</v>
      </c>
      <c r="D163" s="25">
        <f t="shared" ref="D163:E163" si="228">D162</f>
        <v>4000</v>
      </c>
      <c r="E163" s="25">
        <f t="shared" si="228"/>
        <v>4000</v>
      </c>
      <c r="F163" s="25">
        <f t="shared" ref="F163" si="229">F162</f>
        <v>4000</v>
      </c>
      <c r="G163" s="25"/>
      <c r="H163" s="25"/>
      <c r="I163" s="25"/>
      <c r="J163" s="25"/>
      <c r="K163" s="25"/>
      <c r="L163" s="25"/>
      <c r="M163" s="25"/>
      <c r="N163" s="25"/>
      <c r="O163" s="34">
        <f t="shared" ca="1" si="167"/>
        <v>10000000</v>
      </c>
    </row>
    <row r="164" spans="1:15" x14ac:dyDescent="0.3">
      <c r="A164" s="48">
        <f t="shared" ref="A164:A214" si="230">A163+1</f>
        <v>45666</v>
      </c>
      <c r="B164" s="36"/>
      <c r="C164" s="25">
        <f t="shared" si="225"/>
        <v>4500</v>
      </c>
      <c r="D164" s="25">
        <f t="shared" ref="D164:E164" si="231">D163</f>
        <v>4000</v>
      </c>
      <c r="E164" s="25">
        <f t="shared" si="231"/>
        <v>4000</v>
      </c>
      <c r="F164" s="25">
        <f t="shared" ref="F164" si="232">F163</f>
        <v>4000</v>
      </c>
      <c r="G164" s="25"/>
      <c r="H164" s="25"/>
      <c r="I164" s="25"/>
      <c r="J164" s="25"/>
      <c r="K164" s="25"/>
      <c r="L164" s="25"/>
      <c r="M164" s="25"/>
      <c r="N164" s="25"/>
      <c r="O164" s="34">
        <f t="shared" ca="1" si="167"/>
        <v>10000000</v>
      </c>
    </row>
    <row r="165" spans="1:15" x14ac:dyDescent="0.3">
      <c r="A165" s="48">
        <f t="shared" si="230"/>
        <v>45667</v>
      </c>
      <c r="B165" s="36"/>
      <c r="C165" s="25">
        <f t="shared" si="225"/>
        <v>4500</v>
      </c>
      <c r="D165" s="25">
        <f t="shared" ref="D165:E165" si="233">D164</f>
        <v>4000</v>
      </c>
      <c r="E165" s="25">
        <f t="shared" si="233"/>
        <v>4000</v>
      </c>
      <c r="F165" s="25">
        <f t="shared" ref="F165" si="234">F164</f>
        <v>4000</v>
      </c>
      <c r="G165" s="25"/>
      <c r="H165" s="25"/>
      <c r="I165" s="25"/>
      <c r="J165" s="25"/>
      <c r="K165" s="25"/>
      <c r="L165" s="25"/>
      <c r="M165" s="25"/>
      <c r="N165" s="25"/>
      <c r="O165" s="34">
        <f t="shared" ca="1" si="167"/>
        <v>10000000</v>
      </c>
    </row>
    <row r="166" spans="1:15" x14ac:dyDescent="0.3">
      <c r="A166" s="48">
        <f t="shared" si="230"/>
        <v>45668</v>
      </c>
      <c r="B166" s="36"/>
      <c r="C166" s="25">
        <f t="shared" si="225"/>
        <v>4500</v>
      </c>
      <c r="D166" s="25">
        <f t="shared" ref="D166:E166" si="235">D165</f>
        <v>4000</v>
      </c>
      <c r="E166" s="25">
        <f t="shared" si="235"/>
        <v>4000</v>
      </c>
      <c r="F166" s="25">
        <f t="shared" ref="F166" si="236">F165</f>
        <v>4000</v>
      </c>
      <c r="G166" s="25"/>
      <c r="H166" s="25"/>
      <c r="I166" s="25"/>
      <c r="J166" s="25"/>
      <c r="K166" s="25"/>
      <c r="L166" s="25"/>
      <c r="M166" s="25"/>
      <c r="N166" s="25"/>
      <c r="O166" s="34">
        <f t="shared" ca="1" si="167"/>
        <v>10000000</v>
      </c>
    </row>
    <row r="167" spans="1:15" x14ac:dyDescent="0.3">
      <c r="A167" s="48">
        <f t="shared" si="230"/>
        <v>45669</v>
      </c>
      <c r="B167" s="36"/>
      <c r="C167" s="25">
        <f t="shared" si="225"/>
        <v>4500</v>
      </c>
      <c r="D167" s="25">
        <f t="shared" ref="D167:E167" si="237">D166</f>
        <v>4000</v>
      </c>
      <c r="E167" s="25">
        <f t="shared" si="237"/>
        <v>4000</v>
      </c>
      <c r="F167" s="25">
        <f t="shared" ref="F167" si="238">F166</f>
        <v>4000</v>
      </c>
      <c r="G167" s="25"/>
      <c r="H167" s="25"/>
      <c r="I167" s="25"/>
      <c r="J167" s="25"/>
      <c r="K167" s="25"/>
      <c r="L167" s="25"/>
      <c r="M167" s="25"/>
      <c r="N167" s="25"/>
      <c r="O167" s="34">
        <f t="shared" ca="1" si="167"/>
        <v>10000000</v>
      </c>
    </row>
    <row r="168" spans="1:15" x14ac:dyDescent="0.3">
      <c r="A168" s="48">
        <f t="shared" si="230"/>
        <v>45670</v>
      </c>
      <c r="B168" s="36"/>
      <c r="C168" s="25">
        <f t="shared" si="225"/>
        <v>4500</v>
      </c>
      <c r="D168" s="25">
        <f t="shared" ref="D168:E168" si="239">D167</f>
        <v>4000</v>
      </c>
      <c r="E168" s="25">
        <f t="shared" si="239"/>
        <v>4000</v>
      </c>
      <c r="F168" s="25">
        <f t="shared" ref="F168" si="240">F167</f>
        <v>4000</v>
      </c>
      <c r="G168" s="25"/>
      <c r="H168" s="25"/>
      <c r="I168" s="25"/>
      <c r="J168" s="25"/>
      <c r="K168" s="25"/>
      <c r="L168" s="25"/>
      <c r="M168" s="25"/>
      <c r="N168" s="25"/>
      <c r="O168" s="34">
        <f t="shared" ca="1" si="167"/>
        <v>10000000</v>
      </c>
    </row>
    <row r="169" spans="1:15" x14ac:dyDescent="0.3">
      <c r="A169" s="48">
        <f t="shared" si="230"/>
        <v>45671</v>
      </c>
      <c r="B169" s="36"/>
      <c r="C169" s="25">
        <f t="shared" si="225"/>
        <v>4500</v>
      </c>
      <c r="D169" s="25">
        <f t="shared" ref="D169:E169" si="241">D168</f>
        <v>4000</v>
      </c>
      <c r="E169" s="25">
        <f t="shared" si="241"/>
        <v>4000</v>
      </c>
      <c r="F169" s="25">
        <f t="shared" ref="F169" si="242">F168</f>
        <v>4000</v>
      </c>
      <c r="G169" s="25"/>
      <c r="H169" s="25"/>
      <c r="I169" s="25"/>
      <c r="J169" s="25"/>
      <c r="K169" s="25"/>
      <c r="L169" s="25"/>
      <c r="M169" s="25"/>
      <c r="N169" s="25"/>
      <c r="O169" s="34">
        <f t="shared" ca="1" si="167"/>
        <v>10000000</v>
      </c>
    </row>
    <row r="170" spans="1:15" x14ac:dyDescent="0.3">
      <c r="A170" s="48">
        <f t="shared" si="230"/>
        <v>45672</v>
      </c>
      <c r="B170" s="36"/>
      <c r="C170" s="25">
        <f t="shared" si="225"/>
        <v>4500</v>
      </c>
      <c r="D170" s="25">
        <f t="shared" ref="D170:E170" si="243">D169</f>
        <v>4000</v>
      </c>
      <c r="E170" s="25">
        <f t="shared" si="243"/>
        <v>4000</v>
      </c>
      <c r="F170" s="25">
        <f t="shared" ref="F170" si="244">F169</f>
        <v>4000</v>
      </c>
      <c r="G170" s="25"/>
      <c r="H170" s="25"/>
      <c r="I170" s="25"/>
      <c r="J170" s="25"/>
      <c r="K170" s="25"/>
      <c r="L170" s="25"/>
      <c r="M170" s="25"/>
      <c r="N170" s="25"/>
      <c r="O170" s="34">
        <f t="shared" ca="1" si="167"/>
        <v>10000000</v>
      </c>
    </row>
    <row r="171" spans="1:15" x14ac:dyDescent="0.3">
      <c r="A171" s="48">
        <f t="shared" si="230"/>
        <v>45673</v>
      </c>
      <c r="B171" s="36"/>
      <c r="C171" s="25">
        <f t="shared" si="225"/>
        <v>4500</v>
      </c>
      <c r="D171" s="25">
        <f t="shared" ref="D171:E171" si="245">D170</f>
        <v>4000</v>
      </c>
      <c r="E171" s="25">
        <f t="shared" si="245"/>
        <v>4000</v>
      </c>
      <c r="F171" s="25">
        <f t="shared" ref="F171" si="246">F170</f>
        <v>4000</v>
      </c>
      <c r="G171" s="25"/>
      <c r="H171" s="25"/>
      <c r="I171" s="25"/>
      <c r="J171" s="25"/>
      <c r="K171" s="25"/>
      <c r="L171" s="25"/>
      <c r="M171" s="25"/>
      <c r="N171" s="25"/>
      <c r="O171" s="34">
        <f t="shared" ca="1" si="167"/>
        <v>10000000</v>
      </c>
    </row>
    <row r="172" spans="1:15" x14ac:dyDescent="0.3">
      <c r="A172" s="48">
        <f t="shared" si="230"/>
        <v>45674</v>
      </c>
      <c r="B172" s="36"/>
      <c r="C172" s="25">
        <f t="shared" si="225"/>
        <v>4500</v>
      </c>
      <c r="D172" s="25">
        <f t="shared" ref="D172:E172" si="247">D171</f>
        <v>4000</v>
      </c>
      <c r="E172" s="25">
        <f t="shared" si="247"/>
        <v>4000</v>
      </c>
      <c r="F172" s="25">
        <f t="shared" ref="F172" si="248">F171</f>
        <v>4000</v>
      </c>
      <c r="G172" s="25"/>
      <c r="H172" s="25"/>
      <c r="I172" s="25"/>
      <c r="J172" s="25"/>
      <c r="K172" s="25"/>
      <c r="L172" s="25"/>
      <c r="M172" s="25"/>
      <c r="N172" s="25"/>
      <c r="O172" s="34">
        <f t="shared" ca="1" si="167"/>
        <v>10000000</v>
      </c>
    </row>
    <row r="173" spans="1:15" x14ac:dyDescent="0.3">
      <c r="A173" s="48">
        <f t="shared" si="230"/>
        <v>45675</v>
      </c>
      <c r="B173" s="36"/>
      <c r="C173" s="25">
        <f t="shared" si="225"/>
        <v>4500</v>
      </c>
      <c r="D173" s="25">
        <f t="shared" ref="D173:E173" si="249">D172</f>
        <v>4000</v>
      </c>
      <c r="E173" s="25">
        <f t="shared" si="249"/>
        <v>4000</v>
      </c>
      <c r="F173" s="25">
        <f t="shared" ref="F173" si="250">F172</f>
        <v>4000</v>
      </c>
      <c r="G173" s="25"/>
      <c r="H173" s="25"/>
      <c r="I173" s="25"/>
      <c r="J173" s="25"/>
      <c r="K173" s="25"/>
      <c r="L173" s="25"/>
      <c r="M173" s="25"/>
      <c r="N173" s="25"/>
      <c r="O173" s="34">
        <f t="shared" ca="1" si="167"/>
        <v>10000000</v>
      </c>
    </row>
    <row r="174" spans="1:15" x14ac:dyDescent="0.3">
      <c r="A174" s="48">
        <f t="shared" si="230"/>
        <v>45676</v>
      </c>
      <c r="B174" s="36"/>
      <c r="C174" s="25">
        <f t="shared" si="225"/>
        <v>4500</v>
      </c>
      <c r="D174" s="25">
        <f t="shared" ref="D174:E174" si="251">D173</f>
        <v>4000</v>
      </c>
      <c r="E174" s="25">
        <f t="shared" si="251"/>
        <v>4000</v>
      </c>
      <c r="F174" s="25">
        <f t="shared" ref="F174" si="252">F173</f>
        <v>4000</v>
      </c>
      <c r="G174" s="25"/>
      <c r="H174" s="25"/>
      <c r="I174" s="25"/>
      <c r="J174" s="25"/>
      <c r="K174" s="25"/>
      <c r="L174" s="25"/>
      <c r="M174" s="25"/>
      <c r="N174" s="25"/>
      <c r="O174" s="34">
        <f t="shared" ca="1" si="167"/>
        <v>10000000</v>
      </c>
    </row>
    <row r="175" spans="1:15" x14ac:dyDescent="0.3">
      <c r="A175" s="48">
        <f t="shared" si="230"/>
        <v>45677</v>
      </c>
      <c r="B175" s="36"/>
      <c r="C175" s="25">
        <f t="shared" si="225"/>
        <v>4500</v>
      </c>
      <c r="D175" s="25">
        <f t="shared" ref="D175:E175" si="253">D174</f>
        <v>4000</v>
      </c>
      <c r="E175" s="25">
        <f t="shared" si="253"/>
        <v>4000</v>
      </c>
      <c r="F175" s="25">
        <f t="shared" ref="F175" si="254">F174</f>
        <v>4000</v>
      </c>
      <c r="G175" s="25"/>
      <c r="H175" s="25"/>
      <c r="I175" s="25"/>
      <c r="J175" s="25"/>
      <c r="K175" s="25"/>
      <c r="L175" s="25"/>
      <c r="M175" s="25"/>
      <c r="N175" s="25"/>
      <c r="O175" s="34">
        <f t="shared" ca="1" si="167"/>
        <v>10000000</v>
      </c>
    </row>
    <row r="176" spans="1:15" x14ac:dyDescent="0.3">
      <c r="A176" s="48">
        <f t="shared" si="230"/>
        <v>45678</v>
      </c>
      <c r="B176" s="36"/>
      <c r="C176" s="25">
        <f t="shared" si="225"/>
        <v>4500</v>
      </c>
      <c r="D176" s="25">
        <f t="shared" ref="D176:E176" si="255">D175</f>
        <v>4000</v>
      </c>
      <c r="E176" s="25">
        <f t="shared" si="255"/>
        <v>4000</v>
      </c>
      <c r="F176" s="25">
        <f t="shared" ref="F176" si="256">F175</f>
        <v>4000</v>
      </c>
      <c r="G176" s="25"/>
      <c r="H176" s="25"/>
      <c r="I176" s="25"/>
      <c r="J176" s="25"/>
      <c r="K176" s="25"/>
      <c r="L176" s="25"/>
      <c r="M176" s="25"/>
      <c r="N176" s="25"/>
      <c r="O176" s="34">
        <f t="shared" ca="1" si="167"/>
        <v>10000000</v>
      </c>
    </row>
    <row r="177" spans="1:15" x14ac:dyDescent="0.3">
      <c r="A177" s="48">
        <f t="shared" si="230"/>
        <v>45679</v>
      </c>
      <c r="B177" s="36"/>
      <c r="C177" s="25">
        <f t="shared" si="225"/>
        <v>4500</v>
      </c>
      <c r="D177" s="25">
        <f t="shared" ref="D177:E177" si="257">D176</f>
        <v>4000</v>
      </c>
      <c r="E177" s="25">
        <f t="shared" si="257"/>
        <v>4000</v>
      </c>
      <c r="F177" s="25">
        <f t="shared" ref="F177" si="258">F176</f>
        <v>4000</v>
      </c>
      <c r="G177" s="25"/>
      <c r="H177" s="25"/>
      <c r="I177" s="25"/>
      <c r="J177" s="25"/>
      <c r="K177" s="25"/>
      <c r="L177" s="25"/>
      <c r="M177" s="25"/>
      <c r="N177" s="25"/>
      <c r="O177" s="34">
        <f t="shared" ca="1" si="167"/>
        <v>10000000</v>
      </c>
    </row>
    <row r="178" spans="1:15" x14ac:dyDescent="0.3">
      <c r="A178" s="48">
        <f t="shared" si="230"/>
        <v>45680</v>
      </c>
      <c r="B178" s="36"/>
      <c r="C178" s="25">
        <f t="shared" ref="C178:C193" si="259">C177</f>
        <v>4500</v>
      </c>
      <c r="D178" s="25">
        <f t="shared" ref="D178:E178" si="260">D177</f>
        <v>4000</v>
      </c>
      <c r="E178" s="25">
        <f t="shared" si="260"/>
        <v>4000</v>
      </c>
      <c r="F178" s="25">
        <f t="shared" ref="F178" si="261">F177</f>
        <v>4000</v>
      </c>
      <c r="G178" s="25"/>
      <c r="H178" s="25"/>
      <c r="I178" s="25"/>
      <c r="J178" s="25"/>
      <c r="K178" s="25"/>
      <c r="L178" s="25"/>
      <c r="M178" s="25"/>
      <c r="N178" s="25"/>
      <c r="O178" s="34">
        <f t="shared" ca="1" si="167"/>
        <v>10000000</v>
      </c>
    </row>
    <row r="179" spans="1:15" x14ac:dyDescent="0.3">
      <c r="A179" s="48">
        <f t="shared" si="230"/>
        <v>45681</v>
      </c>
      <c r="B179" s="36"/>
      <c r="C179" s="25">
        <f t="shared" si="259"/>
        <v>4500</v>
      </c>
      <c r="D179" s="25">
        <f t="shared" ref="D179:E179" si="262">D178</f>
        <v>4000</v>
      </c>
      <c r="E179" s="25">
        <f t="shared" si="262"/>
        <v>4000</v>
      </c>
      <c r="F179" s="25">
        <f t="shared" ref="F179" si="263">F178</f>
        <v>4000</v>
      </c>
      <c r="G179" s="25"/>
      <c r="H179" s="25"/>
      <c r="I179" s="25"/>
      <c r="J179" s="25"/>
      <c r="K179" s="25"/>
      <c r="L179" s="25"/>
      <c r="M179" s="25"/>
      <c r="N179" s="25"/>
      <c r="O179" s="34">
        <f t="shared" ca="1" si="167"/>
        <v>10000000</v>
      </c>
    </row>
    <row r="180" spans="1:15" x14ac:dyDescent="0.3">
      <c r="A180" s="48">
        <f t="shared" si="230"/>
        <v>45682</v>
      </c>
      <c r="B180" s="36"/>
      <c r="C180" s="25">
        <f t="shared" si="259"/>
        <v>4500</v>
      </c>
      <c r="D180" s="25">
        <f t="shared" ref="D180:E180" si="264">D179</f>
        <v>4000</v>
      </c>
      <c r="E180" s="25">
        <f t="shared" si="264"/>
        <v>4000</v>
      </c>
      <c r="F180" s="25">
        <f t="shared" ref="F180" si="265">F179</f>
        <v>4000</v>
      </c>
      <c r="G180" s="25"/>
      <c r="H180" s="25"/>
      <c r="I180" s="25"/>
      <c r="J180" s="25"/>
      <c r="K180" s="25"/>
      <c r="L180" s="25"/>
      <c r="M180" s="25"/>
      <c r="N180" s="25"/>
      <c r="O180" s="34">
        <f t="shared" ca="1" si="167"/>
        <v>10000000</v>
      </c>
    </row>
    <row r="181" spans="1:15" x14ac:dyDescent="0.3">
      <c r="A181" s="48">
        <f t="shared" si="230"/>
        <v>45683</v>
      </c>
      <c r="B181" s="36"/>
      <c r="C181" s="25">
        <f t="shared" si="259"/>
        <v>4500</v>
      </c>
      <c r="D181" s="25">
        <f t="shared" ref="D181:E181" si="266">D180</f>
        <v>4000</v>
      </c>
      <c r="E181" s="25">
        <f t="shared" si="266"/>
        <v>4000</v>
      </c>
      <c r="F181" s="25">
        <f t="shared" ref="F181" si="267">F180</f>
        <v>4000</v>
      </c>
      <c r="G181" s="25"/>
      <c r="H181" s="25"/>
      <c r="I181" s="25"/>
      <c r="J181" s="25"/>
      <c r="K181" s="25"/>
      <c r="L181" s="25"/>
      <c r="M181" s="25"/>
      <c r="N181" s="25"/>
      <c r="O181" s="34">
        <f t="shared" ca="1" si="167"/>
        <v>10000000</v>
      </c>
    </row>
    <row r="182" spans="1:15" x14ac:dyDescent="0.3">
      <c r="A182" s="48">
        <f t="shared" si="230"/>
        <v>45684</v>
      </c>
      <c r="B182" s="36"/>
      <c r="C182" s="25">
        <f t="shared" si="259"/>
        <v>4500</v>
      </c>
      <c r="D182" s="25">
        <f t="shared" ref="D182:E182" si="268">D181</f>
        <v>4000</v>
      </c>
      <c r="E182" s="25">
        <f t="shared" si="268"/>
        <v>4000</v>
      </c>
      <c r="F182" s="25">
        <f t="shared" ref="F182" si="269">F181</f>
        <v>4000</v>
      </c>
      <c r="G182" s="25"/>
      <c r="H182" s="25"/>
      <c r="I182" s="25"/>
      <c r="J182" s="25"/>
      <c r="K182" s="25"/>
      <c r="L182" s="25"/>
      <c r="M182" s="25"/>
      <c r="N182" s="25"/>
      <c r="O182" s="34">
        <f t="shared" ca="1" si="167"/>
        <v>10000000</v>
      </c>
    </row>
    <row r="183" spans="1:15" x14ac:dyDescent="0.3">
      <c r="A183" s="48">
        <f t="shared" si="230"/>
        <v>45685</v>
      </c>
      <c r="B183" s="36"/>
      <c r="C183" s="25">
        <f t="shared" si="259"/>
        <v>4500</v>
      </c>
      <c r="D183" s="25">
        <f t="shared" ref="D183:E183" si="270">D182</f>
        <v>4000</v>
      </c>
      <c r="E183" s="25">
        <f t="shared" si="270"/>
        <v>4000</v>
      </c>
      <c r="F183" s="25">
        <f t="shared" ref="F183" si="271">F182</f>
        <v>4000</v>
      </c>
      <c r="G183" s="25"/>
      <c r="H183" s="25"/>
      <c r="I183" s="25"/>
      <c r="J183" s="25"/>
      <c r="K183" s="25"/>
      <c r="L183" s="25"/>
      <c r="M183" s="25"/>
      <c r="N183" s="25"/>
      <c r="O183" s="34">
        <f t="shared" ca="1" si="167"/>
        <v>10000000</v>
      </c>
    </row>
    <row r="184" spans="1:15" x14ac:dyDescent="0.3">
      <c r="A184" s="48">
        <f t="shared" si="230"/>
        <v>45686</v>
      </c>
      <c r="B184" s="36"/>
      <c r="C184" s="25">
        <f t="shared" si="259"/>
        <v>4500</v>
      </c>
      <c r="D184" s="25">
        <f t="shared" ref="D184:E184" si="272">D183</f>
        <v>4000</v>
      </c>
      <c r="E184" s="25">
        <f t="shared" si="272"/>
        <v>4000</v>
      </c>
      <c r="F184" s="25">
        <f t="shared" ref="F184" si="273">F183</f>
        <v>4000</v>
      </c>
      <c r="G184" s="25"/>
      <c r="H184" s="25"/>
      <c r="I184" s="25"/>
      <c r="J184" s="25"/>
      <c r="K184" s="25"/>
      <c r="L184" s="25"/>
      <c r="M184" s="25"/>
      <c r="N184" s="25"/>
      <c r="O184" s="34">
        <f t="shared" ca="1" si="167"/>
        <v>10000000</v>
      </c>
    </row>
    <row r="185" spans="1:15" x14ac:dyDescent="0.3">
      <c r="A185" s="48">
        <f t="shared" si="230"/>
        <v>45687</v>
      </c>
      <c r="B185" s="36"/>
      <c r="C185" s="25">
        <f t="shared" si="259"/>
        <v>4500</v>
      </c>
      <c r="D185" s="25">
        <f t="shared" ref="D185:E185" si="274">D184</f>
        <v>4000</v>
      </c>
      <c r="E185" s="25">
        <f t="shared" si="274"/>
        <v>4000</v>
      </c>
      <c r="F185" s="25">
        <f t="shared" ref="F185" si="275">F184</f>
        <v>4000</v>
      </c>
      <c r="G185" s="25"/>
      <c r="H185" s="25"/>
      <c r="I185" s="25"/>
      <c r="J185" s="25"/>
      <c r="K185" s="25"/>
      <c r="L185" s="25"/>
      <c r="M185" s="25"/>
      <c r="N185" s="25"/>
      <c r="O185" s="34">
        <f t="shared" ca="1" si="167"/>
        <v>10000000</v>
      </c>
    </row>
    <row r="186" spans="1:15" x14ac:dyDescent="0.3">
      <c r="A186" s="49">
        <f t="shared" si="230"/>
        <v>45688</v>
      </c>
      <c r="B186" s="36"/>
      <c r="C186" s="41">
        <f t="shared" si="259"/>
        <v>4500</v>
      </c>
      <c r="D186" s="41">
        <f t="shared" ref="D186:E186" si="276">D185</f>
        <v>4000</v>
      </c>
      <c r="E186" s="41">
        <f t="shared" si="276"/>
        <v>4000</v>
      </c>
      <c r="F186" s="41">
        <f t="shared" ref="F186" si="277">F185</f>
        <v>4000</v>
      </c>
      <c r="G186" s="41"/>
      <c r="H186" s="41"/>
      <c r="I186" s="41"/>
      <c r="J186" s="25"/>
      <c r="K186" s="25"/>
      <c r="L186" s="25"/>
      <c r="M186" s="25"/>
      <c r="N186" s="25"/>
      <c r="O186" s="34">
        <f t="shared" ca="1" si="167"/>
        <v>10000000</v>
      </c>
    </row>
    <row r="187" spans="1:15" x14ac:dyDescent="0.3">
      <c r="A187" s="59">
        <f t="shared" si="230"/>
        <v>45689</v>
      </c>
      <c r="B187" s="36"/>
      <c r="C187" s="26">
        <v>8500</v>
      </c>
      <c r="D187" s="26">
        <v>4000</v>
      </c>
      <c r="E187" s="26">
        <v>8500</v>
      </c>
      <c r="F187" s="26">
        <v>4500</v>
      </c>
      <c r="G187" s="26"/>
      <c r="H187" s="26"/>
      <c r="I187" s="26"/>
      <c r="J187" s="25"/>
      <c r="K187" s="26"/>
      <c r="L187" s="25"/>
      <c r="M187" s="25"/>
      <c r="N187" s="25"/>
      <c r="O187" s="34">
        <f t="shared" ca="1" si="167"/>
        <v>10000000</v>
      </c>
    </row>
    <row r="188" spans="1:15" x14ac:dyDescent="0.3">
      <c r="A188" s="47">
        <f t="shared" si="230"/>
        <v>45690</v>
      </c>
      <c r="B188" s="36"/>
      <c r="C188" s="26">
        <f t="shared" si="259"/>
        <v>8500</v>
      </c>
      <c r="D188" s="26">
        <f t="shared" ref="D188:E188" si="278">D187</f>
        <v>4000</v>
      </c>
      <c r="E188" s="26">
        <f t="shared" si="278"/>
        <v>8500</v>
      </c>
      <c r="F188" s="26">
        <f t="shared" ref="F188" si="279">F187</f>
        <v>4500</v>
      </c>
      <c r="G188" s="26"/>
      <c r="H188" s="26"/>
      <c r="I188" s="26"/>
      <c r="J188" s="25"/>
      <c r="K188" s="26"/>
      <c r="L188" s="25"/>
      <c r="M188" s="25"/>
      <c r="N188" s="25"/>
      <c r="O188" s="34">
        <f t="shared" ca="1" si="167"/>
        <v>10000000</v>
      </c>
    </row>
    <row r="189" spans="1:15" x14ac:dyDescent="0.3">
      <c r="A189" s="47">
        <f t="shared" si="230"/>
        <v>45691</v>
      </c>
      <c r="B189" s="36"/>
      <c r="C189" s="26">
        <f t="shared" si="259"/>
        <v>8500</v>
      </c>
      <c r="D189" s="26">
        <f t="shared" ref="D189:E189" si="280">D188</f>
        <v>4000</v>
      </c>
      <c r="E189" s="26">
        <f t="shared" si="280"/>
        <v>8500</v>
      </c>
      <c r="F189" s="26">
        <f t="shared" ref="F189" si="281">F188</f>
        <v>4500</v>
      </c>
      <c r="G189" s="26"/>
      <c r="H189" s="26"/>
      <c r="I189" s="26"/>
      <c r="J189" s="25"/>
      <c r="K189" s="26"/>
      <c r="L189" s="25"/>
      <c r="M189" s="25"/>
      <c r="N189" s="25"/>
      <c r="O189" s="34">
        <f t="shared" ca="1" si="167"/>
        <v>10000000</v>
      </c>
    </row>
    <row r="190" spans="1:15" x14ac:dyDescent="0.3">
      <c r="A190" s="47">
        <f t="shared" si="230"/>
        <v>45692</v>
      </c>
      <c r="B190" s="36"/>
      <c r="C190" s="26">
        <f t="shared" si="259"/>
        <v>8500</v>
      </c>
      <c r="D190" s="26">
        <f t="shared" ref="D190:E190" si="282">D189</f>
        <v>4000</v>
      </c>
      <c r="E190" s="26">
        <f t="shared" si="282"/>
        <v>8500</v>
      </c>
      <c r="F190" s="26">
        <f t="shared" ref="F190" si="283">F189</f>
        <v>4500</v>
      </c>
      <c r="G190" s="26"/>
      <c r="H190" s="26"/>
      <c r="I190" s="26"/>
      <c r="J190" s="25"/>
      <c r="K190" s="26"/>
      <c r="L190" s="25"/>
      <c r="M190" s="25"/>
      <c r="N190" s="25"/>
      <c r="O190" s="34">
        <f t="shared" ca="1" si="167"/>
        <v>10000000</v>
      </c>
    </row>
    <row r="191" spans="1:15" x14ac:dyDescent="0.3">
      <c r="A191" s="47">
        <f t="shared" si="230"/>
        <v>45693</v>
      </c>
      <c r="B191" s="36"/>
      <c r="C191" s="26">
        <f t="shared" si="259"/>
        <v>8500</v>
      </c>
      <c r="D191" s="26">
        <f t="shared" ref="D191:E191" si="284">D190</f>
        <v>4000</v>
      </c>
      <c r="E191" s="26">
        <f t="shared" si="284"/>
        <v>8500</v>
      </c>
      <c r="F191" s="26">
        <f t="shared" ref="F191" si="285">F190</f>
        <v>4500</v>
      </c>
      <c r="G191" s="26"/>
      <c r="H191" s="26"/>
      <c r="I191" s="26"/>
      <c r="J191" s="25"/>
      <c r="K191" s="26"/>
      <c r="L191" s="25"/>
      <c r="M191" s="25"/>
      <c r="N191" s="25"/>
      <c r="O191" s="34">
        <f t="shared" ca="1" si="167"/>
        <v>10000000</v>
      </c>
    </row>
    <row r="192" spans="1:15" x14ac:dyDescent="0.3">
      <c r="A192" s="47">
        <f t="shared" si="230"/>
        <v>45694</v>
      </c>
      <c r="B192" s="36"/>
      <c r="C192" s="26">
        <f t="shared" si="259"/>
        <v>8500</v>
      </c>
      <c r="D192" s="26">
        <f t="shared" ref="D192:E192" si="286">D191</f>
        <v>4000</v>
      </c>
      <c r="E192" s="26">
        <f t="shared" si="286"/>
        <v>8500</v>
      </c>
      <c r="F192" s="26">
        <f t="shared" ref="F192" si="287">F191</f>
        <v>4500</v>
      </c>
      <c r="G192" s="26"/>
      <c r="H192" s="26"/>
      <c r="I192" s="26"/>
      <c r="J192" s="25"/>
      <c r="K192" s="26"/>
      <c r="L192" s="25"/>
      <c r="M192" s="25"/>
      <c r="N192" s="25"/>
      <c r="O192" s="34">
        <f t="shared" ca="1" si="167"/>
        <v>10000000</v>
      </c>
    </row>
    <row r="193" spans="1:15" x14ac:dyDescent="0.3">
      <c r="A193" s="47">
        <f t="shared" si="230"/>
        <v>45695</v>
      </c>
      <c r="B193" s="36"/>
      <c r="C193" s="26">
        <f t="shared" si="259"/>
        <v>8500</v>
      </c>
      <c r="D193" s="26">
        <f t="shared" ref="D193:E193" si="288">D192</f>
        <v>4000</v>
      </c>
      <c r="E193" s="26">
        <f t="shared" si="288"/>
        <v>8500</v>
      </c>
      <c r="F193" s="26">
        <f t="shared" ref="F193" si="289">F192</f>
        <v>4500</v>
      </c>
      <c r="G193" s="26"/>
      <c r="H193" s="26"/>
      <c r="I193" s="26"/>
      <c r="J193" s="25"/>
      <c r="K193" s="26"/>
      <c r="L193" s="25"/>
      <c r="M193" s="25"/>
      <c r="N193" s="25"/>
      <c r="O193" s="34">
        <f t="shared" ca="1" si="167"/>
        <v>10000000</v>
      </c>
    </row>
    <row r="194" spans="1:15" x14ac:dyDescent="0.3">
      <c r="A194" s="47">
        <f t="shared" si="230"/>
        <v>45696</v>
      </c>
      <c r="B194" s="36"/>
      <c r="C194" s="26">
        <f t="shared" ref="C194:C209" si="290">C193</f>
        <v>8500</v>
      </c>
      <c r="D194" s="26">
        <f t="shared" ref="D194:E194" si="291">D193</f>
        <v>4000</v>
      </c>
      <c r="E194" s="26">
        <f t="shared" si="291"/>
        <v>8500</v>
      </c>
      <c r="F194" s="26">
        <f t="shared" ref="F194" si="292">F193</f>
        <v>4500</v>
      </c>
      <c r="G194" s="26"/>
      <c r="H194" s="26"/>
      <c r="I194" s="26"/>
      <c r="J194" s="25"/>
      <c r="K194" s="26"/>
      <c r="L194" s="25"/>
      <c r="M194" s="25"/>
      <c r="N194" s="25"/>
      <c r="O194" s="34">
        <f t="shared" ca="1" si="167"/>
        <v>10000000</v>
      </c>
    </row>
    <row r="195" spans="1:15" x14ac:dyDescent="0.3">
      <c r="A195" s="47">
        <f t="shared" si="230"/>
        <v>45697</v>
      </c>
      <c r="B195" s="36"/>
      <c r="C195" s="26">
        <f t="shared" si="290"/>
        <v>8500</v>
      </c>
      <c r="D195" s="26">
        <f t="shared" ref="D195:E195" si="293">D194</f>
        <v>4000</v>
      </c>
      <c r="E195" s="26">
        <f t="shared" si="293"/>
        <v>8500</v>
      </c>
      <c r="F195" s="26">
        <f t="shared" ref="F195" si="294">F194</f>
        <v>4500</v>
      </c>
      <c r="G195" s="26"/>
      <c r="H195" s="26"/>
      <c r="I195" s="26"/>
      <c r="J195" s="25"/>
      <c r="K195" s="26"/>
      <c r="L195" s="25"/>
      <c r="M195" s="25"/>
      <c r="N195" s="25"/>
      <c r="O195" s="34">
        <f t="shared" ca="1" si="167"/>
        <v>10000000</v>
      </c>
    </row>
    <row r="196" spans="1:15" x14ac:dyDescent="0.3">
      <c r="A196" s="47">
        <f t="shared" si="230"/>
        <v>45698</v>
      </c>
      <c r="B196" s="36"/>
      <c r="C196" s="26">
        <f t="shared" si="290"/>
        <v>8500</v>
      </c>
      <c r="D196" s="26">
        <f t="shared" ref="D196:E196" si="295">D195</f>
        <v>4000</v>
      </c>
      <c r="E196" s="26">
        <f t="shared" si="295"/>
        <v>8500</v>
      </c>
      <c r="F196" s="26">
        <f t="shared" ref="F196" si="296">F195</f>
        <v>4500</v>
      </c>
      <c r="G196" s="26"/>
      <c r="H196" s="26"/>
      <c r="I196" s="26"/>
      <c r="J196" s="25"/>
      <c r="K196" s="26"/>
      <c r="L196" s="25"/>
      <c r="M196" s="25"/>
      <c r="N196" s="25"/>
      <c r="O196" s="34">
        <f t="shared" ref="O196:O214" ca="1" si="297">IF(TODAY()&gt;A196,-100,10000000)</f>
        <v>10000000</v>
      </c>
    </row>
    <row r="197" spans="1:15" x14ac:dyDescent="0.3">
      <c r="A197" s="47">
        <f t="shared" si="230"/>
        <v>45699</v>
      </c>
      <c r="B197" s="36"/>
      <c r="C197" s="26">
        <f t="shared" si="290"/>
        <v>8500</v>
      </c>
      <c r="D197" s="26">
        <f t="shared" ref="D197:E197" si="298">D196</f>
        <v>4000</v>
      </c>
      <c r="E197" s="26">
        <f t="shared" si="298"/>
        <v>8500</v>
      </c>
      <c r="F197" s="26">
        <f t="shared" ref="F197" si="299">F196</f>
        <v>4500</v>
      </c>
      <c r="G197" s="26"/>
      <c r="H197" s="26"/>
      <c r="I197" s="26"/>
      <c r="J197" s="25"/>
      <c r="K197" s="26"/>
      <c r="L197" s="25"/>
      <c r="M197" s="25"/>
      <c r="N197" s="25"/>
      <c r="O197" s="34">
        <f t="shared" ca="1" si="297"/>
        <v>10000000</v>
      </c>
    </row>
    <row r="198" spans="1:15" x14ac:dyDescent="0.3">
      <c r="A198" s="47">
        <f t="shared" si="230"/>
        <v>45700</v>
      </c>
      <c r="B198" s="36"/>
      <c r="C198" s="26">
        <f t="shared" si="290"/>
        <v>8500</v>
      </c>
      <c r="D198" s="26">
        <f t="shared" ref="D198:E198" si="300">D197</f>
        <v>4000</v>
      </c>
      <c r="E198" s="26">
        <f t="shared" si="300"/>
        <v>8500</v>
      </c>
      <c r="F198" s="26">
        <f t="shared" ref="F198" si="301">F197</f>
        <v>4500</v>
      </c>
      <c r="G198" s="26"/>
      <c r="H198" s="26"/>
      <c r="I198" s="26"/>
      <c r="J198" s="25"/>
      <c r="K198" s="26"/>
      <c r="L198" s="25"/>
      <c r="M198" s="25"/>
      <c r="N198" s="25"/>
      <c r="O198" s="34">
        <f t="shared" ca="1" si="297"/>
        <v>10000000</v>
      </c>
    </row>
    <row r="199" spans="1:15" x14ac:dyDescent="0.3">
      <c r="A199" s="47">
        <f t="shared" si="230"/>
        <v>45701</v>
      </c>
      <c r="B199" s="36"/>
      <c r="C199" s="26">
        <f t="shared" si="290"/>
        <v>8500</v>
      </c>
      <c r="D199" s="26">
        <f t="shared" ref="D199:E199" si="302">D198</f>
        <v>4000</v>
      </c>
      <c r="E199" s="26">
        <f t="shared" si="302"/>
        <v>8500</v>
      </c>
      <c r="F199" s="26">
        <f t="shared" ref="F199" si="303">F198</f>
        <v>4500</v>
      </c>
      <c r="G199" s="26"/>
      <c r="H199" s="26"/>
      <c r="I199" s="26"/>
      <c r="J199" s="25"/>
      <c r="K199" s="26"/>
      <c r="L199" s="25"/>
      <c r="M199" s="25"/>
      <c r="N199" s="25"/>
      <c r="O199" s="34">
        <f t="shared" ca="1" si="297"/>
        <v>10000000</v>
      </c>
    </row>
    <row r="200" spans="1:15" x14ac:dyDescent="0.3">
      <c r="A200" s="47">
        <f t="shared" si="230"/>
        <v>45702</v>
      </c>
      <c r="B200" s="36"/>
      <c r="C200" s="26">
        <f t="shared" si="290"/>
        <v>8500</v>
      </c>
      <c r="D200" s="26">
        <f t="shared" ref="D200:E200" si="304">D199</f>
        <v>4000</v>
      </c>
      <c r="E200" s="26">
        <f t="shared" si="304"/>
        <v>8500</v>
      </c>
      <c r="F200" s="26">
        <f t="shared" ref="F200" si="305">F199</f>
        <v>4500</v>
      </c>
      <c r="G200" s="26"/>
      <c r="H200" s="26"/>
      <c r="I200" s="26"/>
      <c r="J200" s="25"/>
      <c r="K200" s="26"/>
      <c r="L200" s="25"/>
      <c r="M200" s="25"/>
      <c r="N200" s="25"/>
      <c r="O200" s="34">
        <f t="shared" ca="1" si="297"/>
        <v>10000000</v>
      </c>
    </row>
    <row r="201" spans="1:15" x14ac:dyDescent="0.3">
      <c r="A201" s="47">
        <f t="shared" si="230"/>
        <v>45703</v>
      </c>
      <c r="B201" s="36"/>
      <c r="C201" s="26">
        <f t="shared" si="290"/>
        <v>8500</v>
      </c>
      <c r="D201" s="26">
        <f t="shared" ref="D201:E201" si="306">D200</f>
        <v>4000</v>
      </c>
      <c r="E201" s="26">
        <f t="shared" si="306"/>
        <v>8500</v>
      </c>
      <c r="F201" s="26">
        <f t="shared" ref="F201" si="307">F200</f>
        <v>4500</v>
      </c>
      <c r="G201" s="26"/>
      <c r="H201" s="26"/>
      <c r="I201" s="26"/>
      <c r="J201" s="25"/>
      <c r="K201" s="26"/>
      <c r="L201" s="25"/>
      <c r="M201" s="25"/>
      <c r="N201" s="25"/>
      <c r="O201" s="34">
        <f t="shared" ca="1" si="297"/>
        <v>10000000</v>
      </c>
    </row>
    <row r="202" spans="1:15" x14ac:dyDescent="0.3">
      <c r="A202" s="47">
        <f t="shared" si="230"/>
        <v>45704</v>
      </c>
      <c r="B202" s="36"/>
      <c r="C202" s="26">
        <f t="shared" si="290"/>
        <v>8500</v>
      </c>
      <c r="D202" s="26">
        <f t="shared" ref="D202:E202" si="308">D201</f>
        <v>4000</v>
      </c>
      <c r="E202" s="26">
        <f t="shared" si="308"/>
        <v>8500</v>
      </c>
      <c r="F202" s="26">
        <f t="shared" ref="F202" si="309">F201</f>
        <v>4500</v>
      </c>
      <c r="G202" s="26"/>
      <c r="H202" s="26"/>
      <c r="I202" s="26"/>
      <c r="J202" s="25"/>
      <c r="K202" s="26"/>
      <c r="L202" s="25"/>
      <c r="M202" s="25"/>
      <c r="N202" s="25"/>
      <c r="O202" s="34">
        <f t="shared" ca="1" si="297"/>
        <v>10000000</v>
      </c>
    </row>
    <row r="203" spans="1:15" x14ac:dyDescent="0.3">
      <c r="A203" s="47">
        <f t="shared" si="230"/>
        <v>45705</v>
      </c>
      <c r="B203" s="36"/>
      <c r="C203" s="26">
        <f t="shared" si="290"/>
        <v>8500</v>
      </c>
      <c r="D203" s="26">
        <f t="shared" ref="D203:E203" si="310">D202</f>
        <v>4000</v>
      </c>
      <c r="E203" s="26">
        <f t="shared" si="310"/>
        <v>8500</v>
      </c>
      <c r="F203" s="26">
        <f t="shared" ref="F203" si="311">F202</f>
        <v>4500</v>
      </c>
      <c r="G203" s="26"/>
      <c r="H203" s="26"/>
      <c r="I203" s="26"/>
      <c r="J203" s="25"/>
      <c r="K203" s="26"/>
      <c r="L203" s="25"/>
      <c r="M203" s="25"/>
      <c r="N203" s="25"/>
      <c r="O203" s="34">
        <f t="shared" ca="1" si="297"/>
        <v>10000000</v>
      </c>
    </row>
    <row r="204" spans="1:15" x14ac:dyDescent="0.3">
      <c r="A204" s="47">
        <f t="shared" si="230"/>
        <v>45706</v>
      </c>
      <c r="B204" s="36"/>
      <c r="C204" s="26">
        <f t="shared" si="290"/>
        <v>8500</v>
      </c>
      <c r="D204" s="26">
        <f t="shared" ref="D204:E204" si="312">D203</f>
        <v>4000</v>
      </c>
      <c r="E204" s="26">
        <f t="shared" si="312"/>
        <v>8500</v>
      </c>
      <c r="F204" s="26">
        <f t="shared" ref="F204" si="313">F203</f>
        <v>4500</v>
      </c>
      <c r="G204" s="26"/>
      <c r="H204" s="26"/>
      <c r="I204" s="26"/>
      <c r="J204" s="25"/>
      <c r="K204" s="26"/>
      <c r="L204" s="25"/>
      <c r="M204" s="25"/>
      <c r="N204" s="25"/>
      <c r="O204" s="34">
        <f t="shared" ca="1" si="297"/>
        <v>10000000</v>
      </c>
    </row>
    <row r="205" spans="1:15" x14ac:dyDescent="0.3">
      <c r="A205" s="47">
        <f t="shared" si="230"/>
        <v>45707</v>
      </c>
      <c r="B205" s="36"/>
      <c r="C205" s="26">
        <f t="shared" si="290"/>
        <v>8500</v>
      </c>
      <c r="D205" s="26">
        <f t="shared" ref="D205:E205" si="314">D204</f>
        <v>4000</v>
      </c>
      <c r="E205" s="26">
        <f t="shared" si="314"/>
        <v>8500</v>
      </c>
      <c r="F205" s="26">
        <f t="shared" ref="F205" si="315">F204</f>
        <v>4500</v>
      </c>
      <c r="G205" s="26"/>
      <c r="H205" s="26"/>
      <c r="I205" s="26"/>
      <c r="J205" s="25"/>
      <c r="K205" s="26"/>
      <c r="L205" s="25"/>
      <c r="M205" s="25"/>
      <c r="N205" s="25"/>
      <c r="O205" s="34">
        <f t="shared" ca="1" si="297"/>
        <v>10000000</v>
      </c>
    </row>
    <row r="206" spans="1:15" x14ac:dyDescent="0.3">
      <c r="A206" s="47">
        <f t="shared" si="230"/>
        <v>45708</v>
      </c>
      <c r="B206" s="36"/>
      <c r="C206" s="26">
        <f t="shared" si="290"/>
        <v>8500</v>
      </c>
      <c r="D206" s="26">
        <f t="shared" ref="D206:E206" si="316">D205</f>
        <v>4000</v>
      </c>
      <c r="E206" s="26">
        <f t="shared" si="316"/>
        <v>8500</v>
      </c>
      <c r="F206" s="26">
        <f t="shared" ref="F206" si="317">F205</f>
        <v>4500</v>
      </c>
      <c r="G206" s="26"/>
      <c r="H206" s="26"/>
      <c r="I206" s="26"/>
      <c r="J206" s="25"/>
      <c r="K206" s="26"/>
      <c r="L206" s="25"/>
      <c r="M206" s="25"/>
      <c r="N206" s="25"/>
      <c r="O206" s="34">
        <f t="shared" ca="1" si="297"/>
        <v>10000000</v>
      </c>
    </row>
    <row r="207" spans="1:15" x14ac:dyDescent="0.3">
      <c r="A207" s="47">
        <f t="shared" si="230"/>
        <v>45709</v>
      </c>
      <c r="B207" s="36"/>
      <c r="C207" s="26">
        <f t="shared" si="290"/>
        <v>8500</v>
      </c>
      <c r="D207" s="26">
        <f t="shared" ref="D207:E207" si="318">D206</f>
        <v>4000</v>
      </c>
      <c r="E207" s="26">
        <f t="shared" si="318"/>
        <v>8500</v>
      </c>
      <c r="F207" s="26">
        <f t="shared" ref="F207" si="319">F206</f>
        <v>4500</v>
      </c>
      <c r="G207" s="26"/>
      <c r="H207" s="26"/>
      <c r="I207" s="26"/>
      <c r="J207" s="25"/>
      <c r="K207" s="26"/>
      <c r="L207" s="25"/>
      <c r="M207" s="25"/>
      <c r="N207" s="25"/>
      <c r="O207" s="34">
        <f t="shared" ca="1" si="297"/>
        <v>10000000</v>
      </c>
    </row>
    <row r="208" spans="1:15" x14ac:dyDescent="0.3">
      <c r="A208" s="47">
        <f t="shared" si="230"/>
        <v>45710</v>
      </c>
      <c r="B208" s="36"/>
      <c r="C208" s="26">
        <f t="shared" si="290"/>
        <v>8500</v>
      </c>
      <c r="D208" s="26">
        <f t="shared" ref="D208:E208" si="320">D207</f>
        <v>4000</v>
      </c>
      <c r="E208" s="26">
        <f t="shared" si="320"/>
        <v>8500</v>
      </c>
      <c r="F208" s="26">
        <f t="shared" ref="F208" si="321">F207</f>
        <v>4500</v>
      </c>
      <c r="G208" s="26"/>
      <c r="H208" s="26"/>
      <c r="I208" s="26"/>
      <c r="J208" s="25"/>
      <c r="K208" s="26"/>
      <c r="L208" s="25"/>
      <c r="M208" s="25"/>
      <c r="N208" s="25"/>
      <c r="O208" s="34">
        <f t="shared" ca="1" si="297"/>
        <v>10000000</v>
      </c>
    </row>
    <row r="209" spans="1:15" x14ac:dyDescent="0.3">
      <c r="A209" s="47">
        <f t="shared" si="230"/>
        <v>45711</v>
      </c>
      <c r="B209" s="36"/>
      <c r="C209" s="26">
        <f t="shared" si="290"/>
        <v>8500</v>
      </c>
      <c r="D209" s="26">
        <f t="shared" ref="D209:E209" si="322">D208</f>
        <v>4000</v>
      </c>
      <c r="E209" s="26">
        <f t="shared" si="322"/>
        <v>8500</v>
      </c>
      <c r="F209" s="26">
        <f t="shared" ref="F209" si="323">F208</f>
        <v>4500</v>
      </c>
      <c r="G209" s="26"/>
      <c r="H209" s="26"/>
      <c r="I209" s="26"/>
      <c r="J209" s="25"/>
      <c r="K209" s="26"/>
      <c r="L209" s="25"/>
      <c r="M209" s="25"/>
      <c r="N209" s="25"/>
      <c r="O209" s="34">
        <f t="shared" ca="1" si="297"/>
        <v>10000000</v>
      </c>
    </row>
    <row r="210" spans="1:15" x14ac:dyDescent="0.3">
      <c r="A210" s="47">
        <f t="shared" si="230"/>
        <v>45712</v>
      </c>
      <c r="B210" s="36"/>
      <c r="C210" s="26">
        <f t="shared" ref="C210:C214" si="324">C209</f>
        <v>8500</v>
      </c>
      <c r="D210" s="26">
        <f t="shared" ref="D210:E210" si="325">D209</f>
        <v>4000</v>
      </c>
      <c r="E210" s="26">
        <f t="shared" si="325"/>
        <v>8500</v>
      </c>
      <c r="F210" s="26">
        <f t="shared" ref="F210" si="326">F209</f>
        <v>4500</v>
      </c>
      <c r="G210" s="26"/>
      <c r="H210" s="26"/>
      <c r="I210" s="26"/>
      <c r="J210" s="25"/>
      <c r="K210" s="26"/>
      <c r="L210" s="25"/>
      <c r="M210" s="25"/>
      <c r="N210" s="25"/>
      <c r="O210" s="34">
        <f t="shared" ca="1" si="297"/>
        <v>10000000</v>
      </c>
    </row>
    <row r="211" spans="1:15" x14ac:dyDescent="0.3">
      <c r="A211" s="47">
        <f t="shared" si="230"/>
        <v>45713</v>
      </c>
      <c r="B211" s="36"/>
      <c r="C211" s="26">
        <f t="shared" si="324"/>
        <v>8500</v>
      </c>
      <c r="D211" s="26">
        <f t="shared" ref="D211:E211" si="327">D210</f>
        <v>4000</v>
      </c>
      <c r="E211" s="26">
        <f t="shared" si="327"/>
        <v>8500</v>
      </c>
      <c r="F211" s="26">
        <f t="shared" ref="F211" si="328">F210</f>
        <v>4500</v>
      </c>
      <c r="G211" s="26"/>
      <c r="H211" s="26"/>
      <c r="I211" s="26"/>
      <c r="J211" s="25"/>
      <c r="K211" s="26"/>
      <c r="L211" s="25"/>
      <c r="M211" s="25"/>
      <c r="N211" s="25"/>
      <c r="O211" s="34">
        <f t="shared" ca="1" si="297"/>
        <v>10000000</v>
      </c>
    </row>
    <row r="212" spans="1:15" x14ac:dyDescent="0.3">
      <c r="A212" s="47">
        <f t="shared" si="230"/>
        <v>45714</v>
      </c>
      <c r="B212" s="36"/>
      <c r="C212" s="26">
        <f t="shared" si="324"/>
        <v>8500</v>
      </c>
      <c r="D212" s="26">
        <f t="shared" ref="D212:E212" si="329">D211</f>
        <v>4000</v>
      </c>
      <c r="E212" s="26">
        <f t="shared" si="329"/>
        <v>8500</v>
      </c>
      <c r="F212" s="26">
        <f t="shared" ref="F212" si="330">F211</f>
        <v>4500</v>
      </c>
      <c r="G212" s="26"/>
      <c r="H212" s="26"/>
      <c r="I212" s="26"/>
      <c r="J212" s="25"/>
      <c r="K212" s="26"/>
      <c r="L212" s="25"/>
      <c r="M212" s="25"/>
      <c r="N212" s="25"/>
      <c r="O212" s="34">
        <f t="shared" ca="1" si="297"/>
        <v>10000000</v>
      </c>
    </row>
    <row r="213" spans="1:15" x14ac:dyDescent="0.3">
      <c r="A213" s="47">
        <f t="shared" si="230"/>
        <v>45715</v>
      </c>
      <c r="B213" s="36"/>
      <c r="C213" s="26">
        <f t="shared" si="324"/>
        <v>8500</v>
      </c>
      <c r="D213" s="26">
        <f t="shared" ref="D213:E213" si="331">D212</f>
        <v>4000</v>
      </c>
      <c r="E213" s="26">
        <f t="shared" si="331"/>
        <v>8500</v>
      </c>
      <c r="F213" s="26">
        <f t="shared" ref="F213" si="332">F212</f>
        <v>4500</v>
      </c>
      <c r="G213" s="26"/>
      <c r="H213" s="26"/>
      <c r="I213" s="26"/>
      <c r="J213" s="25"/>
      <c r="K213" s="26"/>
      <c r="L213" s="25"/>
      <c r="M213" s="25"/>
      <c r="N213" s="25"/>
      <c r="O213" s="34">
        <f t="shared" ca="1" si="297"/>
        <v>10000000</v>
      </c>
    </row>
    <row r="214" spans="1:15" x14ac:dyDescent="0.3">
      <c r="A214" s="47">
        <f t="shared" si="230"/>
        <v>45716</v>
      </c>
      <c r="B214" s="36"/>
      <c r="C214" s="26">
        <f t="shared" si="324"/>
        <v>8500</v>
      </c>
      <c r="D214" s="26">
        <f t="shared" ref="D214:E214" si="333">D213</f>
        <v>4000</v>
      </c>
      <c r="E214" s="26">
        <f t="shared" si="333"/>
        <v>8500</v>
      </c>
      <c r="F214" s="26">
        <f t="shared" ref="F214" si="334">F213</f>
        <v>4500</v>
      </c>
      <c r="G214" s="26"/>
      <c r="H214" s="26"/>
      <c r="I214" s="26"/>
      <c r="J214" s="25"/>
      <c r="K214" s="26"/>
      <c r="L214" s="25"/>
      <c r="M214" s="25"/>
      <c r="N214" s="25"/>
      <c r="O214" s="34">
        <f t="shared" ca="1" si="297"/>
        <v>10000000</v>
      </c>
    </row>
    <row r="215" spans="1:15" x14ac:dyDescent="0.3">
      <c r="A215" s="47"/>
      <c r="B215" s="36"/>
      <c r="C215" s="26"/>
      <c r="D215" s="26"/>
      <c r="E215" s="26"/>
      <c r="F215" s="26"/>
      <c r="G215" s="26"/>
      <c r="H215" s="26"/>
      <c r="I215" s="26"/>
      <c r="J215" s="25"/>
      <c r="K215" s="26"/>
      <c r="L215" s="25"/>
      <c r="M215" s="25"/>
      <c r="N215" s="25"/>
      <c r="O215" s="34"/>
    </row>
    <row r="216" spans="1:15" x14ac:dyDescent="0.3">
      <c r="A216" s="39"/>
      <c r="B216" s="39"/>
      <c r="C216" s="27"/>
      <c r="D216" s="27"/>
      <c r="E216" s="27"/>
      <c r="F216" s="27"/>
      <c r="G216" s="27"/>
      <c r="H216" s="27"/>
      <c r="I216" s="27"/>
      <c r="K216" s="27"/>
      <c r="L216" s="27"/>
      <c r="M216" s="27"/>
      <c r="N216" s="27"/>
    </row>
    <row r="217" spans="1:15" x14ac:dyDescent="0.3">
      <c r="A217" s="50" t="s">
        <v>32</v>
      </c>
      <c r="B217" s="39"/>
      <c r="C217" s="43">
        <f>AVERAGE(C3:C33)</f>
        <v>10000</v>
      </c>
      <c r="D217" s="43">
        <f t="shared" ref="D217:M217" si="335">AVERAGE(D3:D33)</f>
        <v>12000</v>
      </c>
      <c r="E217" s="43">
        <f t="shared" si="335"/>
        <v>11700</v>
      </c>
      <c r="F217" s="43">
        <f t="shared" si="335"/>
        <v>11700</v>
      </c>
      <c r="G217" s="43" t="e">
        <f t="shared" si="335"/>
        <v>#DIV/0!</v>
      </c>
      <c r="H217" s="43" t="e">
        <f t="shared" si="335"/>
        <v>#DIV/0!</v>
      </c>
      <c r="I217" s="43" t="e">
        <f t="shared" si="335"/>
        <v>#DIV/0!</v>
      </c>
      <c r="J217" s="43" t="e">
        <f t="shared" si="335"/>
        <v>#DIV/0!</v>
      </c>
      <c r="K217" s="43" t="e">
        <f t="shared" si="335"/>
        <v>#DIV/0!</v>
      </c>
      <c r="L217" s="43" t="e">
        <f t="shared" si="335"/>
        <v>#DIV/0!</v>
      </c>
      <c r="M217" s="43" t="e">
        <f t="shared" si="335"/>
        <v>#DIV/0!</v>
      </c>
      <c r="N217" s="28"/>
    </row>
    <row r="218" spans="1:15" s="33" customFormat="1" x14ac:dyDescent="0.3">
      <c r="A218" s="42" t="s">
        <v>3</v>
      </c>
      <c r="B218" s="42"/>
      <c r="C218" s="43">
        <f>AVERAGE(C34:C63)</f>
        <v>8000</v>
      </c>
      <c r="D218" s="43">
        <f t="shared" ref="D218:M218" si="336">AVERAGE(D34:D63)</f>
        <v>9000</v>
      </c>
      <c r="E218" s="43">
        <f t="shared" si="336"/>
        <v>8000</v>
      </c>
      <c r="F218" s="43">
        <f t="shared" si="336"/>
        <v>8800</v>
      </c>
      <c r="G218" s="43" t="e">
        <f t="shared" si="336"/>
        <v>#DIV/0!</v>
      </c>
      <c r="H218" s="43" t="e">
        <f t="shared" si="336"/>
        <v>#DIV/0!</v>
      </c>
      <c r="I218" s="43" t="e">
        <f t="shared" si="336"/>
        <v>#DIV/0!</v>
      </c>
      <c r="J218" s="43" t="e">
        <f t="shared" si="336"/>
        <v>#DIV/0!</v>
      </c>
      <c r="K218" s="43" t="e">
        <f t="shared" si="336"/>
        <v>#DIV/0!</v>
      </c>
      <c r="L218" s="43" t="e">
        <f t="shared" si="336"/>
        <v>#DIV/0!</v>
      </c>
      <c r="M218" s="43" t="e">
        <f t="shared" si="336"/>
        <v>#DIV/0!</v>
      </c>
      <c r="N218" s="28"/>
    </row>
    <row r="219" spans="1:15" s="33" customFormat="1" x14ac:dyDescent="0.3">
      <c r="A219" s="21" t="s">
        <v>4</v>
      </c>
      <c r="B219" s="21"/>
      <c r="C219" s="28">
        <f>AVERAGE(C64:C94)</f>
        <v>6000</v>
      </c>
      <c r="D219" s="28">
        <f t="shared" ref="D219:M219" si="337">AVERAGE(D64:D94)</f>
        <v>6500</v>
      </c>
      <c r="E219" s="28">
        <f t="shared" si="337"/>
        <v>6000</v>
      </c>
      <c r="F219" s="28">
        <f t="shared" si="337"/>
        <v>6500</v>
      </c>
      <c r="G219" s="28" t="e">
        <f t="shared" si="337"/>
        <v>#DIV/0!</v>
      </c>
      <c r="H219" s="28" t="e">
        <f t="shared" si="337"/>
        <v>#DIV/0!</v>
      </c>
      <c r="I219" s="28" t="e">
        <f t="shared" si="337"/>
        <v>#DIV/0!</v>
      </c>
      <c r="J219" s="28" t="e">
        <f t="shared" si="337"/>
        <v>#DIV/0!</v>
      </c>
      <c r="K219" s="28" t="e">
        <f t="shared" si="337"/>
        <v>#DIV/0!</v>
      </c>
      <c r="L219" s="28" t="e">
        <f t="shared" si="337"/>
        <v>#DIV/0!</v>
      </c>
      <c r="M219" s="28" t="e">
        <f t="shared" si="337"/>
        <v>#DIV/0!</v>
      </c>
      <c r="N219" s="28"/>
    </row>
    <row r="220" spans="1:15" s="33" customFormat="1" x14ac:dyDescent="0.3">
      <c r="A220" s="21" t="s">
        <v>5</v>
      </c>
      <c r="B220" s="21"/>
      <c r="C220" s="28">
        <f>AVERAGE(C95:C124)</f>
        <v>4500</v>
      </c>
      <c r="D220" s="28">
        <f t="shared" ref="D220:M220" si="338">AVERAGE(D95:D124)</f>
        <v>4000</v>
      </c>
      <c r="E220" s="28">
        <f t="shared" si="338"/>
        <v>4250</v>
      </c>
      <c r="F220" s="28">
        <f t="shared" si="338"/>
        <v>4250</v>
      </c>
      <c r="G220" s="28" t="e">
        <f t="shared" si="338"/>
        <v>#DIV/0!</v>
      </c>
      <c r="H220" s="28" t="e">
        <f t="shared" si="338"/>
        <v>#DIV/0!</v>
      </c>
      <c r="I220" s="28" t="e">
        <f t="shared" si="338"/>
        <v>#DIV/0!</v>
      </c>
      <c r="J220" s="28" t="e">
        <f t="shared" si="338"/>
        <v>#DIV/0!</v>
      </c>
      <c r="K220" s="28" t="e">
        <f t="shared" si="338"/>
        <v>#DIV/0!</v>
      </c>
      <c r="L220" s="28" t="e">
        <f t="shared" si="338"/>
        <v>#DIV/0!</v>
      </c>
      <c r="M220" s="28" t="e">
        <f t="shared" si="338"/>
        <v>#DIV/0!</v>
      </c>
      <c r="N220" s="28"/>
    </row>
    <row r="221" spans="1:15" s="33" customFormat="1" x14ac:dyDescent="0.3">
      <c r="A221" s="21" t="s">
        <v>6</v>
      </c>
      <c r="B221" s="21"/>
      <c r="C221" s="28">
        <f>AVERAGE(C125:C155)</f>
        <v>4500</v>
      </c>
      <c r="D221" s="28">
        <f t="shared" ref="D221:M221" si="339">AVERAGE(D125:D155)</f>
        <v>4000</v>
      </c>
      <c r="E221" s="28">
        <f t="shared" si="339"/>
        <v>4000</v>
      </c>
      <c r="F221" s="28">
        <f t="shared" si="339"/>
        <v>4000</v>
      </c>
      <c r="G221" s="28" t="e">
        <f t="shared" si="339"/>
        <v>#DIV/0!</v>
      </c>
      <c r="H221" s="28" t="e">
        <f t="shared" si="339"/>
        <v>#DIV/0!</v>
      </c>
      <c r="I221" s="28" t="e">
        <f t="shared" si="339"/>
        <v>#DIV/0!</v>
      </c>
      <c r="J221" s="28" t="e">
        <f t="shared" si="339"/>
        <v>#DIV/0!</v>
      </c>
      <c r="K221" s="28" t="e">
        <f t="shared" si="339"/>
        <v>#DIV/0!</v>
      </c>
      <c r="L221" s="28" t="e">
        <f t="shared" si="339"/>
        <v>#DIV/0!</v>
      </c>
      <c r="M221" s="28" t="e">
        <f t="shared" si="339"/>
        <v>#DIV/0!</v>
      </c>
      <c r="N221" s="28"/>
    </row>
    <row r="222" spans="1:15" s="33" customFormat="1" x14ac:dyDescent="0.3">
      <c r="A222" s="21" t="s">
        <v>7</v>
      </c>
      <c r="B222" s="21"/>
      <c r="C222" s="28">
        <f>AVERAGE(C156:C186)</f>
        <v>4500</v>
      </c>
      <c r="D222" s="28">
        <f t="shared" ref="D222:M222" si="340">AVERAGE(D156:D186)</f>
        <v>4000</v>
      </c>
      <c r="E222" s="28">
        <f t="shared" si="340"/>
        <v>4000</v>
      </c>
      <c r="F222" s="28">
        <f t="shared" si="340"/>
        <v>4000</v>
      </c>
      <c r="G222" s="28" t="e">
        <f t="shared" si="340"/>
        <v>#DIV/0!</v>
      </c>
      <c r="H222" s="28" t="e">
        <f t="shared" si="340"/>
        <v>#DIV/0!</v>
      </c>
      <c r="I222" s="28" t="e">
        <f t="shared" si="340"/>
        <v>#DIV/0!</v>
      </c>
      <c r="J222" s="28" t="e">
        <f t="shared" si="340"/>
        <v>#DIV/0!</v>
      </c>
      <c r="K222" s="28" t="e">
        <f t="shared" si="340"/>
        <v>#DIV/0!</v>
      </c>
      <c r="L222" s="28" t="e">
        <f t="shared" si="340"/>
        <v>#DIV/0!</v>
      </c>
      <c r="M222" s="28" t="e">
        <f t="shared" si="340"/>
        <v>#DIV/0!</v>
      </c>
      <c r="N222" s="28"/>
    </row>
    <row r="223" spans="1:15" s="33" customFormat="1" x14ac:dyDescent="0.3">
      <c r="A223" s="21" t="s">
        <v>8</v>
      </c>
      <c r="B223" s="21"/>
      <c r="C223" s="28">
        <f>AVERAGE(C187:C214)</f>
        <v>8500</v>
      </c>
      <c r="D223" s="28">
        <f t="shared" ref="D223:M223" si="341">AVERAGE(D187:D214)</f>
        <v>4000</v>
      </c>
      <c r="E223" s="28">
        <f t="shared" si="341"/>
        <v>8500</v>
      </c>
      <c r="F223" s="28">
        <f t="shared" si="341"/>
        <v>4500</v>
      </c>
      <c r="G223" s="28" t="e">
        <f t="shared" si="341"/>
        <v>#DIV/0!</v>
      </c>
      <c r="H223" s="28" t="e">
        <f t="shared" si="341"/>
        <v>#DIV/0!</v>
      </c>
      <c r="I223" s="28" t="e">
        <f t="shared" si="341"/>
        <v>#DIV/0!</v>
      </c>
      <c r="J223" s="28" t="e">
        <f t="shared" si="341"/>
        <v>#DIV/0!</v>
      </c>
      <c r="K223" s="28" t="e">
        <f t="shared" si="341"/>
        <v>#DIV/0!</v>
      </c>
      <c r="L223" s="28" t="e">
        <f t="shared" si="341"/>
        <v>#DIV/0!</v>
      </c>
      <c r="M223" s="28" t="e">
        <f t="shared" si="341"/>
        <v>#DIV/0!</v>
      </c>
      <c r="N223" s="28"/>
    </row>
    <row r="224" spans="1:15" s="33" customFormat="1" x14ac:dyDescent="0.3">
      <c r="A224" s="21" t="s">
        <v>33</v>
      </c>
      <c r="B224" s="21"/>
      <c r="C224" s="28"/>
      <c r="D224" s="28"/>
      <c r="E224" s="28"/>
      <c r="F224" s="28"/>
      <c r="G224" s="28"/>
      <c r="H224" s="28"/>
      <c r="I224" s="28"/>
      <c r="J224" s="28"/>
      <c r="K224" s="28"/>
      <c r="L224" s="28"/>
      <c r="M224" s="28"/>
      <c r="N224" s="28"/>
    </row>
    <row r="225" spans="1:14" s="33" customFormat="1" x14ac:dyDescent="0.3">
      <c r="A225" s="21" t="s">
        <v>9</v>
      </c>
      <c r="B225" s="21"/>
      <c r="C225" s="28">
        <f>((1.98347*30)*C218)/1000</f>
        <v>476.03280000000001</v>
      </c>
      <c r="D225" s="28">
        <f t="shared" ref="D225:M225" si="342">((1.98347*30)*D218)/1000</f>
        <v>535.53690000000006</v>
      </c>
      <c r="E225" s="28">
        <f t="shared" si="342"/>
        <v>476.03280000000001</v>
      </c>
      <c r="F225" s="28">
        <f t="shared" si="342"/>
        <v>523.63607999999999</v>
      </c>
      <c r="G225" s="28" t="e">
        <f t="shared" si="342"/>
        <v>#DIV/0!</v>
      </c>
      <c r="H225" s="28" t="e">
        <f t="shared" si="342"/>
        <v>#DIV/0!</v>
      </c>
      <c r="I225" s="28" t="e">
        <f t="shared" si="342"/>
        <v>#DIV/0!</v>
      </c>
      <c r="J225" s="28" t="e">
        <f t="shared" si="342"/>
        <v>#DIV/0!</v>
      </c>
      <c r="K225" s="28" t="e">
        <f t="shared" si="342"/>
        <v>#DIV/0!</v>
      </c>
      <c r="L225" s="28" t="e">
        <f t="shared" si="342"/>
        <v>#DIV/0!</v>
      </c>
      <c r="M225" s="28" t="e">
        <f t="shared" si="342"/>
        <v>#DIV/0!</v>
      </c>
      <c r="N225" s="28"/>
    </row>
    <row r="226" spans="1:14" s="33" customFormat="1" x14ac:dyDescent="0.3">
      <c r="A226" s="21" t="s">
        <v>10</v>
      </c>
      <c r="B226" s="21"/>
      <c r="C226" s="28">
        <f>((1.98347*31)*C219)/1000</f>
        <v>368.92542000000003</v>
      </c>
      <c r="D226" s="28">
        <f t="shared" ref="D226:M226" si="343">((1.98347*31)*D219)/1000</f>
        <v>399.66920500000003</v>
      </c>
      <c r="E226" s="28">
        <f t="shared" si="343"/>
        <v>368.92542000000003</v>
      </c>
      <c r="F226" s="28">
        <f t="shared" si="343"/>
        <v>399.66920500000003</v>
      </c>
      <c r="G226" s="28" t="e">
        <f t="shared" si="343"/>
        <v>#DIV/0!</v>
      </c>
      <c r="H226" s="28" t="e">
        <f t="shared" si="343"/>
        <v>#DIV/0!</v>
      </c>
      <c r="I226" s="28" t="e">
        <f t="shared" si="343"/>
        <v>#DIV/0!</v>
      </c>
      <c r="J226" s="28" t="e">
        <f t="shared" si="343"/>
        <v>#DIV/0!</v>
      </c>
      <c r="K226" s="28" t="e">
        <f t="shared" si="343"/>
        <v>#DIV/0!</v>
      </c>
      <c r="L226" s="28" t="e">
        <f t="shared" si="343"/>
        <v>#DIV/0!</v>
      </c>
      <c r="M226" s="28" t="e">
        <f t="shared" si="343"/>
        <v>#DIV/0!</v>
      </c>
      <c r="N226" s="28"/>
    </row>
    <row r="227" spans="1:14" x14ac:dyDescent="0.3">
      <c r="A227" s="21" t="s">
        <v>11</v>
      </c>
      <c r="B227" s="33"/>
      <c r="C227" s="28">
        <f>((1.98347*30)*C220)/1000</f>
        <v>267.76845000000003</v>
      </c>
      <c r="D227" s="28">
        <f t="shared" ref="D227:M227" si="344">((1.98347*30)*D220)/1000</f>
        <v>238.0164</v>
      </c>
      <c r="E227" s="28">
        <f t="shared" si="344"/>
        <v>252.89242500000003</v>
      </c>
      <c r="F227" s="28">
        <f t="shared" si="344"/>
        <v>252.89242500000003</v>
      </c>
      <c r="G227" s="28" t="e">
        <f t="shared" si="344"/>
        <v>#DIV/0!</v>
      </c>
      <c r="H227" s="28" t="e">
        <f t="shared" si="344"/>
        <v>#DIV/0!</v>
      </c>
      <c r="I227" s="28" t="e">
        <f t="shared" si="344"/>
        <v>#DIV/0!</v>
      </c>
      <c r="J227" s="28" t="e">
        <f t="shared" si="344"/>
        <v>#DIV/0!</v>
      </c>
      <c r="K227" s="28" t="e">
        <f t="shared" si="344"/>
        <v>#DIV/0!</v>
      </c>
      <c r="L227" s="28" t="e">
        <f t="shared" si="344"/>
        <v>#DIV/0!</v>
      </c>
      <c r="M227" s="28" t="e">
        <f t="shared" si="344"/>
        <v>#DIV/0!</v>
      </c>
      <c r="N227" s="28"/>
    </row>
    <row r="228" spans="1:14" x14ac:dyDescent="0.3">
      <c r="A228" s="21" t="s">
        <v>12</v>
      </c>
      <c r="B228" s="33"/>
      <c r="C228" s="28">
        <f>((1.98347*31)*C221)/1000</f>
        <v>276.69406500000002</v>
      </c>
      <c r="D228" s="28">
        <f t="shared" ref="D228:M228" si="345">((1.98347*31)*D221)/1000</f>
        <v>245.95028000000002</v>
      </c>
      <c r="E228" s="28">
        <f t="shared" si="345"/>
        <v>245.95028000000002</v>
      </c>
      <c r="F228" s="28">
        <f t="shared" si="345"/>
        <v>245.95028000000002</v>
      </c>
      <c r="G228" s="28" t="e">
        <f t="shared" si="345"/>
        <v>#DIV/0!</v>
      </c>
      <c r="H228" s="28" t="e">
        <f t="shared" si="345"/>
        <v>#DIV/0!</v>
      </c>
      <c r="I228" s="28" t="e">
        <f t="shared" si="345"/>
        <v>#DIV/0!</v>
      </c>
      <c r="J228" s="28" t="e">
        <f t="shared" si="345"/>
        <v>#DIV/0!</v>
      </c>
      <c r="K228" s="28" t="e">
        <f t="shared" si="345"/>
        <v>#DIV/0!</v>
      </c>
      <c r="L228" s="28" t="e">
        <f t="shared" si="345"/>
        <v>#DIV/0!</v>
      </c>
      <c r="M228" s="28" t="e">
        <f t="shared" si="345"/>
        <v>#DIV/0!</v>
      </c>
      <c r="N228" s="28"/>
    </row>
    <row r="229" spans="1:14" x14ac:dyDescent="0.3">
      <c r="A229" s="21" t="s">
        <v>13</v>
      </c>
      <c r="C229" s="28">
        <f>((1.98347*31)*C222)/1000</f>
        <v>276.69406500000002</v>
      </c>
      <c r="D229" s="28">
        <f t="shared" ref="D229:M229" si="346">((1.98347*31)*D222)/1000</f>
        <v>245.95028000000002</v>
      </c>
      <c r="E229" s="28">
        <f t="shared" si="346"/>
        <v>245.95028000000002</v>
      </c>
      <c r="F229" s="28">
        <f t="shared" si="346"/>
        <v>245.95028000000002</v>
      </c>
      <c r="G229" s="28" t="e">
        <f t="shared" si="346"/>
        <v>#DIV/0!</v>
      </c>
      <c r="H229" s="28" t="e">
        <f t="shared" si="346"/>
        <v>#DIV/0!</v>
      </c>
      <c r="I229" s="28" t="e">
        <f t="shared" si="346"/>
        <v>#DIV/0!</v>
      </c>
      <c r="J229" s="28" t="e">
        <f t="shared" si="346"/>
        <v>#DIV/0!</v>
      </c>
      <c r="K229" s="28" t="e">
        <f t="shared" si="346"/>
        <v>#DIV/0!</v>
      </c>
      <c r="L229" s="28" t="e">
        <f t="shared" si="346"/>
        <v>#DIV/0!</v>
      </c>
      <c r="M229" s="28" t="e">
        <f t="shared" si="346"/>
        <v>#DIV/0!</v>
      </c>
      <c r="N229" s="28"/>
    </row>
    <row r="230" spans="1:14" x14ac:dyDescent="0.3">
      <c r="A230" s="21" t="s">
        <v>14</v>
      </c>
      <c r="C230" s="28">
        <f>((1.98347*28)*C223)/1000</f>
        <v>472.06585999999999</v>
      </c>
      <c r="D230" s="28">
        <f t="shared" ref="D230:M230" si="347">((1.98347*28)*D223)/1000</f>
        <v>222.14864</v>
      </c>
      <c r="E230" s="28">
        <f t="shared" si="347"/>
        <v>472.06585999999999</v>
      </c>
      <c r="F230" s="28">
        <f t="shared" si="347"/>
        <v>249.91722000000001</v>
      </c>
      <c r="G230" s="28" t="e">
        <f t="shared" si="347"/>
        <v>#DIV/0!</v>
      </c>
      <c r="H230" s="28" t="e">
        <f t="shared" si="347"/>
        <v>#DIV/0!</v>
      </c>
      <c r="I230" s="28" t="e">
        <f t="shared" si="347"/>
        <v>#DIV/0!</v>
      </c>
      <c r="J230" s="28" t="e">
        <f t="shared" si="347"/>
        <v>#DIV/0!</v>
      </c>
      <c r="K230" s="28" t="e">
        <f t="shared" si="347"/>
        <v>#DIV/0!</v>
      </c>
      <c r="L230" s="28" t="e">
        <f t="shared" si="347"/>
        <v>#DIV/0!</v>
      </c>
      <c r="M230" s="28" t="e">
        <f t="shared" si="347"/>
        <v>#DIV/0!</v>
      </c>
      <c r="N230" s="28"/>
    </row>
    <row r="231" spans="1:14" x14ac:dyDescent="0.3">
      <c r="A231" s="21" t="s">
        <v>15</v>
      </c>
      <c r="C231" s="27">
        <f>SUM(C225:C230)</f>
        <v>2138.1806600000004</v>
      </c>
      <c r="D231" s="27">
        <f t="shared" ref="D231:K231" si="348">SUM(D225:D230)</f>
        <v>1887.2717050000001</v>
      </c>
      <c r="E231" s="27">
        <f t="shared" si="348"/>
        <v>2061.8170650000002</v>
      </c>
      <c r="F231" s="27">
        <f t="shared" ref="F231" si="349">SUM(F225:F230)</f>
        <v>1918.0154900000002</v>
      </c>
      <c r="G231" s="27" t="e">
        <f t="shared" si="348"/>
        <v>#DIV/0!</v>
      </c>
      <c r="H231" s="27" t="e">
        <f t="shared" si="348"/>
        <v>#DIV/0!</v>
      </c>
      <c r="I231" s="27" t="e">
        <f t="shared" si="348"/>
        <v>#DIV/0!</v>
      </c>
      <c r="J231" s="27" t="e">
        <f t="shared" si="348"/>
        <v>#DIV/0!</v>
      </c>
      <c r="K231" s="27" t="e">
        <f t="shared" si="348"/>
        <v>#DIV/0!</v>
      </c>
      <c r="L231" s="27" t="e">
        <f t="shared" ref="L231:M231" si="350">SUM(L225:L230)</f>
        <v>#DIV/0!</v>
      </c>
      <c r="M231" s="27" t="e">
        <f t="shared" si="350"/>
        <v>#DIV/0!</v>
      </c>
      <c r="N231" s="27"/>
    </row>
    <row r="233" spans="1:14" x14ac:dyDescent="0.3">
      <c r="A233" s="33" t="s">
        <v>16</v>
      </c>
    </row>
    <row r="234" spans="1:14" x14ac:dyDescent="0.3">
      <c r="A234" s="33" t="s">
        <v>17</v>
      </c>
    </row>
    <row r="235" spans="1:14" x14ac:dyDescent="0.3">
      <c r="A235" s="21" t="s">
        <v>18</v>
      </c>
    </row>
    <row r="236" spans="1:14" x14ac:dyDescent="0.3">
      <c r="A236" s="21" t="s">
        <v>34</v>
      </c>
    </row>
    <row r="237" spans="1:14" x14ac:dyDescent="0.3">
      <c r="A237" s="21" t="s">
        <v>19</v>
      </c>
    </row>
    <row r="238" spans="1:14" x14ac:dyDescent="0.3">
      <c r="A238" s="21" t="s">
        <v>20</v>
      </c>
    </row>
    <row r="239" spans="1:14" x14ac:dyDescent="0.3">
      <c r="A239" s="21" t="s">
        <v>21</v>
      </c>
    </row>
    <row r="240" spans="1:14" x14ac:dyDescent="0.3">
      <c r="A240" s="21" t="s">
        <v>22</v>
      </c>
    </row>
    <row r="241" spans="1:1" x14ac:dyDescent="0.3">
      <c r="A241" s="33" t="s">
        <v>23</v>
      </c>
    </row>
    <row r="242" spans="1:1" x14ac:dyDescent="0.3">
      <c r="A242" s="23" t="s">
        <v>24</v>
      </c>
    </row>
  </sheetData>
  <phoneticPr fontId="9" type="noConversion"/>
  <pageMargins left="0.7" right="0.7" top="0.75" bottom="0.75" header="0.3" footer="0.3"/>
  <ignoredErrors>
    <ignoredError sqref="C21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58" t="s">
        <v>50</v>
      </c>
    </row>
    <row r="2" spans="1:1" ht="17.7" customHeight="1" x14ac:dyDescent="0.3">
      <c r="A2" s="54"/>
    </row>
    <row r="3" spans="1:1" ht="15.6" x14ac:dyDescent="0.3">
      <c r="A3" s="56" t="s">
        <v>52</v>
      </c>
    </row>
    <row r="4" spans="1:1" ht="15.6" x14ac:dyDescent="0.3">
      <c r="A4" s="56"/>
    </row>
    <row r="5" spans="1:1" ht="15.6" x14ac:dyDescent="0.3">
      <c r="A5" s="56" t="s">
        <v>35</v>
      </c>
    </row>
    <row r="6" spans="1:1" ht="15.6" x14ac:dyDescent="0.3">
      <c r="A6" s="56"/>
    </row>
    <row r="7" spans="1:1" ht="15.6" x14ac:dyDescent="0.3">
      <c r="A7" s="56" t="s">
        <v>51</v>
      </c>
    </row>
    <row r="8" spans="1:1" x14ac:dyDescent="0.3">
      <c r="A8" s="53"/>
    </row>
    <row r="10" spans="1:1" x14ac:dyDescent="0.3">
      <c r="A10" s="53"/>
    </row>
    <row r="11" spans="1:1" ht="15.6" x14ac:dyDescent="0.3">
      <c r="A11" s="55"/>
    </row>
    <row r="12" spans="1:1" x14ac:dyDescent="0.3">
      <c r="A12" s="53" t="s">
        <v>36</v>
      </c>
    </row>
    <row r="13" spans="1:1" ht="15.6" x14ac:dyDescent="0.3">
      <c r="A13" s="55"/>
    </row>
    <row r="14" spans="1:1" x14ac:dyDescent="0.3">
      <c r="A14" s="57" t="s">
        <v>37</v>
      </c>
    </row>
    <row r="17" spans="1:1" x14ac:dyDescent="0.3">
      <c r="A17" t="s">
        <v>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3"/>
  <sheetViews>
    <sheetView showGridLines="0" tabSelected="1" workbookViewId="0">
      <selection activeCell="I11" sqref="I11"/>
    </sheetView>
  </sheetViews>
  <sheetFormatPr defaultColWidth="8.6640625" defaultRowHeight="14.4" x14ac:dyDescent="0.3"/>
  <cols>
    <col min="1" max="16384" width="8.6640625" style="3"/>
  </cols>
  <sheetData>
    <row r="1" spans="1:2" ht="36.6" x14ac:dyDescent="0.3">
      <c r="A1" s="9" t="s">
        <v>25</v>
      </c>
    </row>
    <row r="2" spans="1:2" x14ac:dyDescent="0.3">
      <c r="A2" s="11" t="s">
        <v>26</v>
      </c>
      <c r="B2" s="4"/>
    </row>
    <row r="3" spans="1:2" x14ac:dyDescent="0.3">
      <c r="A3" s="12" t="s">
        <v>27</v>
      </c>
      <c r="B3" s="5"/>
    </row>
    <row r="4" spans="1:2" ht="15.6" x14ac:dyDescent="0.3">
      <c r="A4" s="12" t="s">
        <v>28</v>
      </c>
      <c r="B4" s="6"/>
    </row>
    <row r="5" spans="1:2" x14ac:dyDescent="0.3">
      <c r="A5" s="12" t="s">
        <v>29</v>
      </c>
      <c r="B5" s="5"/>
    </row>
    <row r="6" spans="1:2" ht="15.6" x14ac:dyDescent="0.3">
      <c r="A6" s="12" t="s">
        <v>30</v>
      </c>
      <c r="B6" s="6"/>
    </row>
    <row r="7" spans="1:2" ht="15.6" x14ac:dyDescent="0.3">
      <c r="A7" s="10"/>
      <c r="B7" s="7"/>
    </row>
    <row r="8" spans="1:2" x14ac:dyDescent="0.3">
      <c r="A8" s="11" t="s">
        <v>31</v>
      </c>
      <c r="B8" s="5"/>
    </row>
    <row r="9" spans="1:2" x14ac:dyDescent="0.3">
      <c r="A9" s="11"/>
      <c r="B9" s="5"/>
    </row>
    <row r="10" spans="1:2" ht="15.6" x14ac:dyDescent="0.3">
      <c r="A10" s="67" t="s">
        <v>84</v>
      </c>
      <c r="B10" s="6"/>
    </row>
    <row r="11" spans="1:2" ht="15.6" x14ac:dyDescent="0.3">
      <c r="A11" s="67" t="s">
        <v>85</v>
      </c>
      <c r="B11" s="8"/>
    </row>
    <row r="12" spans="1:2" ht="15.6" x14ac:dyDescent="0.3">
      <c r="A12" s="67" t="s">
        <v>86</v>
      </c>
      <c r="B12" s="6"/>
    </row>
    <row r="13" spans="1:2" ht="15.6" x14ac:dyDescent="0.3">
      <c r="A13" s="67" t="s">
        <v>87</v>
      </c>
      <c r="B13" s="5"/>
    </row>
    <row r="14" spans="1:2" ht="15.6" x14ac:dyDescent="0.3">
      <c r="B14" s="6"/>
    </row>
    <row r="15" spans="1:2" s="30" customFormat="1" ht="15.6" x14ac:dyDescent="0.3">
      <c r="A15" s="29"/>
      <c r="B15" s="7"/>
    </row>
    <row r="16" spans="1:2" ht="15.6" x14ac:dyDescent="0.3">
      <c r="A16" s="19"/>
      <c r="B16" s="7"/>
    </row>
    <row r="17" spans="1:2" ht="15.6" x14ac:dyDescent="0.3">
      <c r="A17" s="14"/>
      <c r="B17" s="5"/>
    </row>
    <row r="18" spans="1:2" ht="15.6" x14ac:dyDescent="0.3">
      <c r="A18" s="13"/>
    </row>
    <row r="19" spans="1:2" ht="15.6" x14ac:dyDescent="0.3">
      <c r="A19" s="20"/>
    </row>
    <row r="20" spans="1:2" ht="15.6" x14ac:dyDescent="0.3">
      <c r="A20" s="20"/>
    </row>
    <row r="21" spans="1:2" x14ac:dyDescent="0.3">
      <c r="A21" s="18"/>
    </row>
    <row r="22" spans="1:2" x14ac:dyDescent="0.3">
      <c r="A22" s="22"/>
    </row>
    <row r="23" spans="1:2" x14ac:dyDescent="0.3">
      <c r="A23"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0E19B-B4FE-4A70-8DC6-EECF6C7F5B54}">
  <dimension ref="A1:AJ71"/>
  <sheetViews>
    <sheetView workbookViewId="0">
      <selection sqref="A1:A4"/>
    </sheetView>
  </sheetViews>
  <sheetFormatPr defaultColWidth="9.109375" defaultRowHeight="13.8" x14ac:dyDescent="0.25"/>
  <cols>
    <col min="1" max="1" width="9.109375" style="69"/>
    <col min="2" max="2" width="13.44140625" style="69" bestFit="1" customWidth="1"/>
    <col min="3" max="3" width="13.44140625" style="69" customWidth="1"/>
    <col min="4" max="4" width="27" style="164" bestFit="1" customWidth="1"/>
    <col min="5" max="5" width="9.109375" style="69"/>
    <col min="6" max="6" width="11.88671875" style="69" bestFit="1" customWidth="1"/>
    <col min="7" max="7" width="10.88671875" style="165" customWidth="1"/>
    <col min="8" max="8" width="19.33203125" style="166" bestFit="1" customWidth="1"/>
    <col min="9" max="9" width="14.109375" style="167" customWidth="1"/>
    <col min="10" max="10" width="38.109375" style="69" bestFit="1" customWidth="1"/>
    <col min="11" max="11" width="17" style="69" bestFit="1" customWidth="1"/>
    <col min="12" max="13" width="9.109375" style="69"/>
    <col min="14" max="14" width="11.6640625" style="168" customWidth="1"/>
    <col min="15" max="15" width="3.6640625" style="69" customWidth="1"/>
    <col min="16" max="16" width="7" style="69" customWidth="1"/>
    <col min="17" max="17" width="8.109375" style="69" customWidth="1"/>
    <col min="18" max="18" width="8.33203125" style="69" customWidth="1"/>
    <col min="19" max="19" width="7.6640625" style="69" customWidth="1"/>
    <col min="20" max="21" width="8.6640625" style="69" bestFit="1" customWidth="1"/>
    <col min="22" max="22" width="9.6640625" style="69" bestFit="1" customWidth="1"/>
    <col min="23" max="23" width="9.6640625" style="169" bestFit="1" customWidth="1"/>
    <col min="24" max="24" width="9.109375" style="69"/>
    <col min="25" max="25" width="11.109375" style="69" bestFit="1" customWidth="1"/>
    <col min="26" max="16384" width="9.109375" style="69"/>
  </cols>
  <sheetData>
    <row r="1" spans="1:36" ht="15" customHeight="1" x14ac:dyDescent="0.25">
      <c r="A1" s="171" t="s">
        <v>39</v>
      </c>
      <c r="B1" s="171" t="s">
        <v>40</v>
      </c>
      <c r="C1" s="171" t="s">
        <v>60</v>
      </c>
      <c r="D1" s="172" t="s">
        <v>41</v>
      </c>
      <c r="E1" s="171" t="s">
        <v>48</v>
      </c>
      <c r="F1" s="171" t="s">
        <v>42</v>
      </c>
      <c r="G1" s="175" t="s">
        <v>43</v>
      </c>
      <c r="H1" s="176" t="s">
        <v>61</v>
      </c>
      <c r="I1" s="176" t="s">
        <v>62</v>
      </c>
      <c r="J1" s="171" t="s">
        <v>44</v>
      </c>
      <c r="K1" s="177" t="s">
        <v>63</v>
      </c>
      <c r="N1" s="178" t="s">
        <v>45</v>
      </c>
      <c r="O1" s="179"/>
      <c r="P1" s="182" t="s">
        <v>64</v>
      </c>
      <c r="Q1" s="70">
        <v>45438</v>
      </c>
      <c r="R1" s="71">
        <v>45445</v>
      </c>
      <c r="S1" s="71">
        <v>45454</v>
      </c>
      <c r="T1" s="71">
        <v>45490</v>
      </c>
      <c r="U1" s="71">
        <v>45508</v>
      </c>
      <c r="V1" s="71">
        <v>45512</v>
      </c>
      <c r="W1" s="72"/>
      <c r="X1" s="70"/>
      <c r="Y1" s="72"/>
    </row>
    <row r="2" spans="1:36" ht="15" customHeight="1" thickBot="1" x14ac:dyDescent="0.3">
      <c r="A2" s="171"/>
      <c r="B2" s="171"/>
      <c r="C2" s="171"/>
      <c r="D2" s="172"/>
      <c r="E2" s="171"/>
      <c r="F2" s="171"/>
      <c r="G2" s="175"/>
      <c r="H2" s="176"/>
      <c r="I2" s="176"/>
      <c r="J2" s="171"/>
      <c r="K2" s="177"/>
      <c r="N2" s="180"/>
      <c r="O2" s="181"/>
      <c r="P2" s="183"/>
      <c r="Q2" s="73">
        <v>45445</v>
      </c>
      <c r="R2" s="74">
        <v>45454</v>
      </c>
      <c r="S2" s="74">
        <v>45463</v>
      </c>
      <c r="T2" s="74">
        <v>45508</v>
      </c>
      <c r="U2" s="74">
        <v>45512</v>
      </c>
      <c r="V2" s="74"/>
      <c r="W2" s="75"/>
      <c r="X2" s="73"/>
      <c r="Y2" s="75"/>
    </row>
    <row r="3" spans="1:36" ht="51.75" customHeight="1" thickBot="1" x14ac:dyDescent="0.3">
      <c r="A3" s="171"/>
      <c r="B3" s="171"/>
      <c r="C3" s="171"/>
      <c r="D3" s="172"/>
      <c r="E3" s="171"/>
      <c r="F3" s="171"/>
      <c r="G3" s="175"/>
      <c r="H3" s="176"/>
      <c r="I3" s="176"/>
      <c r="J3" s="171"/>
      <c r="K3" s="177"/>
      <c r="N3" s="184"/>
      <c r="O3" s="185"/>
      <c r="P3" s="186"/>
      <c r="Q3" s="187" t="s">
        <v>46</v>
      </c>
      <c r="R3" s="188"/>
      <c r="S3" s="188"/>
      <c r="T3" s="188"/>
      <c r="U3" s="188"/>
      <c r="V3" s="188"/>
      <c r="W3" s="188"/>
      <c r="X3" s="188"/>
      <c r="Y3" s="189"/>
      <c r="Z3" s="76"/>
      <c r="AA3" s="76"/>
      <c r="AB3" s="76"/>
      <c r="AC3" s="76"/>
      <c r="AD3" s="76"/>
      <c r="AE3" s="76"/>
      <c r="AF3" s="76"/>
      <c r="AG3" s="76"/>
      <c r="AH3" s="76"/>
      <c r="AI3" s="76"/>
      <c r="AJ3" s="76"/>
    </row>
    <row r="4" spans="1:36" ht="15.75" customHeight="1" thickBot="1" x14ac:dyDescent="0.3">
      <c r="A4" s="171"/>
      <c r="B4" s="171"/>
      <c r="C4" s="171"/>
      <c r="D4" s="172"/>
      <c r="E4" s="171"/>
      <c r="F4" s="171"/>
      <c r="G4" s="175"/>
      <c r="H4" s="176"/>
      <c r="I4" s="176"/>
      <c r="J4" s="171"/>
      <c r="K4" s="177"/>
      <c r="M4" s="77"/>
      <c r="N4" s="78" t="s">
        <v>47</v>
      </c>
      <c r="O4" s="190" t="s">
        <v>65</v>
      </c>
      <c r="P4" s="191"/>
      <c r="Q4" s="79">
        <v>8700</v>
      </c>
      <c r="R4" s="80">
        <v>8500</v>
      </c>
      <c r="S4" s="81">
        <v>9000</v>
      </c>
      <c r="T4" s="81">
        <v>13000</v>
      </c>
      <c r="U4" s="81">
        <v>12500</v>
      </c>
      <c r="V4" s="79"/>
      <c r="W4" s="80"/>
      <c r="X4" s="81"/>
      <c r="Y4" s="82"/>
    </row>
    <row r="5" spans="1:36" ht="18" x14ac:dyDescent="0.3">
      <c r="A5" s="83">
        <v>1</v>
      </c>
      <c r="B5" s="84" t="s">
        <v>66</v>
      </c>
      <c r="C5" s="85">
        <v>45440</v>
      </c>
      <c r="D5" s="86">
        <v>45528</v>
      </c>
      <c r="E5" s="87">
        <v>26</v>
      </c>
      <c r="F5" s="88" t="s">
        <v>49</v>
      </c>
      <c r="G5" s="89">
        <v>9092</v>
      </c>
      <c r="H5" s="89">
        <v>8805</v>
      </c>
      <c r="I5" s="87">
        <v>3500</v>
      </c>
      <c r="J5" s="90" t="s">
        <v>67</v>
      </c>
      <c r="K5" s="83"/>
      <c r="L5" s="91"/>
      <c r="M5" s="92"/>
      <c r="N5" s="93" t="s">
        <v>66</v>
      </c>
      <c r="O5" s="173">
        <v>26</v>
      </c>
      <c r="P5" s="174"/>
      <c r="Q5" s="94">
        <v>26</v>
      </c>
      <c r="R5" s="95"/>
      <c r="S5" s="95"/>
      <c r="T5" s="95"/>
      <c r="U5" s="95">
        <v>35</v>
      </c>
      <c r="V5" s="95"/>
      <c r="W5" s="95"/>
      <c r="X5" s="95"/>
      <c r="Y5" s="96"/>
    </row>
    <row r="6" spans="1:36" ht="18" x14ac:dyDescent="0.3">
      <c r="A6" s="83">
        <v>2</v>
      </c>
      <c r="B6" s="97" t="s">
        <v>68</v>
      </c>
      <c r="C6" s="86">
        <v>45448</v>
      </c>
      <c r="D6" s="86">
        <v>45536</v>
      </c>
      <c r="E6" s="98">
        <v>27</v>
      </c>
      <c r="F6" s="99" t="s">
        <v>49</v>
      </c>
      <c r="G6" s="89">
        <v>9077</v>
      </c>
      <c r="H6" s="89">
        <v>8485</v>
      </c>
      <c r="I6" s="98">
        <v>3500</v>
      </c>
      <c r="J6" s="100" t="s">
        <v>69</v>
      </c>
      <c r="K6" s="83"/>
      <c r="L6" s="101"/>
      <c r="M6" s="92"/>
      <c r="N6" s="93" t="s">
        <v>68</v>
      </c>
      <c r="O6" s="192">
        <v>27</v>
      </c>
      <c r="P6" s="193"/>
      <c r="Q6" s="102"/>
      <c r="R6" s="103">
        <v>27</v>
      </c>
      <c r="S6" s="104"/>
      <c r="T6" s="104"/>
      <c r="U6" s="104">
        <v>27</v>
      </c>
      <c r="V6" s="104"/>
      <c r="W6" s="104"/>
      <c r="X6" s="104"/>
      <c r="Y6" s="105"/>
    </row>
    <row r="7" spans="1:36" ht="18" x14ac:dyDescent="0.3">
      <c r="A7" s="83">
        <v>3</v>
      </c>
      <c r="B7" s="97" t="s">
        <v>70</v>
      </c>
      <c r="C7" s="86">
        <v>45448</v>
      </c>
      <c r="D7" s="86">
        <v>45539</v>
      </c>
      <c r="E7" s="98">
        <v>23</v>
      </c>
      <c r="F7" s="99" t="s">
        <v>49</v>
      </c>
      <c r="G7" s="89">
        <v>9107</v>
      </c>
      <c r="H7" s="89">
        <v>8478</v>
      </c>
      <c r="I7" s="98">
        <v>3500</v>
      </c>
      <c r="J7" s="106" t="s">
        <v>71</v>
      </c>
      <c r="K7" s="107">
        <v>5000</v>
      </c>
      <c r="L7" s="101"/>
      <c r="M7" s="92"/>
      <c r="N7" s="93" t="s">
        <v>70</v>
      </c>
      <c r="O7" s="192">
        <v>23</v>
      </c>
      <c r="P7" s="193"/>
      <c r="Q7" s="102"/>
      <c r="R7" s="103">
        <v>23</v>
      </c>
      <c r="S7" s="104"/>
      <c r="T7" s="104"/>
      <c r="U7" s="104">
        <v>30</v>
      </c>
      <c r="V7" s="104">
        <v>26</v>
      </c>
      <c r="W7" s="104"/>
      <c r="X7" s="104"/>
      <c r="Y7" s="105"/>
    </row>
    <row r="8" spans="1:36" ht="18" x14ac:dyDescent="0.3">
      <c r="A8" s="83">
        <v>4</v>
      </c>
      <c r="B8" s="97" t="s">
        <v>72</v>
      </c>
      <c r="C8" s="86">
        <v>45461.971643518518</v>
      </c>
      <c r="D8" s="86">
        <v>45552.971643518518</v>
      </c>
      <c r="E8" s="98">
        <v>13</v>
      </c>
      <c r="F8" s="99" t="s">
        <v>49</v>
      </c>
      <c r="G8" s="89">
        <v>9806</v>
      </c>
      <c r="H8" s="89">
        <v>8985</v>
      </c>
      <c r="I8" s="98">
        <v>4000</v>
      </c>
      <c r="J8" s="106" t="s">
        <v>71</v>
      </c>
      <c r="K8" s="83"/>
      <c r="L8" s="101"/>
      <c r="M8" s="92"/>
      <c r="N8" s="93" t="s">
        <v>72</v>
      </c>
      <c r="O8" s="192">
        <v>13</v>
      </c>
      <c r="P8" s="193"/>
      <c r="Q8" s="102"/>
      <c r="R8" s="104"/>
      <c r="S8" s="103">
        <v>13</v>
      </c>
      <c r="T8" s="104"/>
      <c r="U8" s="104">
        <v>22</v>
      </c>
      <c r="V8" s="104">
        <v>20</v>
      </c>
      <c r="W8" s="104"/>
      <c r="X8" s="104"/>
      <c r="Y8" s="105"/>
    </row>
    <row r="9" spans="1:36" ht="18" x14ac:dyDescent="0.3">
      <c r="A9" s="83">
        <v>5</v>
      </c>
      <c r="B9" s="97" t="s">
        <v>73</v>
      </c>
      <c r="C9" s="86">
        <v>45467.96603009259</v>
      </c>
      <c r="D9" s="86">
        <v>45558.96603009259</v>
      </c>
      <c r="E9" s="98">
        <v>22</v>
      </c>
      <c r="F9" s="99" t="s">
        <v>49</v>
      </c>
      <c r="G9" s="89">
        <v>10641</v>
      </c>
      <c r="H9" s="89">
        <v>9964</v>
      </c>
      <c r="I9" s="98">
        <v>4000</v>
      </c>
      <c r="J9" s="108" t="s">
        <v>53</v>
      </c>
      <c r="K9" s="83"/>
      <c r="L9" s="101"/>
      <c r="M9" s="109"/>
      <c r="N9" s="93" t="s">
        <v>73</v>
      </c>
      <c r="O9" s="192">
        <v>22</v>
      </c>
      <c r="P9" s="193"/>
      <c r="Q9" s="102"/>
      <c r="R9" s="104"/>
      <c r="S9" s="110">
        <v>22</v>
      </c>
      <c r="T9" s="104"/>
      <c r="U9" s="104">
        <v>27</v>
      </c>
      <c r="V9" s="104">
        <v>26</v>
      </c>
      <c r="W9" s="104"/>
      <c r="X9" s="104"/>
      <c r="Y9" s="105"/>
    </row>
    <row r="10" spans="1:36" ht="18" x14ac:dyDescent="0.3">
      <c r="A10" s="83">
        <v>6</v>
      </c>
      <c r="B10" s="97" t="s">
        <v>74</v>
      </c>
      <c r="C10" s="86">
        <v>45467.96603009259</v>
      </c>
      <c r="D10" s="86">
        <v>45558.96603009259</v>
      </c>
      <c r="E10" s="98">
        <v>10</v>
      </c>
      <c r="F10" s="99" t="s">
        <v>49</v>
      </c>
      <c r="G10" s="89">
        <v>10705</v>
      </c>
      <c r="H10" s="89">
        <v>9946</v>
      </c>
      <c r="I10" s="98">
        <v>5000</v>
      </c>
      <c r="J10" s="106" t="s">
        <v>71</v>
      </c>
      <c r="K10" s="83"/>
      <c r="L10" s="101"/>
      <c r="M10" s="111"/>
      <c r="N10" s="93" t="s">
        <v>74</v>
      </c>
      <c r="O10" s="192">
        <v>10</v>
      </c>
      <c r="P10" s="193"/>
      <c r="Q10" s="102"/>
      <c r="R10" s="104"/>
      <c r="S10" s="110">
        <v>10</v>
      </c>
      <c r="T10" s="104"/>
      <c r="U10" s="104">
        <v>13</v>
      </c>
      <c r="V10" s="112">
        <v>12</v>
      </c>
      <c r="W10" s="104"/>
      <c r="X10" s="104"/>
      <c r="Y10" s="105"/>
    </row>
    <row r="11" spans="1:36" ht="18" x14ac:dyDescent="0.3">
      <c r="A11" s="83">
        <v>7</v>
      </c>
      <c r="B11" s="97" t="s">
        <v>75</v>
      </c>
      <c r="C11" s="86">
        <v>45490</v>
      </c>
      <c r="D11" s="86">
        <v>45581</v>
      </c>
      <c r="E11" s="98">
        <v>23</v>
      </c>
      <c r="F11" s="99" t="s">
        <v>49</v>
      </c>
      <c r="G11" s="89">
        <v>13047</v>
      </c>
      <c r="H11" s="89">
        <v>12864</v>
      </c>
      <c r="I11" s="98">
        <v>4000</v>
      </c>
      <c r="J11" s="108" t="s">
        <v>53</v>
      </c>
      <c r="K11" s="83"/>
      <c r="L11" s="101"/>
      <c r="M11" s="113"/>
      <c r="N11" s="93" t="s">
        <v>75</v>
      </c>
      <c r="O11" s="194">
        <v>23</v>
      </c>
      <c r="P11" s="195"/>
      <c r="Q11" s="102"/>
      <c r="R11" s="104"/>
      <c r="S11" s="104"/>
      <c r="T11" s="104">
        <v>23</v>
      </c>
      <c r="U11" s="104">
        <v>25</v>
      </c>
      <c r="V11" s="104">
        <v>24</v>
      </c>
      <c r="W11" s="104"/>
      <c r="X11" s="104"/>
      <c r="Y11" s="105"/>
    </row>
    <row r="12" spans="1:36" ht="18" x14ac:dyDescent="0.3">
      <c r="A12" s="83">
        <v>8</v>
      </c>
      <c r="B12" s="97" t="s">
        <v>76</v>
      </c>
      <c r="C12" s="86">
        <v>45497</v>
      </c>
      <c r="D12" s="86">
        <v>45588</v>
      </c>
      <c r="E12" s="98">
        <v>34</v>
      </c>
      <c r="F12" s="99" t="s">
        <v>49</v>
      </c>
      <c r="G12" s="89">
        <v>13141</v>
      </c>
      <c r="H12" s="89">
        <v>13051</v>
      </c>
      <c r="I12" s="98">
        <v>4000</v>
      </c>
      <c r="J12" s="108" t="s">
        <v>53</v>
      </c>
      <c r="K12" s="83"/>
      <c r="L12" s="101"/>
      <c r="M12" s="92"/>
      <c r="N12" s="93" t="s">
        <v>76</v>
      </c>
      <c r="O12" s="194">
        <v>34</v>
      </c>
      <c r="P12" s="195"/>
      <c r="Q12" s="102"/>
      <c r="R12" s="104"/>
      <c r="S12" s="104"/>
      <c r="T12" s="104">
        <v>34</v>
      </c>
      <c r="U12" s="104">
        <v>30</v>
      </c>
      <c r="V12" s="104">
        <v>28</v>
      </c>
      <c r="W12" s="104"/>
      <c r="X12" s="104"/>
      <c r="Y12" s="105"/>
    </row>
    <row r="13" spans="1:36" ht="18" x14ac:dyDescent="0.3">
      <c r="A13" s="83">
        <v>9</v>
      </c>
      <c r="B13" s="97" t="s">
        <v>77</v>
      </c>
      <c r="C13" s="86">
        <v>45503</v>
      </c>
      <c r="D13" s="86">
        <v>45594</v>
      </c>
      <c r="E13" s="98">
        <v>26</v>
      </c>
      <c r="F13" s="99" t="s">
        <v>49</v>
      </c>
      <c r="G13" s="89">
        <v>13122</v>
      </c>
      <c r="H13" s="89">
        <v>12893</v>
      </c>
      <c r="I13" s="98">
        <v>4000</v>
      </c>
      <c r="J13" s="108" t="s">
        <v>53</v>
      </c>
      <c r="K13" s="83"/>
      <c r="L13" s="101"/>
      <c r="M13" s="92"/>
      <c r="N13" s="93" t="s">
        <v>77</v>
      </c>
      <c r="O13" s="194">
        <v>26</v>
      </c>
      <c r="P13" s="195"/>
      <c r="Q13" s="102"/>
      <c r="R13" s="104"/>
      <c r="S13" s="104"/>
      <c r="T13" s="104">
        <v>26</v>
      </c>
      <c r="U13" s="104">
        <v>27</v>
      </c>
      <c r="V13" s="104">
        <v>25</v>
      </c>
      <c r="W13" s="104"/>
      <c r="X13" s="104"/>
      <c r="Y13" s="105"/>
    </row>
    <row r="14" spans="1:36" ht="18" x14ac:dyDescent="0.3">
      <c r="A14" s="83">
        <v>10</v>
      </c>
      <c r="B14" s="97" t="s">
        <v>78</v>
      </c>
      <c r="C14" s="86">
        <v>45503</v>
      </c>
      <c r="D14" s="86">
        <v>45594</v>
      </c>
      <c r="E14" s="98">
        <v>25</v>
      </c>
      <c r="F14" s="99" t="s">
        <v>49</v>
      </c>
      <c r="G14" s="89">
        <v>13141</v>
      </c>
      <c r="H14" s="89">
        <v>12879</v>
      </c>
      <c r="I14" s="98">
        <v>5000</v>
      </c>
      <c r="J14" s="106" t="s">
        <v>71</v>
      </c>
      <c r="K14" s="83"/>
      <c r="L14" s="101"/>
      <c r="M14" s="92"/>
      <c r="N14" s="93" t="s">
        <v>78</v>
      </c>
      <c r="O14" s="194">
        <v>25</v>
      </c>
      <c r="P14" s="195"/>
      <c r="Q14" s="102"/>
      <c r="R14" s="104"/>
      <c r="S14" s="104"/>
      <c r="T14" s="104">
        <v>25</v>
      </c>
      <c r="U14" s="104">
        <v>19</v>
      </c>
      <c r="V14" s="104">
        <v>19</v>
      </c>
      <c r="W14" s="104"/>
      <c r="X14" s="104"/>
      <c r="Y14" s="105"/>
    </row>
    <row r="15" spans="1:36" ht="18" x14ac:dyDescent="0.3">
      <c r="A15" s="83">
        <v>11</v>
      </c>
      <c r="B15" s="97" t="s">
        <v>79</v>
      </c>
      <c r="C15" s="86">
        <v>45505</v>
      </c>
      <c r="D15" s="86">
        <v>45596</v>
      </c>
      <c r="E15" s="98">
        <v>27</v>
      </c>
      <c r="F15" s="99" t="s">
        <v>49</v>
      </c>
      <c r="G15" s="89">
        <v>13292</v>
      </c>
      <c r="H15" s="89">
        <v>13077</v>
      </c>
      <c r="I15" s="98">
        <v>5000</v>
      </c>
      <c r="J15" s="106" t="s">
        <v>71</v>
      </c>
      <c r="K15" s="83"/>
      <c r="L15" s="101"/>
      <c r="M15" s="92"/>
      <c r="N15" s="93" t="s">
        <v>79</v>
      </c>
      <c r="O15" s="194">
        <v>27</v>
      </c>
      <c r="P15" s="195"/>
      <c r="Q15" s="102"/>
      <c r="R15" s="104"/>
      <c r="S15" s="104"/>
      <c r="T15" s="104">
        <v>27</v>
      </c>
      <c r="U15" s="104">
        <v>24</v>
      </c>
      <c r="V15" s="104">
        <v>22</v>
      </c>
      <c r="W15" s="104"/>
      <c r="X15" s="104"/>
      <c r="Y15" s="105"/>
    </row>
    <row r="16" spans="1:36" ht="18" x14ac:dyDescent="0.3">
      <c r="A16" s="83">
        <v>12</v>
      </c>
      <c r="B16" s="97" t="s">
        <v>80</v>
      </c>
      <c r="C16" s="86">
        <v>45505</v>
      </c>
      <c r="D16" s="86">
        <v>45596</v>
      </c>
      <c r="E16" s="98">
        <v>18</v>
      </c>
      <c r="F16" s="99" t="s">
        <v>49</v>
      </c>
      <c r="G16" s="89">
        <v>13292</v>
      </c>
      <c r="H16" s="89">
        <v>13077</v>
      </c>
      <c r="I16" s="98">
        <v>5000</v>
      </c>
      <c r="J16" s="106" t="s">
        <v>71</v>
      </c>
      <c r="K16" s="83"/>
      <c r="L16" s="101"/>
      <c r="M16" s="92"/>
      <c r="N16" s="93" t="s">
        <v>80</v>
      </c>
      <c r="O16" s="194">
        <v>18</v>
      </c>
      <c r="P16" s="195"/>
      <c r="Q16" s="102"/>
      <c r="R16" s="104"/>
      <c r="S16" s="104"/>
      <c r="T16" s="104">
        <v>18</v>
      </c>
      <c r="U16" s="104">
        <v>21</v>
      </c>
      <c r="V16" s="104">
        <v>17</v>
      </c>
      <c r="W16" s="104"/>
      <c r="X16" s="104"/>
      <c r="Y16" s="105"/>
    </row>
    <row r="17" spans="1:25" ht="18" x14ac:dyDescent="0.3">
      <c r="A17" s="83">
        <v>13</v>
      </c>
      <c r="B17" s="97" t="s">
        <v>81</v>
      </c>
      <c r="C17" s="86">
        <v>45510</v>
      </c>
      <c r="D17" s="86">
        <v>45601</v>
      </c>
      <c r="E17" s="98">
        <v>34</v>
      </c>
      <c r="F17" s="99" t="s">
        <v>49</v>
      </c>
      <c r="G17" s="89">
        <v>12805</v>
      </c>
      <c r="H17" s="89">
        <v>12930</v>
      </c>
      <c r="I17" s="98">
        <v>5000</v>
      </c>
      <c r="J17" s="114" t="s">
        <v>54</v>
      </c>
      <c r="K17" s="83"/>
      <c r="L17" s="101"/>
      <c r="M17" s="92"/>
      <c r="N17" s="93" t="s">
        <v>81</v>
      </c>
      <c r="O17" s="194">
        <v>34</v>
      </c>
      <c r="P17" s="195"/>
      <c r="Q17" s="102"/>
      <c r="R17" s="104"/>
      <c r="S17" s="104"/>
      <c r="T17" s="104"/>
      <c r="U17" s="104">
        <v>34</v>
      </c>
      <c r="V17" s="104"/>
      <c r="W17" s="104"/>
      <c r="X17" s="104"/>
      <c r="Y17" s="105"/>
    </row>
    <row r="18" spans="1:25" ht="18" x14ac:dyDescent="0.3">
      <c r="A18" s="83">
        <v>14</v>
      </c>
      <c r="B18" s="97" t="s">
        <v>82</v>
      </c>
      <c r="C18" s="86">
        <v>45510</v>
      </c>
      <c r="D18" s="86">
        <v>45601</v>
      </c>
      <c r="E18" s="98">
        <v>14</v>
      </c>
      <c r="F18" s="99" t="s">
        <v>49</v>
      </c>
      <c r="G18" s="89">
        <v>12768</v>
      </c>
      <c r="H18" s="89">
        <v>12920</v>
      </c>
      <c r="I18" s="98">
        <v>5000</v>
      </c>
      <c r="J18" s="106" t="s">
        <v>71</v>
      </c>
      <c r="K18" s="83"/>
      <c r="L18" s="101"/>
      <c r="M18" s="92"/>
      <c r="N18" s="93" t="s">
        <v>82</v>
      </c>
      <c r="O18" s="194">
        <v>14</v>
      </c>
      <c r="P18" s="195"/>
      <c r="Q18" s="102"/>
      <c r="R18" s="104"/>
      <c r="S18" s="104"/>
      <c r="T18" s="104"/>
      <c r="U18" s="104">
        <v>14</v>
      </c>
      <c r="V18" s="112">
        <v>13</v>
      </c>
      <c r="W18" s="104"/>
      <c r="X18" s="104"/>
      <c r="Y18" s="105"/>
    </row>
    <row r="19" spans="1:25" ht="18" x14ac:dyDescent="0.3">
      <c r="A19" s="83">
        <v>15</v>
      </c>
      <c r="B19" s="97" t="s">
        <v>83</v>
      </c>
      <c r="C19" s="86">
        <v>45510</v>
      </c>
      <c r="D19" s="86">
        <v>45601</v>
      </c>
      <c r="E19" s="110">
        <v>16</v>
      </c>
      <c r="F19" s="99" t="s">
        <v>49</v>
      </c>
      <c r="G19" s="89">
        <v>12768</v>
      </c>
      <c r="H19" s="89">
        <v>12920</v>
      </c>
      <c r="I19" s="98">
        <v>5000</v>
      </c>
      <c r="J19" s="106" t="s">
        <v>71</v>
      </c>
      <c r="K19" s="83"/>
      <c r="L19" s="101"/>
      <c r="M19" s="92"/>
      <c r="N19" s="93" t="s">
        <v>83</v>
      </c>
      <c r="O19" s="194">
        <v>16</v>
      </c>
      <c r="P19" s="195"/>
      <c r="Q19" s="102"/>
      <c r="R19" s="104"/>
      <c r="S19" s="104"/>
      <c r="T19" s="104"/>
      <c r="U19" s="104">
        <v>16</v>
      </c>
      <c r="V19" s="112">
        <v>13</v>
      </c>
      <c r="W19" s="104"/>
      <c r="X19" s="104"/>
      <c r="Y19" s="105"/>
    </row>
    <row r="20" spans="1:25" ht="18" x14ac:dyDescent="0.3">
      <c r="A20" s="83"/>
      <c r="B20" s="97"/>
      <c r="C20" s="86"/>
      <c r="D20" s="86"/>
      <c r="E20" s="110"/>
      <c r="F20" s="115"/>
      <c r="G20" s="89"/>
      <c r="H20" s="89"/>
      <c r="I20" s="98"/>
      <c r="J20" s="110"/>
      <c r="K20" s="83"/>
      <c r="L20" s="101"/>
      <c r="M20" s="92"/>
      <c r="N20" s="93"/>
      <c r="O20" s="194"/>
      <c r="P20" s="195"/>
      <c r="Q20" s="102"/>
      <c r="R20" s="104"/>
      <c r="S20" s="104"/>
      <c r="T20" s="104"/>
      <c r="U20" s="104"/>
      <c r="V20" s="104"/>
      <c r="W20" s="104"/>
      <c r="X20" s="104"/>
      <c r="Y20" s="105"/>
    </row>
    <row r="21" spans="1:25" ht="18" x14ac:dyDescent="0.3">
      <c r="A21" s="83"/>
      <c r="B21" s="97"/>
      <c r="C21" s="86"/>
      <c r="D21" s="116"/>
      <c r="E21" s="110"/>
      <c r="F21" s="115"/>
      <c r="G21" s="89"/>
      <c r="H21" s="89"/>
      <c r="I21" s="98"/>
      <c r="J21" s="110"/>
      <c r="K21" s="83"/>
      <c r="L21" s="101"/>
      <c r="M21" s="92"/>
      <c r="N21" s="93"/>
      <c r="O21" s="194"/>
      <c r="P21" s="195"/>
      <c r="Q21" s="102"/>
      <c r="R21" s="104"/>
      <c r="S21" s="104"/>
      <c r="T21" s="104"/>
      <c r="U21" s="104"/>
      <c r="V21" s="104"/>
      <c r="W21" s="104"/>
      <c r="X21" s="104"/>
      <c r="Y21" s="105"/>
    </row>
    <row r="22" spans="1:25" ht="18" x14ac:dyDescent="0.3">
      <c r="A22" s="83"/>
      <c r="B22" s="97"/>
      <c r="C22" s="86"/>
      <c r="D22" s="116"/>
      <c r="E22" s="110"/>
      <c r="F22" s="115"/>
      <c r="G22" s="89"/>
      <c r="H22" s="89"/>
      <c r="I22" s="98"/>
      <c r="J22" s="110"/>
      <c r="K22" s="83"/>
      <c r="L22" s="101"/>
      <c r="M22" s="92"/>
      <c r="N22" s="93"/>
      <c r="O22" s="194"/>
      <c r="P22" s="195"/>
      <c r="Q22" s="102"/>
      <c r="R22" s="104"/>
      <c r="S22" s="104"/>
      <c r="T22" s="104"/>
      <c r="U22" s="104"/>
      <c r="V22" s="104"/>
      <c r="W22" s="104"/>
      <c r="X22" s="104"/>
      <c r="Y22" s="105"/>
    </row>
    <row r="23" spans="1:25" ht="18" x14ac:dyDescent="0.3">
      <c r="A23" s="83"/>
      <c r="B23" s="97"/>
      <c r="C23" s="86"/>
      <c r="D23" s="116"/>
      <c r="E23" s="110"/>
      <c r="F23" s="115"/>
      <c r="G23" s="89"/>
      <c r="H23" s="89"/>
      <c r="I23" s="98"/>
      <c r="J23" s="110"/>
      <c r="K23" s="83"/>
      <c r="L23" s="101"/>
      <c r="M23" s="92"/>
      <c r="N23" s="93"/>
      <c r="O23" s="194"/>
      <c r="P23" s="195"/>
      <c r="Q23" s="102"/>
      <c r="R23" s="104"/>
      <c r="S23" s="104"/>
      <c r="T23" s="104"/>
      <c r="U23" s="104"/>
      <c r="V23" s="104"/>
      <c r="W23" s="104"/>
      <c r="X23" s="104"/>
      <c r="Y23" s="105"/>
    </row>
    <row r="24" spans="1:25" ht="18" x14ac:dyDescent="0.3">
      <c r="A24" s="83"/>
      <c r="B24" s="97"/>
      <c r="C24" s="86"/>
      <c r="D24" s="116"/>
      <c r="E24" s="110"/>
      <c r="F24" s="115"/>
      <c r="G24" s="89"/>
      <c r="H24" s="89"/>
      <c r="I24" s="98"/>
      <c r="J24" s="110"/>
      <c r="K24" s="83"/>
      <c r="L24" s="101"/>
      <c r="M24" s="92"/>
      <c r="N24" s="93"/>
      <c r="O24" s="194"/>
      <c r="P24" s="195"/>
      <c r="Q24" s="102"/>
      <c r="R24" s="104"/>
      <c r="S24" s="104"/>
      <c r="T24" s="104"/>
      <c r="U24" s="104"/>
      <c r="V24" s="104"/>
      <c r="W24" s="104"/>
      <c r="X24" s="104"/>
      <c r="Y24" s="105"/>
    </row>
    <row r="25" spans="1:25" ht="18" x14ac:dyDescent="0.3">
      <c r="A25" s="83"/>
      <c r="B25" s="97"/>
      <c r="C25" s="86"/>
      <c r="D25" s="116"/>
      <c r="E25" s="110"/>
      <c r="F25" s="115"/>
      <c r="G25" s="89"/>
      <c r="H25" s="89"/>
      <c r="I25" s="98"/>
      <c r="J25" s="110"/>
      <c r="K25" s="83"/>
      <c r="L25" s="101"/>
      <c r="M25" s="92"/>
      <c r="N25" s="93"/>
      <c r="O25" s="194"/>
      <c r="P25" s="195"/>
      <c r="Q25" s="102"/>
      <c r="R25" s="104"/>
      <c r="S25" s="104"/>
      <c r="T25" s="104"/>
      <c r="U25" s="104"/>
      <c r="V25" s="104"/>
      <c r="W25" s="104"/>
      <c r="X25" s="104"/>
      <c r="Y25" s="105"/>
    </row>
    <row r="26" spans="1:25" ht="18.600000000000001" thickBot="1" x14ac:dyDescent="0.35">
      <c r="A26" s="83"/>
      <c r="B26" s="97"/>
      <c r="C26" s="86"/>
      <c r="D26" s="116"/>
      <c r="E26" s="110"/>
      <c r="F26" s="115"/>
      <c r="G26" s="89"/>
      <c r="H26" s="89"/>
      <c r="I26" s="98"/>
      <c r="J26" s="110"/>
      <c r="K26" s="83"/>
      <c r="L26" s="101"/>
      <c r="M26" s="117"/>
      <c r="N26" s="118"/>
      <c r="O26" s="196"/>
      <c r="P26" s="197"/>
      <c r="Q26" s="119"/>
      <c r="R26" s="120"/>
      <c r="S26" s="120"/>
      <c r="T26" s="120"/>
      <c r="U26" s="120"/>
      <c r="V26" s="120"/>
      <c r="W26" s="120"/>
      <c r="X26" s="120"/>
      <c r="Y26" s="121"/>
    </row>
    <row r="27" spans="1:25" ht="18" x14ac:dyDescent="0.3">
      <c r="A27" s="122"/>
      <c r="B27" s="123"/>
      <c r="C27" s="124"/>
      <c r="D27" s="122"/>
      <c r="E27" s="122"/>
      <c r="F27" s="125"/>
      <c r="G27" s="126"/>
      <c r="H27" s="126"/>
      <c r="I27" s="127"/>
      <c r="J27" s="128"/>
      <c r="K27" s="122"/>
      <c r="L27" s="129"/>
      <c r="M27" s="130"/>
      <c r="N27" s="131"/>
      <c r="O27" s="132"/>
      <c r="P27" s="132"/>
      <c r="Q27" s="133"/>
      <c r="R27" s="133"/>
      <c r="S27" s="133"/>
      <c r="T27" s="133"/>
      <c r="U27" s="133"/>
      <c r="V27" s="133"/>
      <c r="W27" s="133"/>
      <c r="X27" s="133"/>
      <c r="Y27" s="134"/>
    </row>
    <row r="28" spans="1:25" ht="18" x14ac:dyDescent="0.3">
      <c r="A28" s="135"/>
      <c r="B28" s="97"/>
      <c r="C28" s="135"/>
      <c r="D28" s="135"/>
      <c r="E28" s="135"/>
      <c r="F28" s="136"/>
      <c r="G28" s="89"/>
      <c r="H28" s="89"/>
      <c r="I28" s="98"/>
      <c r="J28" s="137"/>
      <c r="K28" s="135"/>
      <c r="L28" s="138"/>
      <c r="M28" s="117"/>
      <c r="N28" s="139"/>
      <c r="O28" s="103"/>
      <c r="P28" s="103"/>
      <c r="Q28" s="103"/>
      <c r="R28" s="103"/>
      <c r="S28" s="103"/>
      <c r="T28" s="103"/>
      <c r="U28" s="103"/>
      <c r="V28" s="103"/>
      <c r="W28" s="103"/>
      <c r="X28" s="103"/>
      <c r="Y28" s="140"/>
    </row>
    <row r="29" spans="1:25" ht="18" x14ac:dyDescent="0.3">
      <c r="A29" s="135"/>
      <c r="B29" s="97"/>
      <c r="C29" s="135"/>
      <c r="D29" s="135"/>
      <c r="E29" s="135"/>
      <c r="F29" s="136"/>
      <c r="G29" s="89"/>
      <c r="H29" s="89"/>
      <c r="I29" s="98"/>
      <c r="J29" s="137"/>
      <c r="K29" s="135"/>
      <c r="L29" s="138"/>
      <c r="M29" s="117"/>
      <c r="N29" s="139"/>
      <c r="O29" s="103"/>
      <c r="P29" s="103"/>
      <c r="Q29" s="103"/>
      <c r="R29" s="103"/>
      <c r="S29" s="103"/>
      <c r="T29" s="103"/>
      <c r="U29" s="103"/>
      <c r="V29" s="103"/>
      <c r="W29" s="103"/>
      <c r="X29" s="103"/>
      <c r="Y29" s="140"/>
    </row>
    <row r="30" spans="1:25" ht="18" x14ac:dyDescent="0.3">
      <c r="A30" s="135"/>
      <c r="B30" s="135"/>
      <c r="C30" s="135"/>
      <c r="D30" s="135"/>
      <c r="E30" s="135"/>
      <c r="F30" s="136"/>
      <c r="G30" s="89"/>
      <c r="H30" s="89"/>
      <c r="I30" s="98"/>
      <c r="J30" s="137"/>
      <c r="K30" s="135"/>
      <c r="L30" s="138"/>
      <c r="M30" s="117"/>
      <c r="N30" s="139"/>
      <c r="O30" s="103"/>
      <c r="P30" s="103"/>
      <c r="Q30" s="103"/>
      <c r="R30" s="103"/>
      <c r="S30" s="103"/>
      <c r="T30" s="103"/>
      <c r="U30" s="103"/>
      <c r="V30" s="103"/>
      <c r="W30" s="103"/>
      <c r="X30" s="103"/>
      <c r="Y30" s="140"/>
    </row>
    <row r="31" spans="1:25" ht="18" x14ac:dyDescent="0.3">
      <c r="A31" s="135"/>
      <c r="B31" s="135"/>
      <c r="C31" s="135"/>
      <c r="D31" s="135"/>
      <c r="E31" s="135"/>
      <c r="F31" s="136"/>
      <c r="G31" s="89"/>
      <c r="H31" s="89"/>
      <c r="I31" s="98"/>
      <c r="J31" s="137"/>
      <c r="K31" s="135"/>
      <c r="L31" s="141"/>
      <c r="M31" s="117"/>
      <c r="N31" s="139"/>
      <c r="O31" s="103"/>
      <c r="P31" s="103"/>
      <c r="Q31" s="103"/>
      <c r="R31" s="103"/>
      <c r="S31" s="103"/>
      <c r="T31" s="103"/>
      <c r="U31" s="103"/>
      <c r="V31" s="103"/>
      <c r="W31" s="103"/>
      <c r="X31" s="103"/>
      <c r="Y31" s="140"/>
    </row>
    <row r="32" spans="1:25" ht="18" x14ac:dyDescent="0.3">
      <c r="A32" s="142"/>
      <c r="B32" s="142"/>
      <c r="C32" s="142"/>
      <c r="D32" s="142"/>
      <c r="E32" s="142"/>
      <c r="F32" s="143"/>
      <c r="G32" s="89"/>
      <c r="H32" s="89"/>
      <c r="I32" s="98"/>
      <c r="J32" s="144"/>
      <c r="K32" s="142"/>
      <c r="L32" s="142"/>
      <c r="M32" s="145"/>
      <c r="N32" s="139"/>
      <c r="O32" s="103"/>
      <c r="P32" s="103"/>
      <c r="Q32" s="103"/>
      <c r="R32" s="103"/>
      <c r="S32" s="103"/>
      <c r="T32" s="103"/>
      <c r="U32" s="103"/>
      <c r="V32" s="103"/>
      <c r="W32" s="103"/>
      <c r="X32" s="103"/>
      <c r="Y32" s="140"/>
    </row>
    <row r="33" spans="1:25" ht="18" x14ac:dyDescent="0.3">
      <c r="A33" s="146"/>
      <c r="B33" s="146"/>
      <c r="C33" s="146"/>
      <c r="D33" s="146"/>
      <c r="E33" s="146"/>
      <c r="F33" s="147"/>
      <c r="G33" s="89"/>
      <c r="H33" s="89"/>
      <c r="I33" s="98"/>
      <c r="J33" s="148"/>
      <c r="K33" s="146"/>
      <c r="L33" s="146"/>
      <c r="M33" s="145"/>
      <c r="N33" s="139"/>
      <c r="O33" s="103"/>
      <c r="P33" s="103"/>
      <c r="Q33" s="103"/>
      <c r="R33" s="103"/>
      <c r="S33" s="103"/>
      <c r="T33" s="103"/>
      <c r="U33" s="103"/>
      <c r="V33" s="103"/>
      <c r="W33" s="103"/>
      <c r="X33" s="103"/>
      <c r="Y33" s="140"/>
    </row>
    <row r="34" spans="1:25" ht="18" x14ac:dyDescent="0.3">
      <c r="A34" s="146"/>
      <c r="B34" s="146"/>
      <c r="C34" s="146"/>
      <c r="D34" s="146"/>
      <c r="E34" s="146"/>
      <c r="F34" s="147"/>
      <c r="G34" s="89"/>
      <c r="H34" s="89"/>
      <c r="I34" s="98"/>
      <c r="J34" s="148"/>
      <c r="K34" s="146"/>
      <c r="L34" s="146"/>
      <c r="M34" s="145"/>
      <c r="N34" s="139"/>
      <c r="O34" s="103"/>
      <c r="P34" s="103"/>
      <c r="Q34" s="103"/>
      <c r="R34" s="103"/>
      <c r="S34" s="103"/>
      <c r="T34" s="103"/>
      <c r="U34" s="103"/>
      <c r="V34" s="103"/>
      <c r="W34" s="103"/>
      <c r="X34" s="103"/>
      <c r="Y34" s="140"/>
    </row>
    <row r="35" spans="1:25" ht="18" x14ac:dyDescent="0.25">
      <c r="A35" s="146"/>
      <c r="B35" s="146"/>
      <c r="C35" s="146"/>
      <c r="D35" s="146"/>
      <c r="E35" s="146"/>
      <c r="F35" s="147"/>
      <c r="G35" s="89"/>
      <c r="H35" s="89"/>
      <c r="I35" s="146"/>
      <c r="J35" s="148"/>
      <c r="K35" s="146"/>
      <c r="L35" s="146"/>
      <c r="M35" s="145"/>
      <c r="N35" s="139"/>
      <c r="O35" s="103"/>
      <c r="P35" s="103"/>
      <c r="Q35" s="103"/>
      <c r="R35" s="103"/>
      <c r="S35" s="103"/>
      <c r="T35" s="103"/>
      <c r="U35" s="103"/>
      <c r="V35" s="103"/>
      <c r="W35" s="103"/>
      <c r="X35" s="103"/>
      <c r="Y35" s="140"/>
    </row>
    <row r="36" spans="1:25" ht="18" x14ac:dyDescent="0.25">
      <c r="A36" s="146"/>
      <c r="B36" s="146"/>
      <c r="C36" s="146"/>
      <c r="D36" s="146"/>
      <c r="E36" s="146"/>
      <c r="F36" s="147"/>
      <c r="G36" s="89"/>
      <c r="H36" s="89"/>
      <c r="I36" s="146"/>
      <c r="J36" s="148"/>
      <c r="K36" s="146"/>
      <c r="L36" s="146"/>
      <c r="M36" s="149"/>
      <c r="N36" s="139"/>
      <c r="O36" s="103"/>
      <c r="P36" s="103"/>
      <c r="Q36" s="103"/>
      <c r="R36" s="103"/>
      <c r="S36" s="103"/>
      <c r="T36" s="103"/>
      <c r="U36" s="103"/>
      <c r="V36" s="103"/>
      <c r="W36" s="103"/>
      <c r="X36" s="103"/>
      <c r="Y36" s="140"/>
    </row>
    <row r="37" spans="1:25" ht="18" x14ac:dyDescent="0.25">
      <c r="A37" s="149"/>
      <c r="B37" s="146"/>
      <c r="C37" s="150"/>
      <c r="D37" s="151"/>
      <c r="E37" s="146"/>
      <c r="F37" s="147"/>
      <c r="G37" s="89"/>
      <c r="H37" s="89"/>
      <c r="I37" s="152"/>
      <c r="J37" s="148"/>
      <c r="K37" s="149"/>
      <c r="L37" s="149"/>
      <c r="M37" s="149"/>
      <c r="N37" s="139"/>
      <c r="O37" s="103"/>
      <c r="P37" s="103"/>
      <c r="Q37" s="103"/>
      <c r="R37" s="103"/>
      <c r="S37" s="103"/>
      <c r="T37" s="103"/>
      <c r="U37" s="103"/>
      <c r="V37" s="103"/>
      <c r="W37" s="103"/>
      <c r="X37" s="103"/>
      <c r="Y37" s="140"/>
    </row>
    <row r="38" spans="1:25" ht="18" x14ac:dyDescent="0.25">
      <c r="A38" s="149"/>
      <c r="B38" s="146"/>
      <c r="C38" s="150"/>
      <c r="D38" s="151"/>
      <c r="E38" s="146"/>
      <c r="F38" s="147"/>
      <c r="G38" s="89"/>
      <c r="H38" s="89"/>
      <c r="I38" s="152"/>
      <c r="J38" s="148"/>
      <c r="K38" s="149"/>
      <c r="L38" s="149"/>
      <c r="M38" s="149"/>
      <c r="N38" s="139"/>
      <c r="O38" s="103"/>
      <c r="P38" s="103"/>
      <c r="Q38" s="103"/>
      <c r="R38" s="103"/>
      <c r="S38" s="103"/>
      <c r="T38" s="103"/>
      <c r="U38" s="103"/>
      <c r="V38" s="103"/>
      <c r="W38" s="103"/>
      <c r="X38" s="103"/>
      <c r="Y38" s="140"/>
    </row>
    <row r="39" spans="1:25" x14ac:dyDescent="0.25">
      <c r="A39" s="149"/>
      <c r="B39" s="146"/>
      <c r="C39" s="150"/>
      <c r="D39" s="151"/>
      <c r="E39" s="146"/>
      <c r="F39" s="147"/>
      <c r="G39" s="153"/>
      <c r="H39" s="154"/>
      <c r="I39" s="152"/>
      <c r="J39" s="148"/>
      <c r="K39" s="149"/>
      <c r="L39" s="149"/>
      <c r="M39" s="149"/>
      <c r="N39" s="139"/>
      <c r="O39" s="103"/>
      <c r="P39" s="103"/>
      <c r="Q39" s="103"/>
      <c r="R39" s="103"/>
      <c r="S39" s="103"/>
      <c r="T39" s="103"/>
      <c r="U39" s="103"/>
      <c r="V39" s="103"/>
      <c r="W39" s="103"/>
      <c r="X39" s="103"/>
      <c r="Y39" s="140"/>
    </row>
    <row r="40" spans="1:25" x14ac:dyDescent="0.25">
      <c r="A40" s="149"/>
      <c r="B40" s="146"/>
      <c r="C40" s="150"/>
      <c r="D40" s="151"/>
      <c r="E40" s="146"/>
      <c r="F40" s="147"/>
      <c r="G40" s="153"/>
      <c r="H40" s="154"/>
      <c r="I40" s="152"/>
      <c r="J40" s="148"/>
      <c r="K40" s="149"/>
      <c r="L40" s="149"/>
      <c r="M40" s="149"/>
      <c r="N40" s="139"/>
      <c r="O40" s="103"/>
      <c r="P40" s="103"/>
      <c r="Q40" s="103"/>
      <c r="R40" s="103"/>
      <c r="S40" s="103"/>
      <c r="T40" s="103"/>
      <c r="U40" s="103"/>
      <c r="V40" s="103"/>
      <c r="W40" s="103"/>
      <c r="X40" s="103"/>
      <c r="Y40" s="140"/>
    </row>
    <row r="41" spans="1:25" x14ac:dyDescent="0.25">
      <c r="A41" s="149"/>
      <c r="B41" s="146"/>
      <c r="C41" s="150"/>
      <c r="D41" s="151"/>
      <c r="E41" s="146"/>
      <c r="F41" s="147"/>
      <c r="G41" s="153"/>
      <c r="H41" s="154"/>
      <c r="I41" s="152"/>
      <c r="J41" s="148"/>
      <c r="K41" s="149"/>
      <c r="L41" s="149"/>
      <c r="M41" s="149"/>
      <c r="N41" s="139"/>
      <c r="O41" s="103"/>
      <c r="P41" s="103"/>
      <c r="Q41" s="103"/>
      <c r="R41" s="103"/>
      <c r="S41" s="103"/>
      <c r="T41" s="103"/>
      <c r="U41" s="103"/>
      <c r="V41" s="103"/>
      <c r="W41" s="103"/>
      <c r="X41" s="103"/>
      <c r="Y41" s="140"/>
    </row>
    <row r="42" spans="1:25" x14ac:dyDescent="0.25">
      <c r="A42" s="149"/>
      <c r="B42" s="146"/>
      <c r="C42" s="150"/>
      <c r="D42" s="151"/>
      <c r="E42" s="146"/>
      <c r="F42" s="147"/>
      <c r="G42" s="153"/>
      <c r="H42" s="154"/>
      <c r="I42" s="152"/>
      <c r="J42" s="148"/>
      <c r="K42" s="149"/>
      <c r="L42" s="149"/>
      <c r="M42" s="149"/>
      <c r="N42" s="139"/>
      <c r="O42" s="103"/>
      <c r="P42" s="103"/>
      <c r="Q42" s="103"/>
      <c r="R42" s="103"/>
      <c r="S42" s="103"/>
      <c r="T42" s="103"/>
      <c r="U42" s="103"/>
      <c r="V42" s="103"/>
      <c r="W42" s="103"/>
      <c r="X42" s="103"/>
      <c r="Y42" s="140"/>
    </row>
    <row r="43" spans="1:25" x14ac:dyDescent="0.25">
      <c r="A43" s="149"/>
      <c r="B43" s="146"/>
      <c r="C43" s="150"/>
      <c r="D43" s="151"/>
      <c r="E43" s="146"/>
      <c r="F43" s="147"/>
      <c r="G43" s="153"/>
      <c r="H43" s="154"/>
      <c r="I43" s="152"/>
      <c r="J43" s="148"/>
      <c r="K43" s="149"/>
      <c r="L43" s="149"/>
      <c r="M43" s="149"/>
      <c r="N43" s="139"/>
      <c r="O43" s="103"/>
      <c r="P43" s="103"/>
      <c r="Q43" s="103"/>
      <c r="R43" s="103"/>
      <c r="S43" s="103"/>
      <c r="T43" s="103"/>
      <c r="U43" s="103"/>
      <c r="V43" s="103"/>
      <c r="W43" s="103"/>
      <c r="X43" s="103"/>
      <c r="Y43" s="140"/>
    </row>
    <row r="44" spans="1:25" x14ac:dyDescent="0.25">
      <c r="A44" s="149"/>
      <c r="B44" s="146"/>
      <c r="C44" s="150"/>
      <c r="D44" s="151"/>
      <c r="E44" s="146"/>
      <c r="F44" s="147"/>
      <c r="G44" s="153"/>
      <c r="H44" s="154"/>
      <c r="I44" s="152"/>
      <c r="J44" s="148"/>
      <c r="K44" s="149"/>
      <c r="L44" s="149"/>
      <c r="M44" s="149"/>
      <c r="N44" s="139"/>
      <c r="O44" s="103"/>
      <c r="P44" s="103"/>
      <c r="Q44" s="103"/>
      <c r="R44" s="103"/>
      <c r="S44" s="103"/>
      <c r="T44" s="103"/>
      <c r="U44" s="103"/>
      <c r="V44" s="103"/>
      <c r="W44" s="103"/>
      <c r="X44" s="103"/>
      <c r="Y44" s="140"/>
    </row>
    <row r="45" spans="1:25" x14ac:dyDescent="0.25">
      <c r="A45" s="149"/>
      <c r="B45" s="146"/>
      <c r="C45" s="150"/>
      <c r="D45" s="151"/>
      <c r="E45" s="146"/>
      <c r="F45" s="147"/>
      <c r="G45" s="153"/>
      <c r="H45" s="154"/>
      <c r="I45" s="152"/>
      <c r="J45" s="148"/>
      <c r="K45" s="149"/>
      <c r="L45" s="149"/>
      <c r="M45" s="149"/>
      <c r="N45" s="139"/>
      <c r="O45" s="103"/>
      <c r="P45" s="103"/>
      <c r="Q45" s="103"/>
      <c r="R45" s="103"/>
      <c r="S45" s="103"/>
      <c r="T45" s="103"/>
      <c r="U45" s="103"/>
      <c r="V45" s="103"/>
      <c r="W45" s="103"/>
      <c r="X45" s="103"/>
      <c r="Y45" s="140"/>
    </row>
    <row r="46" spans="1:25" x14ac:dyDescent="0.25">
      <c r="A46" s="149"/>
      <c r="B46" s="146"/>
      <c r="C46" s="150"/>
      <c r="D46" s="151"/>
      <c r="E46" s="146"/>
      <c r="F46" s="147"/>
      <c r="G46" s="153"/>
      <c r="H46" s="154"/>
      <c r="I46" s="152"/>
      <c r="J46" s="148"/>
      <c r="K46" s="149"/>
      <c r="L46" s="149"/>
      <c r="M46" s="149"/>
      <c r="N46" s="139"/>
      <c r="O46" s="103"/>
      <c r="P46" s="103"/>
      <c r="Q46" s="103"/>
      <c r="R46" s="103"/>
      <c r="S46" s="103"/>
      <c r="T46" s="103"/>
      <c r="U46" s="103"/>
      <c r="V46" s="103"/>
      <c r="W46" s="103"/>
      <c r="X46" s="103"/>
      <c r="Y46" s="140"/>
    </row>
    <row r="47" spans="1:25" x14ac:dyDescent="0.25">
      <c r="A47" s="149"/>
      <c r="B47" s="146"/>
      <c r="C47" s="150"/>
      <c r="D47" s="151"/>
      <c r="E47" s="146"/>
      <c r="F47" s="147"/>
      <c r="G47" s="153"/>
      <c r="H47" s="154"/>
      <c r="I47" s="152"/>
      <c r="J47" s="148"/>
      <c r="K47" s="149"/>
      <c r="L47" s="149"/>
      <c r="M47" s="149"/>
      <c r="N47" s="139"/>
      <c r="O47" s="103"/>
      <c r="P47" s="103"/>
      <c r="Q47" s="103"/>
      <c r="R47" s="103"/>
      <c r="S47" s="103"/>
      <c r="T47" s="103"/>
      <c r="U47" s="103"/>
      <c r="V47" s="103"/>
      <c r="W47" s="103"/>
      <c r="X47" s="103"/>
      <c r="Y47" s="140"/>
    </row>
    <row r="48" spans="1:25" x14ac:dyDescent="0.25">
      <c r="A48" s="149"/>
      <c r="B48" s="146"/>
      <c r="C48" s="150"/>
      <c r="D48" s="151"/>
      <c r="E48" s="146"/>
      <c r="F48" s="147"/>
      <c r="G48" s="153"/>
      <c r="H48" s="154"/>
      <c r="I48" s="152"/>
      <c r="J48" s="148"/>
      <c r="K48" s="149"/>
      <c r="L48" s="149"/>
      <c r="M48" s="149"/>
      <c r="N48" s="139"/>
      <c r="O48" s="103"/>
      <c r="P48" s="103"/>
      <c r="Q48" s="103"/>
      <c r="R48" s="103"/>
      <c r="S48" s="103"/>
      <c r="T48" s="103"/>
      <c r="U48" s="103"/>
      <c r="V48" s="103"/>
      <c r="W48" s="103"/>
      <c r="X48" s="103"/>
      <c r="Y48" s="140"/>
    </row>
    <row r="49" spans="1:25" x14ac:dyDescent="0.25">
      <c r="A49" s="149"/>
      <c r="B49" s="146"/>
      <c r="C49" s="150"/>
      <c r="D49" s="151"/>
      <c r="E49" s="146"/>
      <c r="F49" s="147"/>
      <c r="G49" s="153"/>
      <c r="H49" s="154"/>
      <c r="I49" s="152"/>
      <c r="J49" s="148"/>
      <c r="K49" s="149"/>
      <c r="L49" s="149"/>
      <c r="M49" s="149"/>
      <c r="N49" s="139"/>
      <c r="O49" s="103"/>
      <c r="P49" s="103"/>
      <c r="Q49" s="103"/>
      <c r="R49" s="103"/>
      <c r="S49" s="103"/>
      <c r="T49" s="103"/>
      <c r="U49" s="103"/>
      <c r="V49" s="103"/>
      <c r="W49" s="103"/>
      <c r="X49" s="103"/>
      <c r="Y49" s="140"/>
    </row>
    <row r="50" spans="1:25" x14ac:dyDescent="0.25">
      <c r="A50" s="149"/>
      <c r="B50" s="146"/>
      <c r="C50" s="150"/>
      <c r="D50" s="151"/>
      <c r="E50" s="146"/>
      <c r="F50" s="147"/>
      <c r="G50" s="153"/>
      <c r="H50" s="154"/>
      <c r="I50" s="152"/>
      <c r="J50" s="148"/>
      <c r="K50" s="149"/>
      <c r="L50" s="149"/>
      <c r="M50" s="149"/>
      <c r="N50" s="139"/>
      <c r="O50" s="103"/>
      <c r="P50" s="103"/>
      <c r="Q50" s="103"/>
      <c r="R50" s="103"/>
      <c r="S50" s="103"/>
      <c r="T50" s="103"/>
      <c r="U50" s="103"/>
      <c r="V50" s="103"/>
      <c r="W50" s="103"/>
      <c r="X50" s="103"/>
      <c r="Y50" s="140"/>
    </row>
    <row r="51" spans="1:25" x14ac:dyDescent="0.25">
      <c r="A51" s="149"/>
      <c r="B51" s="146"/>
      <c r="C51" s="150"/>
      <c r="D51" s="151"/>
      <c r="E51" s="146"/>
      <c r="F51" s="147"/>
      <c r="G51" s="153"/>
      <c r="H51" s="154"/>
      <c r="I51" s="152"/>
      <c r="J51" s="148"/>
      <c r="K51" s="149"/>
      <c r="L51" s="149"/>
      <c r="M51" s="149"/>
      <c r="N51" s="139"/>
      <c r="O51" s="103"/>
      <c r="P51" s="103"/>
      <c r="Q51" s="103"/>
      <c r="R51" s="103"/>
      <c r="S51" s="103"/>
      <c r="T51" s="103"/>
      <c r="U51" s="103"/>
      <c r="V51" s="103"/>
      <c r="W51" s="103"/>
      <c r="X51" s="103"/>
      <c r="Y51" s="140"/>
    </row>
    <row r="52" spans="1:25" x14ac:dyDescent="0.25">
      <c r="A52" s="149"/>
      <c r="B52" s="146"/>
      <c r="C52" s="150"/>
      <c r="D52" s="151"/>
      <c r="E52" s="146"/>
      <c r="F52" s="147"/>
      <c r="G52" s="153"/>
      <c r="H52" s="154"/>
      <c r="I52" s="152"/>
      <c r="J52" s="148"/>
      <c r="K52" s="149"/>
      <c r="L52" s="149"/>
      <c r="M52" s="149"/>
      <c r="N52" s="139"/>
      <c r="O52" s="103"/>
      <c r="P52" s="103"/>
      <c r="Q52" s="103"/>
      <c r="R52" s="103"/>
      <c r="S52" s="103"/>
      <c r="T52" s="103"/>
      <c r="U52" s="103"/>
      <c r="V52" s="103"/>
      <c r="W52" s="103"/>
      <c r="X52" s="103"/>
      <c r="Y52" s="140"/>
    </row>
    <row r="53" spans="1:25" x14ac:dyDescent="0.25">
      <c r="A53" s="149"/>
      <c r="B53" s="146"/>
      <c r="C53" s="150"/>
      <c r="D53" s="151"/>
      <c r="E53" s="146"/>
      <c r="F53" s="147"/>
      <c r="G53" s="153"/>
      <c r="H53" s="154"/>
      <c r="I53" s="152"/>
      <c r="J53" s="148"/>
      <c r="K53" s="149"/>
      <c r="L53" s="149"/>
      <c r="M53" s="149"/>
      <c r="N53" s="139"/>
      <c r="O53" s="103"/>
      <c r="P53" s="103"/>
      <c r="Q53" s="103"/>
      <c r="R53" s="103"/>
      <c r="S53" s="103"/>
      <c r="T53" s="103"/>
      <c r="U53" s="103"/>
      <c r="V53" s="103"/>
      <c r="W53" s="103"/>
      <c r="X53" s="103"/>
      <c r="Y53" s="140"/>
    </row>
    <row r="54" spans="1:25" x14ac:dyDescent="0.25">
      <c r="A54" s="149"/>
      <c r="B54" s="146"/>
      <c r="C54" s="150"/>
      <c r="D54" s="151"/>
      <c r="E54" s="146"/>
      <c r="F54" s="147"/>
      <c r="G54" s="153"/>
      <c r="H54" s="154"/>
      <c r="I54" s="152"/>
      <c r="J54" s="148"/>
      <c r="K54" s="149"/>
      <c r="L54" s="149"/>
      <c r="M54" s="149"/>
      <c r="N54" s="139"/>
      <c r="O54" s="103"/>
      <c r="P54" s="103"/>
      <c r="Q54" s="103"/>
      <c r="R54" s="103"/>
      <c r="S54" s="103"/>
      <c r="T54" s="103"/>
      <c r="U54" s="103"/>
      <c r="V54" s="103"/>
      <c r="W54" s="103"/>
      <c r="X54" s="103"/>
      <c r="Y54" s="140"/>
    </row>
    <row r="55" spans="1:25" x14ac:dyDescent="0.25">
      <c r="A55" s="149"/>
      <c r="B55" s="146"/>
      <c r="C55" s="150"/>
      <c r="D55" s="151"/>
      <c r="E55" s="146"/>
      <c r="F55" s="147"/>
      <c r="G55" s="153"/>
      <c r="H55" s="154"/>
      <c r="I55" s="152"/>
      <c r="J55" s="148"/>
      <c r="K55" s="149"/>
      <c r="L55" s="149"/>
      <c r="M55" s="149"/>
      <c r="N55" s="139"/>
      <c r="O55" s="103"/>
      <c r="P55" s="103"/>
      <c r="Q55" s="103"/>
      <c r="R55" s="103"/>
      <c r="S55" s="103"/>
      <c r="T55" s="103"/>
      <c r="U55" s="103"/>
      <c r="V55" s="103"/>
      <c r="W55" s="103"/>
      <c r="X55" s="103"/>
      <c r="Y55" s="140"/>
    </row>
    <row r="56" spans="1:25" x14ac:dyDescent="0.25">
      <c r="A56" s="149"/>
      <c r="B56" s="146"/>
      <c r="C56" s="150"/>
      <c r="D56" s="151"/>
      <c r="E56" s="146"/>
      <c r="F56" s="147"/>
      <c r="G56" s="153"/>
      <c r="H56" s="154"/>
      <c r="I56" s="152"/>
      <c r="J56" s="148"/>
      <c r="K56" s="149"/>
      <c r="L56" s="149"/>
      <c r="M56" s="149"/>
      <c r="N56" s="139"/>
      <c r="O56" s="103"/>
      <c r="P56" s="103"/>
      <c r="Q56" s="103"/>
      <c r="R56" s="103"/>
      <c r="S56" s="103"/>
      <c r="T56" s="103"/>
      <c r="U56" s="103"/>
      <c r="V56" s="103"/>
      <c r="W56" s="103"/>
      <c r="X56" s="103"/>
      <c r="Y56" s="140"/>
    </row>
    <row r="57" spans="1:25" x14ac:dyDescent="0.25">
      <c r="A57" s="149"/>
      <c r="B57" s="146"/>
      <c r="C57" s="150"/>
      <c r="D57" s="151"/>
      <c r="E57" s="146"/>
      <c r="F57" s="147"/>
      <c r="G57" s="153"/>
      <c r="H57" s="154"/>
      <c r="I57" s="152"/>
      <c r="J57" s="148"/>
      <c r="K57" s="149"/>
      <c r="L57" s="149"/>
      <c r="M57" s="149"/>
      <c r="N57" s="139"/>
      <c r="O57" s="103"/>
      <c r="P57" s="103"/>
      <c r="Q57" s="103"/>
      <c r="R57" s="103"/>
      <c r="S57" s="103"/>
      <c r="T57" s="103"/>
      <c r="U57" s="103"/>
      <c r="V57" s="103"/>
      <c r="W57" s="103"/>
      <c r="X57" s="103"/>
      <c r="Y57" s="140"/>
    </row>
    <row r="58" spans="1:25" x14ac:dyDescent="0.25">
      <c r="A58" s="149"/>
      <c r="B58" s="146"/>
      <c r="C58" s="150"/>
      <c r="D58" s="151"/>
      <c r="E58" s="146"/>
      <c r="F58" s="147"/>
      <c r="G58" s="153"/>
      <c r="H58" s="154"/>
      <c r="I58" s="152"/>
      <c r="J58" s="148"/>
      <c r="K58" s="149"/>
      <c r="L58" s="149"/>
      <c r="M58" s="149"/>
      <c r="N58" s="139"/>
      <c r="O58" s="103"/>
      <c r="P58" s="103"/>
      <c r="Q58" s="103"/>
      <c r="R58" s="103"/>
      <c r="S58" s="103"/>
      <c r="T58" s="103"/>
      <c r="U58" s="103"/>
      <c r="V58" s="103"/>
      <c r="W58" s="103"/>
      <c r="X58" s="103"/>
      <c r="Y58" s="140"/>
    </row>
    <row r="59" spans="1:25" x14ac:dyDescent="0.25">
      <c r="A59" s="149"/>
      <c r="B59" s="146"/>
      <c r="C59" s="150"/>
      <c r="D59" s="151"/>
      <c r="E59" s="146"/>
      <c r="F59" s="147"/>
      <c r="G59" s="153"/>
      <c r="H59" s="154"/>
      <c r="I59" s="152"/>
      <c r="J59" s="148"/>
      <c r="K59" s="149"/>
      <c r="L59" s="149"/>
      <c r="M59" s="149"/>
      <c r="N59" s="139"/>
      <c r="O59" s="103"/>
      <c r="P59" s="103"/>
      <c r="Q59" s="103"/>
      <c r="R59" s="103"/>
      <c r="S59" s="103"/>
      <c r="T59" s="103"/>
      <c r="U59" s="103"/>
      <c r="V59" s="103"/>
      <c r="W59" s="103"/>
      <c r="X59" s="103"/>
      <c r="Y59" s="140"/>
    </row>
    <row r="60" spans="1:25" x14ac:dyDescent="0.25">
      <c r="A60" s="149"/>
      <c r="B60" s="146"/>
      <c r="C60" s="150"/>
      <c r="D60" s="151"/>
      <c r="E60" s="146"/>
      <c r="F60" s="147"/>
      <c r="G60" s="153"/>
      <c r="H60" s="154"/>
      <c r="I60" s="152"/>
      <c r="J60" s="148"/>
      <c r="K60" s="149"/>
      <c r="L60" s="149"/>
      <c r="M60" s="149"/>
      <c r="N60" s="139"/>
      <c r="O60" s="103"/>
      <c r="P60" s="103"/>
      <c r="Q60" s="103"/>
      <c r="R60" s="103"/>
      <c r="S60" s="103"/>
      <c r="T60" s="103"/>
      <c r="U60" s="103"/>
      <c r="V60" s="103"/>
      <c r="W60" s="103"/>
      <c r="X60" s="103"/>
      <c r="Y60" s="140"/>
    </row>
    <row r="61" spans="1:25" x14ac:dyDescent="0.25">
      <c r="A61" s="149"/>
      <c r="B61" s="146"/>
      <c r="C61" s="150"/>
      <c r="D61" s="151"/>
      <c r="E61" s="146"/>
      <c r="F61" s="147"/>
      <c r="G61" s="153"/>
      <c r="H61" s="154"/>
      <c r="I61" s="152"/>
      <c r="J61" s="148"/>
      <c r="K61" s="149"/>
      <c r="L61" s="149"/>
      <c r="M61" s="149"/>
      <c r="N61" s="139"/>
      <c r="O61" s="103"/>
      <c r="P61" s="103"/>
      <c r="Q61" s="103"/>
      <c r="R61" s="103"/>
      <c r="S61" s="103"/>
      <c r="T61" s="103"/>
      <c r="U61" s="103"/>
      <c r="V61" s="103"/>
      <c r="W61" s="103"/>
      <c r="X61" s="103"/>
      <c r="Y61" s="140"/>
    </row>
    <row r="62" spans="1:25" x14ac:dyDescent="0.25">
      <c r="A62" s="149"/>
      <c r="B62" s="155"/>
      <c r="C62" s="156"/>
      <c r="D62" s="151"/>
      <c r="E62" s="149"/>
      <c r="F62" s="147"/>
      <c r="G62" s="157"/>
      <c r="H62" s="158"/>
      <c r="I62" s="152"/>
      <c r="J62" s="159"/>
      <c r="K62" s="149"/>
      <c r="L62" s="149"/>
      <c r="M62" s="149"/>
      <c r="N62" s="139"/>
      <c r="O62" s="103"/>
      <c r="P62" s="103"/>
      <c r="Q62" s="103"/>
      <c r="R62" s="103"/>
      <c r="S62" s="103"/>
      <c r="T62" s="103"/>
      <c r="U62" s="103"/>
      <c r="V62" s="103"/>
      <c r="W62" s="103"/>
      <c r="X62" s="103"/>
      <c r="Y62" s="140"/>
    </row>
    <row r="63" spans="1:25" x14ac:dyDescent="0.25">
      <c r="A63" s="149"/>
      <c r="B63" s="155"/>
      <c r="C63" s="156"/>
      <c r="D63" s="151"/>
      <c r="E63" s="149"/>
      <c r="F63" s="147"/>
      <c r="G63" s="157"/>
      <c r="H63" s="158"/>
      <c r="I63" s="152"/>
      <c r="J63" s="160"/>
      <c r="K63" s="149"/>
      <c r="L63" s="149"/>
      <c r="M63" s="149"/>
      <c r="N63" s="139"/>
      <c r="O63" s="103"/>
      <c r="P63" s="103"/>
      <c r="Q63" s="103"/>
      <c r="R63" s="103"/>
      <c r="S63" s="103"/>
      <c r="T63" s="103"/>
      <c r="U63" s="103"/>
      <c r="V63" s="103"/>
      <c r="W63" s="103"/>
      <c r="X63" s="103"/>
      <c r="Y63" s="140"/>
    </row>
    <row r="64" spans="1:25" x14ac:dyDescent="0.25">
      <c r="A64" s="149"/>
      <c r="B64" s="155"/>
      <c r="C64" s="156"/>
      <c r="D64" s="151"/>
      <c r="E64" s="149"/>
      <c r="F64" s="147"/>
      <c r="G64" s="157"/>
      <c r="H64" s="158"/>
      <c r="I64" s="152"/>
      <c r="J64" s="159"/>
      <c r="K64" s="149"/>
      <c r="L64" s="149"/>
      <c r="M64" s="149"/>
      <c r="N64" s="139"/>
      <c r="O64" s="103"/>
      <c r="P64" s="103"/>
      <c r="Q64" s="103"/>
      <c r="R64" s="103"/>
      <c r="S64" s="103"/>
      <c r="T64" s="103"/>
      <c r="U64" s="103"/>
      <c r="V64" s="103"/>
      <c r="W64" s="103"/>
      <c r="X64" s="103"/>
      <c r="Y64" s="140"/>
    </row>
    <row r="65" spans="1:25" x14ac:dyDescent="0.25">
      <c r="A65" s="149"/>
      <c r="B65" s="155"/>
      <c r="C65" s="156"/>
      <c r="D65" s="151"/>
      <c r="E65" s="149"/>
      <c r="F65" s="147"/>
      <c r="G65" s="157"/>
      <c r="H65" s="158"/>
      <c r="I65" s="152"/>
      <c r="J65" s="160"/>
      <c r="K65" s="149"/>
      <c r="L65" s="149"/>
      <c r="M65" s="149"/>
      <c r="N65" s="139"/>
      <c r="O65" s="103"/>
      <c r="P65" s="103"/>
      <c r="Q65" s="103"/>
      <c r="R65" s="103"/>
      <c r="S65" s="103"/>
      <c r="T65" s="103"/>
      <c r="U65" s="103"/>
      <c r="V65" s="103"/>
      <c r="W65" s="103"/>
      <c r="X65" s="103"/>
      <c r="Y65" s="140"/>
    </row>
    <row r="66" spans="1:25" x14ac:dyDescent="0.25">
      <c r="A66" s="149"/>
      <c r="B66" s="155"/>
      <c r="C66" s="156"/>
      <c r="D66" s="151"/>
      <c r="E66" s="149"/>
      <c r="F66" s="147"/>
      <c r="G66" s="157"/>
      <c r="H66" s="158"/>
      <c r="I66" s="152"/>
      <c r="J66" s="160"/>
      <c r="K66" s="149"/>
      <c r="L66" s="149"/>
      <c r="M66" s="149"/>
      <c r="N66" s="139"/>
      <c r="O66" s="103"/>
      <c r="P66" s="103"/>
      <c r="Q66" s="103"/>
      <c r="R66" s="103"/>
      <c r="S66" s="103"/>
      <c r="T66" s="103"/>
      <c r="U66" s="103"/>
      <c r="V66" s="103"/>
      <c r="W66" s="103"/>
      <c r="X66" s="103"/>
      <c r="Y66" s="140"/>
    </row>
    <row r="67" spans="1:25" x14ac:dyDescent="0.25">
      <c r="A67" s="149"/>
      <c r="B67" s="155"/>
      <c r="C67" s="156"/>
      <c r="D67" s="151"/>
      <c r="E67" s="149"/>
      <c r="F67" s="147"/>
      <c r="G67" s="157"/>
      <c r="H67" s="158"/>
      <c r="I67" s="152"/>
      <c r="J67" s="160"/>
      <c r="K67" s="149"/>
      <c r="L67" s="149"/>
      <c r="M67" s="149"/>
      <c r="N67" s="139"/>
      <c r="O67" s="103"/>
      <c r="P67" s="103"/>
      <c r="Q67" s="103"/>
      <c r="R67" s="103"/>
      <c r="S67" s="103"/>
      <c r="T67" s="103"/>
      <c r="U67" s="103"/>
      <c r="V67" s="103"/>
      <c r="W67" s="103"/>
      <c r="X67" s="103"/>
      <c r="Y67" s="140"/>
    </row>
    <row r="68" spans="1:25" x14ac:dyDescent="0.25">
      <c r="A68" s="149"/>
      <c r="B68" s="155"/>
      <c r="C68" s="156"/>
      <c r="D68" s="151"/>
      <c r="E68" s="149"/>
      <c r="F68" s="147"/>
      <c r="G68" s="157"/>
      <c r="H68" s="158"/>
      <c r="I68" s="152"/>
      <c r="J68" s="160"/>
      <c r="K68" s="149"/>
      <c r="L68" s="149"/>
      <c r="M68" s="149"/>
      <c r="N68" s="139"/>
      <c r="O68" s="103"/>
      <c r="P68" s="103"/>
      <c r="Q68" s="103"/>
      <c r="R68" s="103"/>
      <c r="S68" s="103"/>
      <c r="T68" s="103"/>
      <c r="U68" s="103"/>
      <c r="V68" s="103"/>
      <c r="W68" s="103"/>
      <c r="X68" s="103"/>
      <c r="Y68" s="140"/>
    </row>
    <row r="69" spans="1:25" x14ac:dyDescent="0.25">
      <c r="A69" s="149"/>
      <c r="B69" s="155"/>
      <c r="C69" s="156"/>
      <c r="D69" s="151"/>
      <c r="E69" s="149"/>
      <c r="F69" s="147"/>
      <c r="G69" s="157"/>
      <c r="H69" s="158"/>
      <c r="I69" s="152"/>
      <c r="J69" s="160"/>
      <c r="K69" s="149"/>
      <c r="L69" s="149"/>
      <c r="M69" s="149"/>
      <c r="N69" s="139"/>
      <c r="O69" s="103"/>
      <c r="P69" s="103"/>
      <c r="Q69" s="103"/>
      <c r="R69" s="103"/>
      <c r="S69" s="103"/>
      <c r="T69" s="103"/>
      <c r="U69" s="103"/>
      <c r="V69" s="103"/>
      <c r="W69" s="103"/>
      <c r="X69" s="103"/>
      <c r="Y69" s="140"/>
    </row>
    <row r="70" spans="1:25" x14ac:dyDescent="0.25">
      <c r="A70" s="149"/>
      <c r="B70" s="155"/>
      <c r="C70" s="156"/>
      <c r="D70" s="151"/>
      <c r="E70" s="149"/>
      <c r="F70" s="147"/>
      <c r="G70" s="157"/>
      <c r="H70" s="158"/>
      <c r="I70" s="152"/>
      <c r="J70" s="160"/>
      <c r="K70" s="149"/>
      <c r="L70" s="149"/>
      <c r="M70" s="149"/>
      <c r="N70" s="139"/>
      <c r="O70" s="103"/>
      <c r="P70" s="103"/>
      <c r="Q70" s="103"/>
      <c r="R70" s="103"/>
      <c r="S70" s="103"/>
      <c r="T70" s="103"/>
      <c r="U70" s="103"/>
      <c r="V70" s="103"/>
      <c r="W70" s="103"/>
      <c r="X70" s="103"/>
      <c r="Y70" s="140"/>
    </row>
    <row r="71" spans="1:25" ht="14.4" thickBot="1" x14ac:dyDescent="0.3">
      <c r="A71" s="149"/>
      <c r="B71" s="155"/>
      <c r="C71" s="156"/>
      <c r="D71" s="151"/>
      <c r="E71" s="149"/>
      <c r="F71" s="147"/>
      <c r="G71" s="157"/>
      <c r="H71" s="158"/>
      <c r="I71" s="152"/>
      <c r="J71" s="160"/>
      <c r="K71" s="149"/>
      <c r="L71" s="149"/>
      <c r="M71" s="149"/>
      <c r="N71" s="161"/>
      <c r="O71" s="162"/>
      <c r="P71" s="162"/>
      <c r="Q71" s="162"/>
      <c r="R71" s="162"/>
      <c r="S71" s="162"/>
      <c r="T71" s="162"/>
      <c r="U71" s="162"/>
      <c r="V71" s="162"/>
      <c r="W71" s="162"/>
      <c r="X71" s="162"/>
      <c r="Y71" s="163"/>
    </row>
  </sheetData>
  <mergeCells count="38">
    <mergeCell ref="O19:P19"/>
    <mergeCell ref="O20:P20"/>
    <mergeCell ref="O26:P26"/>
    <mergeCell ref="O21:P21"/>
    <mergeCell ref="O22:P22"/>
    <mergeCell ref="O23:P23"/>
    <mergeCell ref="O24:P24"/>
    <mergeCell ref="O25:P25"/>
    <mergeCell ref="O14:P14"/>
    <mergeCell ref="O15:P15"/>
    <mergeCell ref="O16:P16"/>
    <mergeCell ref="O17:P17"/>
    <mergeCell ref="O18:P18"/>
    <mergeCell ref="O9:P9"/>
    <mergeCell ref="O10:P10"/>
    <mergeCell ref="O11:P11"/>
    <mergeCell ref="O12:P12"/>
    <mergeCell ref="O13:P13"/>
    <mergeCell ref="Q3:Y3"/>
    <mergeCell ref="O4:P4"/>
    <mergeCell ref="O6:P6"/>
    <mergeCell ref="O7:P7"/>
    <mergeCell ref="O8:P8"/>
    <mergeCell ref="O5:P5"/>
    <mergeCell ref="G1:G4"/>
    <mergeCell ref="H1:H4"/>
    <mergeCell ref="I1:I4"/>
    <mergeCell ref="J1:J4"/>
    <mergeCell ref="K1:K4"/>
    <mergeCell ref="N1:O2"/>
    <mergeCell ref="P1:P2"/>
    <mergeCell ref="N3:P3"/>
    <mergeCell ref="F1:F4"/>
    <mergeCell ref="A1:A4"/>
    <mergeCell ref="B1:B4"/>
    <mergeCell ref="C1:C4"/>
    <mergeCell ref="D1:D4"/>
    <mergeCell ref="E1:E4"/>
  </mergeCells>
  <conditionalFormatting sqref="O27:Y71">
    <cfRule type="cellIs" dxfId="5" priority="2" operator="between">
      <formula>6</formula>
      <formula>0.5</formula>
    </cfRule>
    <cfRule type="cellIs" dxfId="4" priority="3" operator="between">
      <formula>12</formula>
      <formula>0.1</formula>
    </cfRule>
  </conditionalFormatting>
  <conditionalFormatting sqref="Q5:Y8 Q9:R10 T9:Y10 Q11:Y26">
    <cfRule type="cellIs" dxfId="3" priority="4" operator="between">
      <formula>6</formula>
      <formula>0.5</formula>
    </cfRule>
    <cfRule type="cellIs" dxfId="2" priority="5" operator="between">
      <formula>12</formula>
      <formula>0.1</formula>
    </cfRule>
  </conditionalFormatting>
  <conditionalFormatting sqref="Q5:Y26">
    <cfRule type="notContainsBlanks" dxfId="1" priority="6">
      <formula>LEN(TRIM(Q5))&gt;0</formula>
    </cfRule>
  </conditionalFormatting>
  <conditionalFormatting sqref="V7:V19">
    <cfRule type="cellIs" dxfId="0" priority="1" operator="between">
      <formula>1</formula>
      <formula>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Ramping Rates and Base Flow</vt:lpstr>
      <vt:lpstr>Scenario Description</vt:lpstr>
      <vt:lpstr>Winterrun shallow redds Sept 6</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2024-08-27T17:05:03Z</dcterms:modified>
  <cp:category/>
  <cp:contentStatus/>
</cp:coreProperties>
</file>